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Альбина\Desktop\Мои документы\ЛЬГОТЫ\"/>
    </mc:Choice>
  </mc:AlternateContent>
  <bookViews>
    <workbookView xWindow="0" yWindow="0" windowWidth="28800" windowHeight="12225"/>
  </bookViews>
  <sheets>
    <sheet name="Лист1" sheetId="1" r:id="rId1"/>
  </sheets>
  <definedNames>
    <definedName name="_xlnm.Print_Titles" localSheetId="0">Лист1!$8:$9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1" i="1" l="1"/>
  <c r="K11" i="1"/>
  <c r="K12" i="1"/>
  <c r="K13" i="1"/>
  <c r="K14" i="1"/>
  <c r="K15" i="1"/>
  <c r="K16" i="1"/>
  <c r="K17" i="1"/>
  <c r="K18" i="1"/>
  <c r="K19" i="1"/>
  <c r="K20" i="1"/>
  <c r="K10" i="1"/>
  <c r="G10" i="1"/>
  <c r="G12" i="1" l="1"/>
  <c r="G13" i="1"/>
  <c r="G14" i="1"/>
  <c r="G15" i="1"/>
  <c r="G16" i="1"/>
  <c r="G11" i="1"/>
  <c r="H11" i="1"/>
  <c r="J21" i="1" l="1"/>
  <c r="I21" i="1"/>
</calcChain>
</file>

<file path=xl/sharedStrings.xml><?xml version="1.0" encoding="utf-8"?>
<sst xmlns="http://schemas.openxmlformats.org/spreadsheetml/2006/main" count="124" uniqueCount="54">
  <si>
    <t>№ п/п</t>
  </si>
  <si>
    <t>Наименование налога</t>
  </si>
  <si>
    <t>Содержание льготы</t>
  </si>
  <si>
    <t>Тип льготы (целевая составляющая): социальная, финансовая, стимулирующая</t>
  </si>
  <si>
    <t>Наименование муниципальной программы или отнесение к непрограммным мероприятиям</t>
  </si>
  <si>
    <t>Показатель результативности налоговой льготы (налогового расхода) (индикатор)</t>
  </si>
  <si>
    <t>Количество налогоплательщиков  воспользовавшихся льготой</t>
  </si>
  <si>
    <t>Величина потерь бюджета муниципального района Мелеузовский район Республики Башкортостан в результате применения льготы (тыс.руб.)</t>
  </si>
  <si>
    <t xml:space="preserve">Удельный вес льгот в общей сумме налоговых доходов бюджета </t>
  </si>
  <si>
    <t>Соответствие критериям результативности (да/нет)</t>
  </si>
  <si>
    <t>Соответствие критериям целесообразности (да /нет)</t>
  </si>
  <si>
    <t>Бюджетная эффективность стимулирующей налоговой льготы</t>
  </si>
  <si>
    <t>Предложения по результатам оценки</t>
  </si>
  <si>
    <t>Социальная поддержка граждан
в муниципальном районе Мелеузовский район
Республики Башкортостан</t>
  </si>
  <si>
    <t>Доля граждан, которым оказана дополнительная мера
социальной поддержки от общего количества граждан,
которым предусмотрены меры дополнительной социальной
поддержки</t>
  </si>
  <si>
    <t>Социальная</t>
  </si>
  <si>
    <t>земельный налог</t>
  </si>
  <si>
    <t>Полное освобождение от налогообложения героев Советского Союза, Герои Российской Федерации, полные кавалеры орденов Славы, Герои Социалистического Труда;</t>
  </si>
  <si>
    <t>Полное освобождение от налогообложения ветеранов и инвалиды Великой Отечественной войны, а также ветераны и инвалиды боевых действий;</t>
  </si>
  <si>
    <t>Полное освобождение от налогообложения физических лица, имеющие право на получение социальной поддержки в соответствии с Законом Российской Федерации "О социальной защите граждан, подвергшихся воздействию радиации вследствие катастрофы на Чернобыльской АЭС" , Федеральным законом от 26 ноября 1998 года N 175-ФЗ "О социальной защите граждан Российской Федерации, подвергшихся воздействию радиации вследствие аварии в 1957 году на производственном объединении "Маяк" и сбросов радиоактивных отходов в реку Теча" и Федеральным законом от 10 января 2002 года N 2-ФЗ "О социальных гарантиях гражданам, подвергшимся радиационному воздействию вследствие ядерных испытаний на Семипалатинском полигоне";</t>
  </si>
  <si>
    <t>Полное освобождение от налогообложения физических лиц, принимавших в составе подразделений особого риска непосредственное участие в испытаниях ядерного и термоядерного оружия, ликвидации аварий ядерных установок на средствах вооружения и военных объектах;</t>
  </si>
  <si>
    <t>Полное освобождение от налогообложения физических лиц, получивших или перенесших лучевую болезнь или ставших инвалидами в результате испытаний, учений и иных работ, связанных с любыми видами ядерных установок, включая ядерное оружие и космическую технику.</t>
  </si>
  <si>
    <t>Полное освобождение от налогообложения инвалидов I и II группы;</t>
  </si>
  <si>
    <t>Полное освобождение от налогообложения инвалидов с детства</t>
  </si>
  <si>
    <t>Результаты оценки эффективности</t>
  </si>
  <si>
    <t xml:space="preserve">налоговых льгот (налоговых расходов) по муниципальному району Мелеузовский район Республики Башкортостан </t>
  </si>
  <si>
    <t>Наименование</t>
  </si>
  <si>
    <t>Результат</t>
  </si>
  <si>
    <t>да</t>
  </si>
  <si>
    <t>не расчитывается</t>
  </si>
  <si>
    <t>нет</t>
  </si>
  <si>
    <t>сохранить льготу на 2019г., продолжить наблюдение</t>
  </si>
  <si>
    <t>Финансовая</t>
  </si>
  <si>
    <t>Полное освобождение от налогообложения организации в отношении объектов общего пользования.</t>
  </si>
  <si>
    <t>Полное освобождение от налогообложения организации в отношении земельных участков, занятых автомобильными дорогами общего пользования регионального или местного значения</t>
  </si>
  <si>
    <t>ИТОГО</t>
  </si>
  <si>
    <t>непрограммное мероприятие</t>
  </si>
  <si>
    <t>Уменьшение встречных финансовых потоков</t>
  </si>
  <si>
    <t>Применение поправочного коэффициента 0,2 к ставке налога в отношении земельных участков занятых детскими оздоровительными учреждениями независимо от источников финансирования</t>
  </si>
  <si>
    <t>стимулирующая</t>
  </si>
  <si>
    <t>Применение поправочного коэффициента 0,2 к ставке налога в  отношении земельных участков занятых негосударственными дошкольными образовательными учреждениями</t>
  </si>
  <si>
    <t xml:space="preserve">Развитие системы образования муниципального района Мелеузовский район Республики Башкортостан </t>
  </si>
  <si>
    <t>Заместитель главы администрации - начальник финансового управления</t>
  </si>
  <si>
    <t>Г.Н.Гончаренко</t>
  </si>
  <si>
    <t>Исп. О.В.Губайдуллина 3-50-29</t>
  </si>
  <si>
    <t>Доля учреждений, которым оказана мера поддержки, в общем объеме организаций предоставляющих услуги в данном направлении</t>
  </si>
  <si>
    <t>Доля учреждений, которым оказана мера поддержки, в общем объеме организаций предоставляющих услуги в сфере дошкольного образования</t>
  </si>
  <si>
    <t>за 2018г.</t>
  </si>
  <si>
    <t>отменена  с 01.01.2019г.</t>
  </si>
  <si>
    <t>сохранить льготу на 2020г.</t>
  </si>
  <si>
    <t>сохранить льготу на 2020г., продолжить наблюдение</t>
  </si>
  <si>
    <t>общее количество граждан соответсвующей категории</t>
  </si>
  <si>
    <t>УТВЕРЖДАЮ</t>
  </si>
  <si>
    <t>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</si>
</sst>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%"/>
    <numFmt numFmtId="165" formatCode="0.000%"/>
  </numFmts>
  <fonts count="6" x14ac:knownFonts="1">
    <font>
      <sz val="10"/>
      <color theme="1"/>
      <name val="Times New Roman"/>
      <family val="2"/>
      <charset val="204"/>
    </font>
    <font>
      <sz val="10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5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/>
    </xf>
    <xf numFmtId="164" fontId="2" fillId="0" borderId="1" xfId="1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5" fillId="0" borderId="5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3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vertical="top"/>
    </xf>
    <xf numFmtId="9" fontId="2" fillId="0" borderId="1" xfId="0" applyNumberFormat="1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5" fillId="0" borderId="1" xfId="0" applyFont="1" applyBorder="1" applyAlignment="1">
      <alignment horizontal="right" vertical="top"/>
    </xf>
    <xf numFmtId="0" fontId="5" fillId="0" borderId="6" xfId="0" applyFont="1" applyBorder="1" applyAlignment="1">
      <alignment horizontal="center" vertical="top" wrapText="1"/>
    </xf>
    <xf numFmtId="0" fontId="2" fillId="0" borderId="1" xfId="1" applyNumberFormat="1" applyFont="1" applyBorder="1" applyAlignment="1">
      <alignment horizontal="center" vertical="top" wrapText="1"/>
    </xf>
    <xf numFmtId="43" fontId="2" fillId="0" borderId="1" xfId="2" applyFont="1" applyBorder="1" applyAlignment="1">
      <alignment horizontal="center" vertical="top" wrapText="1"/>
    </xf>
    <xf numFmtId="10" fontId="2" fillId="0" borderId="1" xfId="1" applyNumberFormat="1" applyFont="1" applyBorder="1" applyAlignment="1">
      <alignment horizontal="center" vertical="top" wrapText="1"/>
    </xf>
    <xf numFmtId="165" fontId="2" fillId="0" borderId="1" xfId="1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right" vertical="top"/>
    </xf>
    <xf numFmtId="0" fontId="5" fillId="0" borderId="4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/>
    </xf>
  </cellXfs>
  <cellStyles count="3">
    <cellStyle name="Обычный" xfId="0" builtinId="0"/>
    <cellStyle name="Процентный" xfId="1" builtinId="5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7"/>
  <sheetViews>
    <sheetView tabSelected="1" workbookViewId="0">
      <selection activeCell="C31" sqref="C31"/>
    </sheetView>
  </sheetViews>
  <sheetFormatPr defaultRowHeight="12.75" x14ac:dyDescent="0.2"/>
  <cols>
    <col min="1" max="1" width="5" style="4" customWidth="1"/>
    <col min="2" max="2" width="15.1640625" style="4" customWidth="1"/>
    <col min="3" max="3" width="38.83203125" style="3" customWidth="1"/>
    <col min="4" max="4" width="18.1640625" style="4" customWidth="1"/>
    <col min="5" max="5" width="24.1640625" style="4" customWidth="1"/>
    <col min="6" max="6" width="33.5" style="4" customWidth="1"/>
    <col min="7" max="7" width="13.6640625" style="4" customWidth="1"/>
    <col min="8" max="8" width="11.33203125" style="4" hidden="1" customWidth="1"/>
    <col min="9" max="9" width="22.33203125" style="13" customWidth="1"/>
    <col min="10" max="10" width="22.33203125" style="14" customWidth="1"/>
    <col min="11" max="11" width="11" style="14" customWidth="1"/>
    <col min="12" max="12" width="18.6640625" style="4" customWidth="1"/>
    <col min="13" max="13" width="18.83203125" style="4" customWidth="1"/>
    <col min="14" max="14" width="17.6640625" style="4" customWidth="1"/>
    <col min="15" max="15" width="19.1640625" style="4" customWidth="1"/>
    <col min="16" max="16384" width="9.33203125" style="4"/>
  </cols>
  <sheetData>
    <row r="1" spans="1:17" x14ac:dyDescent="0.2">
      <c r="N1" s="33" t="s">
        <v>52</v>
      </c>
      <c r="O1" s="33"/>
    </row>
    <row r="2" spans="1:17" ht="33.75" customHeight="1" x14ac:dyDescent="0.2">
      <c r="N2" s="32" t="s">
        <v>42</v>
      </c>
      <c r="O2" s="32"/>
    </row>
    <row r="3" spans="1:17" x14ac:dyDescent="0.2">
      <c r="N3" s="4" t="s">
        <v>53</v>
      </c>
      <c r="O3" s="13" t="s">
        <v>43</v>
      </c>
      <c r="Q3" s="13"/>
    </row>
    <row r="4" spans="1:17" ht="18.75" x14ac:dyDescent="0.2">
      <c r="A4" s="29" t="s">
        <v>24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</row>
    <row r="5" spans="1:17" ht="18.75" x14ac:dyDescent="0.2">
      <c r="A5" s="29" t="s">
        <v>25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</row>
    <row r="6" spans="1:17" ht="18.75" x14ac:dyDescent="0.2">
      <c r="A6" s="29" t="s">
        <v>47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</row>
    <row r="8" spans="1:17" s="5" customFormat="1" ht="78.75" customHeight="1" x14ac:dyDescent="0.2">
      <c r="A8" s="27" t="s">
        <v>0</v>
      </c>
      <c r="B8" s="27" t="s">
        <v>1</v>
      </c>
      <c r="C8" s="27" t="s">
        <v>2</v>
      </c>
      <c r="D8" s="27" t="s">
        <v>3</v>
      </c>
      <c r="E8" s="27" t="s">
        <v>4</v>
      </c>
      <c r="F8" s="30" t="s">
        <v>5</v>
      </c>
      <c r="G8" s="31"/>
      <c r="H8" s="21" t="s">
        <v>51</v>
      </c>
      <c r="I8" s="27" t="s">
        <v>6</v>
      </c>
      <c r="J8" s="27" t="s">
        <v>7</v>
      </c>
      <c r="K8" s="27" t="s">
        <v>8</v>
      </c>
      <c r="L8" s="27" t="s">
        <v>9</v>
      </c>
      <c r="M8" s="27" t="s">
        <v>10</v>
      </c>
      <c r="N8" s="27" t="s">
        <v>11</v>
      </c>
      <c r="O8" s="27" t="s">
        <v>12</v>
      </c>
    </row>
    <row r="9" spans="1:17" s="5" customFormat="1" ht="36" customHeight="1" x14ac:dyDescent="0.2">
      <c r="A9" s="28"/>
      <c r="B9" s="28"/>
      <c r="C9" s="28"/>
      <c r="D9" s="28"/>
      <c r="E9" s="28"/>
      <c r="F9" s="6" t="s">
        <v>26</v>
      </c>
      <c r="G9" s="6" t="s">
        <v>27</v>
      </c>
      <c r="H9" s="12"/>
      <c r="I9" s="28"/>
      <c r="J9" s="28"/>
      <c r="K9" s="28"/>
      <c r="L9" s="28"/>
      <c r="M9" s="28"/>
      <c r="N9" s="28"/>
      <c r="O9" s="28"/>
    </row>
    <row r="10" spans="1:17" ht="89.25" x14ac:dyDescent="0.2">
      <c r="A10" s="7">
        <v>1</v>
      </c>
      <c r="B10" s="1" t="s">
        <v>16</v>
      </c>
      <c r="C10" s="7" t="s">
        <v>17</v>
      </c>
      <c r="D10" s="8" t="s">
        <v>15</v>
      </c>
      <c r="E10" s="8" t="s">
        <v>13</v>
      </c>
      <c r="F10" s="8" t="s">
        <v>14</v>
      </c>
      <c r="G10" s="10">
        <f>I10/H10</f>
        <v>1</v>
      </c>
      <c r="H10" s="23">
        <v>1</v>
      </c>
      <c r="I10" s="8">
        <v>1</v>
      </c>
      <c r="J10" s="8">
        <v>0.4</v>
      </c>
      <c r="K10" s="24">
        <f>J10/651060.9</f>
        <v>6.1438184968564385E-7</v>
      </c>
      <c r="L10" s="8" t="s">
        <v>28</v>
      </c>
      <c r="M10" s="8" t="s">
        <v>28</v>
      </c>
      <c r="N10" s="8" t="s">
        <v>29</v>
      </c>
      <c r="O10" s="8" t="s">
        <v>49</v>
      </c>
    </row>
    <row r="11" spans="1:17" ht="89.25" x14ac:dyDescent="0.2">
      <c r="A11" s="9">
        <v>2</v>
      </c>
      <c r="B11" s="1" t="s">
        <v>16</v>
      </c>
      <c r="C11" s="7" t="s">
        <v>18</v>
      </c>
      <c r="D11" s="8" t="s">
        <v>15</v>
      </c>
      <c r="E11" s="8" t="s">
        <v>13</v>
      </c>
      <c r="F11" s="8" t="s">
        <v>14</v>
      </c>
      <c r="G11" s="10">
        <f>I11/H11</f>
        <v>0.31639928698752229</v>
      </c>
      <c r="H11" s="23">
        <f>40+2+856+214+2+8</f>
        <v>1122</v>
      </c>
      <c r="I11" s="8">
        <v>355</v>
      </c>
      <c r="J11" s="11">
        <v>198.1</v>
      </c>
      <c r="K11" s="24">
        <f t="shared" ref="K11:K20" si="0">J11/651060.9</f>
        <v>3.0427261105681508E-4</v>
      </c>
      <c r="L11" s="8" t="s">
        <v>28</v>
      </c>
      <c r="M11" s="8" t="s">
        <v>28</v>
      </c>
      <c r="N11" s="8" t="s">
        <v>29</v>
      </c>
      <c r="O11" s="8" t="s">
        <v>49</v>
      </c>
    </row>
    <row r="12" spans="1:17" ht="293.25" x14ac:dyDescent="0.2">
      <c r="A12" s="9">
        <v>3</v>
      </c>
      <c r="B12" s="1" t="s">
        <v>16</v>
      </c>
      <c r="C12" s="7" t="s">
        <v>19</v>
      </c>
      <c r="D12" s="8" t="s">
        <v>15</v>
      </c>
      <c r="E12" s="8" t="s">
        <v>13</v>
      </c>
      <c r="F12" s="8" t="s">
        <v>14</v>
      </c>
      <c r="G12" s="10">
        <f t="shared" ref="G12:G16" si="1">I12/H12</f>
        <v>0.40909090909090912</v>
      </c>
      <c r="H12" s="23">
        <v>66</v>
      </c>
      <c r="I12" s="8">
        <v>27</v>
      </c>
      <c r="J12" s="11">
        <v>15.5</v>
      </c>
      <c r="K12" s="24">
        <f t="shared" si="0"/>
        <v>2.3807296675318698E-5</v>
      </c>
      <c r="L12" s="8" t="s">
        <v>28</v>
      </c>
      <c r="M12" s="8" t="s">
        <v>28</v>
      </c>
      <c r="N12" s="8" t="s">
        <v>29</v>
      </c>
      <c r="O12" s="8" t="s">
        <v>49</v>
      </c>
    </row>
    <row r="13" spans="1:17" ht="114.75" x14ac:dyDescent="0.2">
      <c r="A13" s="9">
        <v>4</v>
      </c>
      <c r="B13" s="1" t="s">
        <v>16</v>
      </c>
      <c r="C13" s="7" t="s">
        <v>20</v>
      </c>
      <c r="D13" s="8" t="s">
        <v>15</v>
      </c>
      <c r="E13" s="8" t="s">
        <v>13</v>
      </c>
      <c r="F13" s="8" t="s">
        <v>14</v>
      </c>
      <c r="G13" s="10">
        <f t="shared" si="1"/>
        <v>0.53846153846153844</v>
      </c>
      <c r="H13" s="23">
        <v>13</v>
      </c>
      <c r="I13" s="8">
        <v>7</v>
      </c>
      <c r="J13" s="11">
        <v>5.0999999999999996</v>
      </c>
      <c r="K13" s="24">
        <f t="shared" si="0"/>
        <v>7.8333685834919587E-6</v>
      </c>
      <c r="L13" s="8" t="s">
        <v>30</v>
      </c>
      <c r="M13" s="8" t="s">
        <v>28</v>
      </c>
      <c r="N13" s="8" t="s">
        <v>29</v>
      </c>
      <c r="O13" s="8" t="s">
        <v>50</v>
      </c>
    </row>
    <row r="14" spans="1:17" ht="102" x14ac:dyDescent="0.2">
      <c r="A14" s="9">
        <v>5</v>
      </c>
      <c r="B14" s="1" t="s">
        <v>16</v>
      </c>
      <c r="C14" s="7" t="s">
        <v>21</v>
      </c>
      <c r="D14" s="8" t="s">
        <v>15</v>
      </c>
      <c r="E14" s="8" t="s">
        <v>13</v>
      </c>
      <c r="F14" s="8" t="s">
        <v>14</v>
      </c>
      <c r="G14" s="10">
        <f t="shared" si="1"/>
        <v>1</v>
      </c>
      <c r="H14" s="22">
        <v>1</v>
      </c>
      <c r="I14" s="8">
        <v>1</v>
      </c>
      <c r="J14" s="11">
        <v>0.4</v>
      </c>
      <c r="K14" s="24">
        <f t="shared" si="0"/>
        <v>6.1438184968564385E-7</v>
      </c>
      <c r="L14" s="8" t="s">
        <v>30</v>
      </c>
      <c r="M14" s="8" t="s">
        <v>28</v>
      </c>
      <c r="N14" s="8" t="s">
        <v>29</v>
      </c>
      <c r="O14" s="8" t="s">
        <v>31</v>
      </c>
    </row>
    <row r="15" spans="1:17" ht="89.25" x14ac:dyDescent="0.2">
      <c r="A15" s="9">
        <v>6</v>
      </c>
      <c r="B15" s="1" t="s">
        <v>16</v>
      </c>
      <c r="C15" s="7" t="s">
        <v>22</v>
      </c>
      <c r="D15" s="8" t="s">
        <v>15</v>
      </c>
      <c r="E15" s="8" t="s">
        <v>13</v>
      </c>
      <c r="F15" s="8" t="s">
        <v>14</v>
      </c>
      <c r="G15" s="10">
        <f t="shared" si="1"/>
        <v>0.15209969272789348</v>
      </c>
      <c r="H15" s="22">
        <v>5858</v>
      </c>
      <c r="I15" s="8">
        <v>891</v>
      </c>
      <c r="J15" s="11">
        <v>613.1</v>
      </c>
      <c r="K15" s="24">
        <f t="shared" si="0"/>
        <v>9.4169378010567056E-4</v>
      </c>
      <c r="L15" s="8" t="s">
        <v>28</v>
      </c>
      <c r="M15" s="8" t="s">
        <v>28</v>
      </c>
      <c r="N15" s="8" t="s">
        <v>29</v>
      </c>
      <c r="O15" s="8" t="s">
        <v>49</v>
      </c>
    </row>
    <row r="16" spans="1:17" ht="89.25" x14ac:dyDescent="0.2">
      <c r="A16" s="9">
        <v>7</v>
      </c>
      <c r="B16" s="1" t="s">
        <v>16</v>
      </c>
      <c r="C16" s="7" t="s">
        <v>23</v>
      </c>
      <c r="D16" s="8" t="s">
        <v>15</v>
      </c>
      <c r="E16" s="8" t="s">
        <v>13</v>
      </c>
      <c r="F16" s="8" t="s">
        <v>14</v>
      </c>
      <c r="G16" s="10">
        <f t="shared" si="1"/>
        <v>3.6423841059602648E-2</v>
      </c>
      <c r="H16" s="22">
        <v>302</v>
      </c>
      <c r="I16" s="8">
        <v>11</v>
      </c>
      <c r="J16" s="11">
        <v>2.6</v>
      </c>
      <c r="K16" s="24">
        <f t="shared" si="0"/>
        <v>3.9934820229566849E-6</v>
      </c>
      <c r="L16" s="8" t="s">
        <v>30</v>
      </c>
      <c r="M16" s="8" t="s">
        <v>28</v>
      </c>
      <c r="N16" s="8" t="s">
        <v>29</v>
      </c>
      <c r="O16" s="8" t="s">
        <v>50</v>
      </c>
    </row>
    <row r="17" spans="1:15" ht="51" x14ac:dyDescent="0.2">
      <c r="A17" s="9">
        <v>8</v>
      </c>
      <c r="B17" s="2" t="s">
        <v>16</v>
      </c>
      <c r="C17" s="15" t="s">
        <v>33</v>
      </c>
      <c r="D17" s="8" t="s">
        <v>32</v>
      </c>
      <c r="E17" s="8" t="s">
        <v>36</v>
      </c>
      <c r="F17" s="19" t="s">
        <v>37</v>
      </c>
      <c r="G17" s="10">
        <v>1</v>
      </c>
      <c r="H17" s="10"/>
      <c r="I17" s="8">
        <v>3</v>
      </c>
      <c r="J17" s="11">
        <v>7.7</v>
      </c>
      <c r="K17" s="24">
        <f t="shared" si="0"/>
        <v>1.1826850606448645E-5</v>
      </c>
      <c r="L17" s="8" t="s">
        <v>28</v>
      </c>
      <c r="M17" s="8" t="s">
        <v>28</v>
      </c>
      <c r="N17" s="8" t="s">
        <v>29</v>
      </c>
      <c r="O17" s="8" t="s">
        <v>49</v>
      </c>
    </row>
    <row r="18" spans="1:15" ht="76.5" x14ac:dyDescent="0.2">
      <c r="A18" s="9">
        <v>9</v>
      </c>
      <c r="B18" s="2" t="s">
        <v>16</v>
      </c>
      <c r="C18" s="7" t="s">
        <v>34</v>
      </c>
      <c r="D18" s="8" t="s">
        <v>32</v>
      </c>
      <c r="E18" s="8" t="s">
        <v>36</v>
      </c>
      <c r="F18" s="19" t="s">
        <v>37</v>
      </c>
      <c r="G18" s="10">
        <v>1</v>
      </c>
      <c r="H18" s="18"/>
      <c r="I18" s="8">
        <v>2</v>
      </c>
      <c r="J18" s="11">
        <v>46.2</v>
      </c>
      <c r="K18" s="24">
        <f t="shared" si="0"/>
        <v>7.0961103638691867E-5</v>
      </c>
      <c r="L18" s="8" t="s">
        <v>28</v>
      </c>
      <c r="M18" s="8" t="s">
        <v>28</v>
      </c>
      <c r="N18" s="8" t="s">
        <v>29</v>
      </c>
      <c r="O18" s="8" t="s">
        <v>49</v>
      </c>
    </row>
    <row r="19" spans="1:15" ht="76.5" x14ac:dyDescent="0.2">
      <c r="A19" s="9">
        <v>10</v>
      </c>
      <c r="B19" s="2" t="s">
        <v>16</v>
      </c>
      <c r="C19" s="7" t="s">
        <v>38</v>
      </c>
      <c r="D19" s="8" t="s">
        <v>39</v>
      </c>
      <c r="E19" s="8" t="s">
        <v>41</v>
      </c>
      <c r="F19" s="8" t="s">
        <v>45</v>
      </c>
      <c r="G19" s="10">
        <v>0</v>
      </c>
      <c r="H19" s="18"/>
      <c r="I19" s="8">
        <v>0</v>
      </c>
      <c r="J19" s="11">
        <v>0</v>
      </c>
      <c r="K19" s="24">
        <f t="shared" si="0"/>
        <v>0</v>
      </c>
      <c r="L19" s="8" t="s">
        <v>30</v>
      </c>
      <c r="M19" s="8" t="s">
        <v>30</v>
      </c>
      <c r="N19" s="8" t="s">
        <v>30</v>
      </c>
      <c r="O19" s="8" t="s">
        <v>48</v>
      </c>
    </row>
    <row r="20" spans="1:15" ht="76.5" x14ac:dyDescent="0.2">
      <c r="A20" s="9">
        <v>11</v>
      </c>
      <c r="B20" s="2" t="s">
        <v>16</v>
      </c>
      <c r="C20" s="7" t="s">
        <v>40</v>
      </c>
      <c r="D20" s="8" t="s">
        <v>39</v>
      </c>
      <c r="E20" s="8" t="s">
        <v>41</v>
      </c>
      <c r="F20" s="8" t="s">
        <v>46</v>
      </c>
      <c r="G20" s="10">
        <v>0</v>
      </c>
      <c r="H20" s="18"/>
      <c r="I20" s="8">
        <v>0</v>
      </c>
      <c r="J20" s="11">
        <v>0</v>
      </c>
      <c r="K20" s="24">
        <f t="shared" si="0"/>
        <v>0</v>
      </c>
      <c r="L20" s="8" t="s">
        <v>30</v>
      </c>
      <c r="M20" s="8" t="s">
        <v>30</v>
      </c>
      <c r="N20" s="8" t="s">
        <v>30</v>
      </c>
      <c r="O20" s="8" t="s">
        <v>48</v>
      </c>
    </row>
    <row r="21" spans="1:15" s="5" customFormat="1" x14ac:dyDescent="0.2">
      <c r="A21" s="26" t="s">
        <v>35</v>
      </c>
      <c r="B21" s="26"/>
      <c r="C21" s="26"/>
      <c r="D21" s="26"/>
      <c r="E21" s="26"/>
      <c r="F21" s="26"/>
      <c r="G21" s="26"/>
      <c r="H21" s="20"/>
      <c r="I21" s="6">
        <f>SUM(I10:I19)</f>
        <v>1298</v>
      </c>
      <c r="J21" s="16">
        <f>SUM(J10:J19)</f>
        <v>889.10000000000014</v>
      </c>
      <c r="K21" s="25">
        <f>J21/651060.9</f>
        <v>1.365617256388765E-3</v>
      </c>
      <c r="L21" s="17"/>
      <c r="M21" s="17"/>
      <c r="N21" s="17"/>
      <c r="O21" s="17"/>
    </row>
    <row r="24" spans="1:15" x14ac:dyDescent="0.2">
      <c r="C24" s="4"/>
      <c r="I24" s="4"/>
    </row>
    <row r="27" spans="1:15" x14ac:dyDescent="0.2">
      <c r="A27" s="4" t="s">
        <v>44</v>
      </c>
    </row>
  </sheetData>
  <mergeCells count="19">
    <mergeCell ref="N2:O2"/>
    <mergeCell ref="N1:O1"/>
    <mergeCell ref="N8:N9"/>
    <mergeCell ref="O8:O9"/>
    <mergeCell ref="A4:O4"/>
    <mergeCell ref="A5:O5"/>
    <mergeCell ref="A6:O6"/>
    <mergeCell ref="F8:G8"/>
    <mergeCell ref="A8:A9"/>
    <mergeCell ref="B8:B9"/>
    <mergeCell ref="C8:C9"/>
    <mergeCell ref="D8:D9"/>
    <mergeCell ref="E8:E9"/>
    <mergeCell ref="I8:I9"/>
    <mergeCell ref="A21:G21"/>
    <mergeCell ref="J8:J9"/>
    <mergeCell ref="K8:K9"/>
    <mergeCell ref="L8:L9"/>
    <mergeCell ref="M8:M9"/>
  </mergeCells>
  <pageMargins left="0.3" right="0.27559055118110237" top="0.47" bottom="0.43" header="0.31496062992125984" footer="0.31496062992125984"/>
  <pageSetup paperSize="9" scale="5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Ольга</cp:lastModifiedBy>
  <cp:lastPrinted>2019-07-23T07:18:40Z</cp:lastPrinted>
  <dcterms:created xsi:type="dcterms:W3CDTF">2018-07-18T11:11:35Z</dcterms:created>
  <dcterms:modified xsi:type="dcterms:W3CDTF">2019-07-25T05:02:04Z</dcterms:modified>
</cp:coreProperties>
</file>