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8" i="1"/>
  <c r="E30" i="1"/>
  <c r="E31" i="1"/>
  <c r="E32" i="1"/>
  <c r="E33" i="1"/>
  <c r="E34" i="1"/>
  <c r="E35" i="1"/>
  <c r="E37" i="1"/>
  <c r="E38" i="1"/>
  <c r="E40" i="1"/>
  <c r="E41" i="1"/>
  <c r="E42" i="1"/>
  <c r="E44" i="1"/>
  <c r="E46" i="1"/>
  <c r="E47" i="1"/>
  <c r="E49" i="1"/>
  <c r="E50" i="1"/>
  <c r="C5" i="1" l="1"/>
  <c r="C11" i="1"/>
  <c r="C13" i="1"/>
  <c r="C16" i="1"/>
  <c r="C22" i="1"/>
  <c r="C29" i="1"/>
  <c r="C36" i="1"/>
  <c r="C39" i="1"/>
  <c r="C43" i="1"/>
  <c r="C45" i="1"/>
  <c r="C48" i="1"/>
  <c r="G38" i="1"/>
  <c r="G33" i="1"/>
  <c r="C27" i="1" l="1"/>
  <c r="C51" i="1" s="1"/>
  <c r="G28" i="1"/>
  <c r="F27" i="1"/>
  <c r="D27" i="1"/>
  <c r="E27" i="1" s="1"/>
  <c r="G27" i="1" s="1"/>
  <c r="F5" i="1" l="1"/>
  <c r="F11" i="1"/>
  <c r="F13" i="1"/>
  <c r="F16" i="1"/>
  <c r="F22" i="1"/>
  <c r="F29" i="1"/>
  <c r="F36" i="1"/>
  <c r="F39" i="1"/>
  <c r="F43" i="1"/>
  <c r="F45" i="1"/>
  <c r="F48" i="1"/>
  <c r="G32" i="1"/>
  <c r="D16" i="1"/>
  <c r="E16" i="1" s="1"/>
  <c r="D13" i="1"/>
  <c r="G9" i="1"/>
  <c r="G10" i="1"/>
  <c r="G50" i="1"/>
  <c r="G49" i="1"/>
  <c r="G47" i="1"/>
  <c r="G46" i="1"/>
  <c r="G44" i="1"/>
  <c r="G42" i="1"/>
  <c r="G41" i="1"/>
  <c r="G40" i="1"/>
  <c r="G37" i="1"/>
  <c r="G35" i="1"/>
  <c r="G34" i="1"/>
  <c r="G31" i="1"/>
  <c r="G30" i="1"/>
  <c r="G26" i="1"/>
  <c r="G25" i="1"/>
  <c r="G24" i="1"/>
  <c r="G23" i="1"/>
  <c r="G21" i="1"/>
  <c r="G20" i="1"/>
  <c r="G19" i="1"/>
  <c r="G18" i="1"/>
  <c r="G14" i="1"/>
  <c r="G12" i="1"/>
  <c r="G7" i="1"/>
  <c r="G6" i="1"/>
  <c r="D48" i="1"/>
  <c r="E48" i="1" s="1"/>
  <c r="D45" i="1"/>
  <c r="E45" i="1" s="1"/>
  <c r="D43" i="1"/>
  <c r="E43" i="1" s="1"/>
  <c r="D39" i="1"/>
  <c r="E39" i="1" s="1"/>
  <c r="D36" i="1"/>
  <c r="E36" i="1" s="1"/>
  <c r="D29" i="1"/>
  <c r="E29" i="1" s="1"/>
  <c r="D22" i="1"/>
  <c r="E22" i="1" s="1"/>
  <c r="D11" i="1"/>
  <c r="D5" i="1"/>
  <c r="E5" i="1" s="1"/>
  <c r="G5" i="1" l="1"/>
  <c r="G48" i="1"/>
  <c r="G43" i="1"/>
  <c r="F51" i="1"/>
  <c r="G36" i="1"/>
  <c r="D51" i="1"/>
  <c r="E51" i="1" s="1"/>
  <c r="G22" i="1"/>
  <c r="G13" i="1"/>
  <c r="G11" i="1"/>
  <c r="G45" i="1"/>
  <c r="G16" i="1"/>
  <c r="G39" i="1"/>
  <c r="G29" i="1" l="1"/>
  <c r="G51" i="1"/>
</calcChain>
</file>

<file path=xl/sharedStrings.xml><?xml version="1.0" encoding="utf-8"?>
<sst xmlns="http://schemas.openxmlformats.org/spreadsheetml/2006/main" count="102" uniqueCount="102">
  <si>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</si>
  <si>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</si>
  <si>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</si>
  <si>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</si>
  <si>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</si>
  <si>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</si>
  <si>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</si>
  <si>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</si>
  <si>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</si>
  <si>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</si>
  <si>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</si>
  <si>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</si>
  <si>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</si>
  <si>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</si>
  <si>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</si>
  <si>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</si>
  <si>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</si>
  <si>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</si>
  <si>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</si>
  <si>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</si>
  <si>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</si>
  <si>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</si>
  <si>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</si>
  <si>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</si>
  <si>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</si>
  <si>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</si>
  <si>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</si>
  <si>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</si>
  <si>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</si>
  <si>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</si>
  <si>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</si>
  <si>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</si>
  <si>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</si>
  <si>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</si>
  <si>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</si>
  <si>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</si>
  <si>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</si>
  <si>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</si>
  <si>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</si>
  <si>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</si>
  <si>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</si>
  <si>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</si>
  <si>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</si>
  <si>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</si>
  <si>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</si>
  <si>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</si>
  <si>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</si>
  <si>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</si>
  <si>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</si>
  <si>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</si>
  <si>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</si>
  <si>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</si>
  <si>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</si>
  <si>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</si>
  <si>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</si>
  <si>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</si>
  <si>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</si>
  <si>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</si>
  <si>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</si>
  <si>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</si>
  <si>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</si>
  <si>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</si>
  <si>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</si>
  <si>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</si>
  <si>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</si>
  <si>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</si>
  <si>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</si>
  <si>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</si>
  <si>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</si>
  <si>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</si>
  <si>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</si>
  <si>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</si>
  <si>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</si>
  <si>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</si>
  <si>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</si>
  <si>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</si>
  <si>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</si>
  <si>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</si>
  <si>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</si>
  <si>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</si>
  <si>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</si>
  <si>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</si>
  <si>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</si>
  <si>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</si>
  <si>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</si>
  <si>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</si>
  <si>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</si>
  <si>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</si>
  <si>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</si>
  <si>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</si>
  <si>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</si>
  <si>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</si>
  <si>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</si>
  <si>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</si>
  <si>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Утвержденный план</t>
  </si>
  <si>
    <t>Текущий план на 1 квартал 2019 года</t>
  </si>
  <si>
    <t>Отчет за 1 квартал 2019 года</t>
  </si>
  <si>
    <t>ОХРАНА ОКРУЖАЮЩЕЙ СРЕДЫ</t>
  </si>
  <si>
    <t>Другие вопросы в области окружающей среды</t>
  </si>
  <si>
    <t>0600</t>
  </si>
  <si>
    <t>0605</t>
  </si>
  <si>
    <t>Сведения об исполнении бюджета муниципального района Мелеузовский район Республики Башкортостан за 1 полугодие 2019 года по расходам, в разрезе разделов и подразделов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</si>
</sst>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4" fontId="2" fillId="0" borderId="1" xfId="0" applyNumberFormat="1" applyFont="1" applyBorder="1"/>
    <xf numFmtId="0" fontId="0" fillId="0" borderId="0" xfId="0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/>
    <xf numFmtId="4" fontId="7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Border="1"/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2" zoomScaleNormal="100" workbookViewId="0">
      <selection activeCell="F15" sqref="F15"/>
    </sheetView>
  </sheetViews>
  <sheetFormatPr defaultRowHeight="15" x14ac:dyDescent="0.25"/>
  <cols>
    <col min="1" max="1" width="58" customWidth="1"/>
    <col min="2" max="2" width="12.28515625" customWidth="1"/>
    <col min="3" max="3" width="14.7109375" style="18" customWidth="1"/>
    <col min="4" max="4" width="15.28515625" customWidth="1"/>
    <col min="5" max="5" width="15" customWidth="1"/>
    <col min="6" max="6" width="14.28515625" customWidth="1"/>
    <col min="7" max="7" width="13.5703125" customWidth="1"/>
  </cols>
  <sheetData>
    <row r="1" spans="1:7" ht="57" customHeight="1" x14ac:dyDescent="0.25">
      <c r="A1" s="23" t="s">
        <v>101</v>
      </c>
      <c r="B1" s="23"/>
      <c r="C1" s="23"/>
      <c r="D1" s="23"/>
      <c r="E1" s="23"/>
      <c r="F1" s="23"/>
      <c r="G1" s="23"/>
    </row>
    <row r="2" spans="1:7" x14ac:dyDescent="0.25">
      <c r="B2" s="1"/>
      <c r="C2" s="16"/>
      <c r="D2" s="2"/>
      <c r="E2" s="2"/>
      <c r="F2" s="2"/>
      <c r="G2" s="2"/>
    </row>
    <row r="3" spans="1:7" x14ac:dyDescent="0.25">
      <c r="B3" s="1"/>
      <c r="C3" s="16"/>
      <c r="D3" s="2"/>
      <c r="E3" s="2"/>
      <c r="F3" s="24" t="s">
        <v>0</v>
      </c>
      <c r="G3" s="25"/>
    </row>
    <row r="4" spans="1:7" ht="46.5" customHeight="1" x14ac:dyDescent="0.25">
      <c r="A4" s="4" t="s">
        <v>2</v>
      </c>
      <c r="B4" s="5" t="s">
        <v>45</v>
      </c>
      <c r="C4" s="17" t="s">
        <v>94</v>
      </c>
      <c r="D4" s="3" t="s">
        <v>86</v>
      </c>
      <c r="E4" s="3" t="s">
        <v>95</v>
      </c>
      <c r="F4" s="3" t="s">
        <v>96</v>
      </c>
      <c r="G4" s="3" t="s">
        <v>1</v>
      </c>
    </row>
    <row r="5" spans="1:7" s="7" customFormat="1" x14ac:dyDescent="0.25">
      <c r="A5" s="6" t="s">
        <v>3</v>
      </c>
      <c r="B5" s="9" t="s">
        <v>46</v>
      </c>
      <c r="C5" s="11">
        <f>SUM(C6:C10)</f>
        <v>112198.3</v>
      </c>
      <c r="D5" s="11">
        <f>SUM(D6:D10)</f>
        <v>123577.03</v>
      </c>
      <c r="E5" s="11">
        <f>D5/2</f>
        <v>61788.514999999999</v>
      </c>
      <c r="F5" s="11">
        <f>SUM(F6:F10)</f>
        <v>57878.65309</v>
      </c>
      <c r="G5" s="11">
        <f>F5/E5*100</f>
        <v>93.672186635331826</v>
      </c>
    </row>
    <row r="6" spans="1:7" ht="47.25" customHeight="1" x14ac:dyDescent="0.25">
      <c r="A6" s="5" t="s">
        <v>4</v>
      </c>
      <c r="B6" s="9" t="s">
        <v>93</v>
      </c>
      <c r="C6" s="20">
        <v>3963</v>
      </c>
      <c r="D6" s="12">
        <v>3963</v>
      </c>
      <c r="E6" s="22">
        <f t="shared" ref="E6:E51" si="0">D6/2</f>
        <v>1981.5</v>
      </c>
      <c r="F6" s="12">
        <v>2157.6949500000001</v>
      </c>
      <c r="G6" s="11">
        <f t="shared" ref="G6:G51" si="1">F6/E6*100</f>
        <v>108.89199848599547</v>
      </c>
    </row>
    <row r="7" spans="1:7" ht="45.75" customHeight="1" x14ac:dyDescent="0.25">
      <c r="A7" s="5" t="s">
        <v>5</v>
      </c>
      <c r="B7" s="9" t="s">
        <v>47</v>
      </c>
      <c r="C7" s="20">
        <v>87023</v>
      </c>
      <c r="D7" s="12">
        <v>88420</v>
      </c>
      <c r="E7" s="22">
        <f t="shared" si="0"/>
        <v>44210</v>
      </c>
      <c r="F7" s="12">
        <v>39361.025390000003</v>
      </c>
      <c r="G7" s="11">
        <f t="shared" si="1"/>
        <v>89.031950667269854</v>
      </c>
    </row>
    <row r="8" spans="1:7" ht="20.25" customHeight="1" x14ac:dyDescent="0.25">
      <c r="A8" s="5" t="s">
        <v>6</v>
      </c>
      <c r="B8" s="9" t="s">
        <v>48</v>
      </c>
      <c r="C8" s="20">
        <v>0</v>
      </c>
      <c r="D8" s="12">
        <v>275</v>
      </c>
      <c r="E8" s="22">
        <f t="shared" si="0"/>
        <v>137.5</v>
      </c>
      <c r="F8" s="12"/>
      <c r="G8" s="11"/>
    </row>
    <row r="9" spans="1:7" x14ac:dyDescent="0.25">
      <c r="A9" s="5" t="s">
        <v>7</v>
      </c>
      <c r="B9" s="9" t="s">
        <v>49</v>
      </c>
      <c r="C9" s="20">
        <v>800</v>
      </c>
      <c r="D9" s="12">
        <v>800</v>
      </c>
      <c r="E9" s="22">
        <f t="shared" si="0"/>
        <v>400</v>
      </c>
      <c r="F9" s="12"/>
      <c r="G9" s="11">
        <f t="shared" si="1"/>
        <v>0</v>
      </c>
    </row>
    <row r="10" spans="1:7" ht="21" customHeight="1" x14ac:dyDescent="0.25">
      <c r="A10" s="5" t="s">
        <v>8</v>
      </c>
      <c r="B10" s="9" t="s">
        <v>50</v>
      </c>
      <c r="C10" s="20">
        <v>20412.3</v>
      </c>
      <c r="D10" s="12">
        <v>30119.03</v>
      </c>
      <c r="E10" s="22">
        <f t="shared" si="0"/>
        <v>15059.514999999999</v>
      </c>
      <c r="F10" s="12">
        <v>16359.93275</v>
      </c>
      <c r="G10" s="11">
        <f t="shared" si="1"/>
        <v>108.6351901107041</v>
      </c>
    </row>
    <row r="11" spans="1:7" s="7" customFormat="1" x14ac:dyDescent="0.25">
      <c r="A11" s="6" t="s">
        <v>9</v>
      </c>
      <c r="B11" s="9" t="s">
        <v>51</v>
      </c>
      <c r="C11" s="11">
        <f>C12</f>
        <v>1853.5</v>
      </c>
      <c r="D11" s="11">
        <f>D12</f>
        <v>1853.5</v>
      </c>
      <c r="E11" s="11">
        <f t="shared" si="0"/>
        <v>926.75</v>
      </c>
      <c r="F11" s="11">
        <f>F12</f>
        <v>926.75</v>
      </c>
      <c r="G11" s="11">
        <f t="shared" si="1"/>
        <v>100</v>
      </c>
    </row>
    <row r="12" spans="1:7" ht="21" customHeight="1" x14ac:dyDescent="0.25">
      <c r="A12" s="5" t="s">
        <v>10</v>
      </c>
      <c r="B12" s="9" t="s">
        <v>52</v>
      </c>
      <c r="C12" s="20">
        <v>1853.5</v>
      </c>
      <c r="D12" s="12">
        <v>1853.5</v>
      </c>
      <c r="E12" s="22">
        <f t="shared" si="0"/>
        <v>926.75</v>
      </c>
      <c r="F12" s="12">
        <v>926.75</v>
      </c>
      <c r="G12" s="11">
        <f t="shared" si="1"/>
        <v>100</v>
      </c>
    </row>
    <row r="13" spans="1:7" s="7" customFormat="1" ht="33" customHeight="1" x14ac:dyDescent="0.25">
      <c r="A13" s="6" t="s">
        <v>11</v>
      </c>
      <c r="B13" s="9" t="s">
        <v>53</v>
      </c>
      <c r="C13" s="11">
        <f>SUM(C14:C15)</f>
        <v>3145</v>
      </c>
      <c r="D13" s="11">
        <f>SUM(D14:D15)</f>
        <v>3145</v>
      </c>
      <c r="E13" s="11">
        <f t="shared" si="0"/>
        <v>1572.5</v>
      </c>
      <c r="F13" s="11">
        <f>SUM(F14:F15)</f>
        <v>1152.61454</v>
      </c>
      <c r="G13" s="11">
        <f t="shared" si="1"/>
        <v>73.298221939586654</v>
      </c>
    </row>
    <row r="14" spans="1:7" ht="38.25" customHeight="1" x14ac:dyDescent="0.25">
      <c r="A14" s="5" t="s">
        <v>12</v>
      </c>
      <c r="B14" s="9" t="s">
        <v>54</v>
      </c>
      <c r="C14" s="20">
        <v>3145</v>
      </c>
      <c r="D14" s="12">
        <v>3145</v>
      </c>
      <c r="E14" s="22">
        <f t="shared" si="0"/>
        <v>1572.5</v>
      </c>
      <c r="F14" s="12">
        <v>1152.61454</v>
      </c>
      <c r="G14" s="11">
        <f t="shared" si="1"/>
        <v>73.298221939586654</v>
      </c>
    </row>
    <row r="15" spans="1:7" ht="38.25" customHeight="1" x14ac:dyDescent="0.25">
      <c r="A15" s="5" t="s">
        <v>87</v>
      </c>
      <c r="B15" s="9" t="s">
        <v>88</v>
      </c>
      <c r="C15" s="20">
        <v>0</v>
      </c>
      <c r="D15" s="12">
        <v>0</v>
      </c>
      <c r="E15" s="11">
        <f t="shared" si="0"/>
        <v>0</v>
      </c>
      <c r="F15" s="12"/>
      <c r="G15" s="11"/>
    </row>
    <row r="16" spans="1:7" s="7" customFormat="1" ht="18.75" customHeight="1" x14ac:dyDescent="0.25">
      <c r="A16" s="6" t="s">
        <v>13</v>
      </c>
      <c r="B16" s="9" t="s">
        <v>55</v>
      </c>
      <c r="C16" s="11">
        <f>SUM(C17:C21)</f>
        <v>98370.6</v>
      </c>
      <c r="D16" s="11">
        <f>SUM(D17:D21)</f>
        <v>132151.00099999999</v>
      </c>
      <c r="E16" s="11">
        <f t="shared" si="0"/>
        <v>66075.500499999995</v>
      </c>
      <c r="F16" s="11">
        <f>SUM(F17:F21)</f>
        <v>26590.139000000003</v>
      </c>
      <c r="G16" s="11">
        <f t="shared" si="1"/>
        <v>40.242054617505325</v>
      </c>
    </row>
    <row r="17" spans="1:7" s="8" customFormat="1" ht="18.75" customHeight="1" x14ac:dyDescent="0.25">
      <c r="A17" s="5" t="s">
        <v>90</v>
      </c>
      <c r="B17" s="9" t="s">
        <v>89</v>
      </c>
      <c r="C17" s="20">
        <v>0</v>
      </c>
      <c r="D17" s="13">
        <v>0</v>
      </c>
      <c r="E17" s="22">
        <f t="shared" si="0"/>
        <v>0</v>
      </c>
      <c r="F17" s="13"/>
      <c r="G17" s="11"/>
    </row>
    <row r="18" spans="1:7" ht="17.25" customHeight="1" x14ac:dyDescent="0.25">
      <c r="A18" s="5" t="s">
        <v>14</v>
      </c>
      <c r="B18" s="9" t="s">
        <v>56</v>
      </c>
      <c r="C18" s="20">
        <v>8741.6</v>
      </c>
      <c r="D18" s="12">
        <v>11241.6</v>
      </c>
      <c r="E18" s="22">
        <f t="shared" si="0"/>
        <v>5620.8</v>
      </c>
      <c r="F18" s="12">
        <v>2183.7109999999998</v>
      </c>
      <c r="G18" s="11">
        <f t="shared" si="1"/>
        <v>38.850537290065468</v>
      </c>
    </row>
    <row r="19" spans="1:7" x14ac:dyDescent="0.25">
      <c r="A19" s="5" t="s">
        <v>15</v>
      </c>
      <c r="B19" s="9" t="s">
        <v>57</v>
      </c>
      <c r="C19" s="20">
        <v>270</v>
      </c>
      <c r="D19" s="12">
        <v>270</v>
      </c>
      <c r="E19" s="22">
        <f t="shared" si="0"/>
        <v>135</v>
      </c>
      <c r="F19" s="12">
        <v>47.447000000000003</v>
      </c>
      <c r="G19" s="11">
        <f t="shared" si="1"/>
        <v>35.14592592592593</v>
      </c>
    </row>
    <row r="20" spans="1:7" ht="19.5" customHeight="1" x14ac:dyDescent="0.25">
      <c r="A20" s="5" t="s">
        <v>16</v>
      </c>
      <c r="B20" s="9" t="s">
        <v>58</v>
      </c>
      <c r="C20" s="20">
        <v>75139</v>
      </c>
      <c r="D20" s="12">
        <v>100508.401</v>
      </c>
      <c r="E20" s="22">
        <f t="shared" si="0"/>
        <v>50254.200499999999</v>
      </c>
      <c r="F20" s="12">
        <v>15048.615</v>
      </c>
      <c r="G20" s="11">
        <f t="shared" si="1"/>
        <v>29.94498937456979</v>
      </c>
    </row>
    <row r="21" spans="1:7" ht="17.25" customHeight="1" x14ac:dyDescent="0.25">
      <c r="A21" s="5" t="s">
        <v>17</v>
      </c>
      <c r="B21" s="9" t="s">
        <v>59</v>
      </c>
      <c r="C21" s="20">
        <v>14220</v>
      </c>
      <c r="D21" s="12">
        <v>20131</v>
      </c>
      <c r="E21" s="22">
        <f t="shared" si="0"/>
        <v>10065.5</v>
      </c>
      <c r="F21" s="12">
        <v>9310.366</v>
      </c>
      <c r="G21" s="11">
        <f t="shared" si="1"/>
        <v>92.49779941383936</v>
      </c>
    </row>
    <row r="22" spans="1:7" s="7" customFormat="1" ht="15.75" customHeight="1" x14ac:dyDescent="0.25">
      <c r="A22" s="6" t="s">
        <v>18</v>
      </c>
      <c r="B22" s="9" t="s">
        <v>60</v>
      </c>
      <c r="C22" s="11">
        <f>SUM(C23:C26)</f>
        <v>41830.800000000003</v>
      </c>
      <c r="D22" s="11">
        <f>SUM(D23:D26)</f>
        <v>206973.258</v>
      </c>
      <c r="E22" s="11">
        <f t="shared" si="0"/>
        <v>103486.629</v>
      </c>
      <c r="F22" s="11">
        <f>SUM(F23:F26)</f>
        <v>21701.111000000001</v>
      </c>
      <c r="G22" s="11">
        <f t="shared" si="1"/>
        <v>20.969966081318585</v>
      </c>
    </row>
    <row r="23" spans="1:7" x14ac:dyDescent="0.25">
      <c r="A23" s="5" t="s">
        <v>19</v>
      </c>
      <c r="B23" s="9" t="s">
        <v>61</v>
      </c>
      <c r="C23" s="20">
        <v>1050</v>
      </c>
      <c r="D23" s="12">
        <v>1050</v>
      </c>
      <c r="E23" s="22">
        <f t="shared" si="0"/>
        <v>525</v>
      </c>
      <c r="F23" s="12">
        <v>348.15499999999997</v>
      </c>
      <c r="G23" s="11">
        <f t="shared" si="1"/>
        <v>66.315238095238101</v>
      </c>
    </row>
    <row r="24" spans="1:7" x14ac:dyDescent="0.25">
      <c r="A24" s="5" t="s">
        <v>20</v>
      </c>
      <c r="B24" s="9" t="s">
        <v>62</v>
      </c>
      <c r="C24" s="20">
        <v>9762</v>
      </c>
      <c r="D24" s="12">
        <v>107769.67</v>
      </c>
      <c r="E24" s="22">
        <f t="shared" si="0"/>
        <v>53884.834999999999</v>
      </c>
      <c r="F24" s="12">
        <v>5592.2669999999998</v>
      </c>
      <c r="G24" s="11">
        <f t="shared" si="1"/>
        <v>10.37818339798201</v>
      </c>
    </row>
    <row r="25" spans="1:7" x14ac:dyDescent="0.25">
      <c r="A25" s="5" t="s">
        <v>21</v>
      </c>
      <c r="B25" s="9" t="s">
        <v>63</v>
      </c>
      <c r="C25" s="20">
        <v>22918.799999999999</v>
      </c>
      <c r="D25" s="12">
        <v>91737.99</v>
      </c>
      <c r="E25" s="22">
        <f t="shared" si="0"/>
        <v>45868.995000000003</v>
      </c>
      <c r="F25" s="12">
        <v>12748.040999999999</v>
      </c>
      <c r="G25" s="11">
        <f t="shared" si="1"/>
        <v>27.792283218762474</v>
      </c>
    </row>
    <row r="26" spans="1:7" ht="21" customHeight="1" x14ac:dyDescent="0.25">
      <c r="A26" s="5" t="s">
        <v>22</v>
      </c>
      <c r="B26" s="9" t="s">
        <v>64</v>
      </c>
      <c r="C26" s="20">
        <v>8100</v>
      </c>
      <c r="D26" s="12">
        <v>6415.598</v>
      </c>
      <c r="E26" s="22">
        <f t="shared" si="0"/>
        <v>3207.799</v>
      </c>
      <c r="F26" s="12">
        <v>3012.6480000000001</v>
      </c>
      <c r="G26" s="11">
        <f t="shared" si="1"/>
        <v>93.916358225686835</v>
      </c>
    </row>
    <row r="27" spans="1:7" s="7" customFormat="1" ht="21" customHeight="1" x14ac:dyDescent="0.25">
      <c r="A27" s="6" t="s">
        <v>97</v>
      </c>
      <c r="B27" s="10" t="s">
        <v>99</v>
      </c>
      <c r="C27" s="21">
        <f>C28</f>
        <v>0</v>
      </c>
      <c r="D27" s="11">
        <f>D28</f>
        <v>9740</v>
      </c>
      <c r="E27" s="11">
        <f t="shared" si="0"/>
        <v>4870</v>
      </c>
      <c r="F27" s="11">
        <f>F28</f>
        <v>0</v>
      </c>
      <c r="G27" s="11">
        <f t="shared" si="1"/>
        <v>0</v>
      </c>
    </row>
    <row r="28" spans="1:7" ht="21" customHeight="1" x14ac:dyDescent="0.25">
      <c r="A28" s="5" t="s">
        <v>98</v>
      </c>
      <c r="B28" s="9" t="s">
        <v>100</v>
      </c>
      <c r="C28" s="20">
        <v>0</v>
      </c>
      <c r="D28" s="12">
        <v>9740</v>
      </c>
      <c r="E28" s="22">
        <f t="shared" si="0"/>
        <v>4870</v>
      </c>
      <c r="F28" s="12"/>
      <c r="G28" s="15">
        <f t="shared" si="1"/>
        <v>0</v>
      </c>
    </row>
    <row r="29" spans="1:7" s="7" customFormat="1" x14ac:dyDescent="0.25">
      <c r="A29" s="6" t="s">
        <v>23</v>
      </c>
      <c r="B29" s="9" t="s">
        <v>65</v>
      </c>
      <c r="C29" s="11">
        <f>SUM(C30:C35)</f>
        <v>1063993.5</v>
      </c>
      <c r="D29" s="11">
        <f>SUM(D30:D35)</f>
        <v>1132580.4039999999</v>
      </c>
      <c r="E29" s="11">
        <f t="shared" si="0"/>
        <v>566290.20199999993</v>
      </c>
      <c r="F29" s="11">
        <f>SUM(F30:F35)</f>
        <v>568528.26800000004</v>
      </c>
      <c r="G29" s="11">
        <f t="shared" si="1"/>
        <v>100.39521538463774</v>
      </c>
    </row>
    <row r="30" spans="1:7" x14ac:dyDescent="0.25">
      <c r="A30" s="5" t="s">
        <v>24</v>
      </c>
      <c r="B30" s="9" t="s">
        <v>66</v>
      </c>
      <c r="C30" s="20">
        <v>361658.4</v>
      </c>
      <c r="D30" s="12">
        <v>387145.56</v>
      </c>
      <c r="E30" s="22">
        <f t="shared" si="0"/>
        <v>193572.78</v>
      </c>
      <c r="F30" s="12">
        <v>185724.39</v>
      </c>
      <c r="G30" s="11">
        <f t="shared" si="1"/>
        <v>95.94550948743931</v>
      </c>
    </row>
    <row r="31" spans="1:7" x14ac:dyDescent="0.25">
      <c r="A31" s="5" t="s">
        <v>25</v>
      </c>
      <c r="B31" s="9" t="s">
        <v>67</v>
      </c>
      <c r="C31" s="20">
        <v>535871.19999999995</v>
      </c>
      <c r="D31" s="12">
        <v>571475.64399999997</v>
      </c>
      <c r="E31" s="22">
        <f t="shared" si="0"/>
        <v>285737.82199999999</v>
      </c>
      <c r="F31" s="12">
        <v>295079.91499999998</v>
      </c>
      <c r="G31" s="11">
        <f t="shared" si="1"/>
        <v>103.2694632214282</v>
      </c>
    </row>
    <row r="32" spans="1:7" ht="15.75" x14ac:dyDescent="0.25">
      <c r="A32" s="14" t="s">
        <v>91</v>
      </c>
      <c r="B32" s="9" t="s">
        <v>92</v>
      </c>
      <c r="C32" s="20">
        <v>98950.1</v>
      </c>
      <c r="D32" s="12">
        <v>103615.4</v>
      </c>
      <c r="E32" s="22">
        <f t="shared" si="0"/>
        <v>51807.7</v>
      </c>
      <c r="F32" s="12">
        <v>54978.498</v>
      </c>
      <c r="G32" s="11">
        <f t="shared" si="1"/>
        <v>106.12032188265452</v>
      </c>
    </row>
    <row r="33" spans="1:7" ht="32.25" customHeight="1" x14ac:dyDescent="0.25">
      <c r="A33" s="5" t="s">
        <v>26</v>
      </c>
      <c r="B33" s="9" t="s">
        <v>68</v>
      </c>
      <c r="C33" s="20">
        <v>0</v>
      </c>
      <c r="D33" s="12">
        <v>0</v>
      </c>
      <c r="E33" s="22">
        <f t="shared" si="0"/>
        <v>0</v>
      </c>
      <c r="F33" s="12">
        <v>0</v>
      </c>
      <c r="G33" s="11" t="e">
        <f t="shared" si="1"/>
        <v>#DIV/0!</v>
      </c>
    </row>
    <row r="34" spans="1:7" ht="19.5" customHeight="1" x14ac:dyDescent="0.25">
      <c r="A34" s="5" t="s">
        <v>27</v>
      </c>
      <c r="B34" s="9" t="s">
        <v>69</v>
      </c>
      <c r="C34" s="20">
        <v>31388.799999999999</v>
      </c>
      <c r="D34" s="12">
        <v>34018.800000000003</v>
      </c>
      <c r="E34" s="22">
        <f t="shared" si="0"/>
        <v>17009.400000000001</v>
      </c>
      <c r="F34" s="12">
        <v>17659.805</v>
      </c>
      <c r="G34" s="11">
        <f t="shared" si="1"/>
        <v>103.82379742965652</v>
      </c>
    </row>
    <row r="35" spans="1:7" ht="20.25" customHeight="1" x14ac:dyDescent="0.25">
      <c r="A35" s="5" t="s">
        <v>28</v>
      </c>
      <c r="B35" s="9" t="s">
        <v>70</v>
      </c>
      <c r="C35" s="20">
        <v>36125</v>
      </c>
      <c r="D35" s="12">
        <v>36325</v>
      </c>
      <c r="E35" s="22">
        <f t="shared" si="0"/>
        <v>18162.5</v>
      </c>
      <c r="F35" s="12">
        <v>15085.66</v>
      </c>
      <c r="G35" s="11">
        <f t="shared" si="1"/>
        <v>83.059380591878877</v>
      </c>
    </row>
    <row r="36" spans="1:7" s="7" customFormat="1" x14ac:dyDescent="0.25">
      <c r="A36" s="6" t="s">
        <v>29</v>
      </c>
      <c r="B36" s="9" t="s">
        <v>71</v>
      </c>
      <c r="C36" s="11">
        <f>SUM(C37:C38)</f>
        <v>86143.2</v>
      </c>
      <c r="D36" s="11">
        <f>SUM(D37:D38)</f>
        <v>96198</v>
      </c>
      <c r="E36" s="11">
        <f t="shared" si="0"/>
        <v>48099</v>
      </c>
      <c r="F36" s="11">
        <f>SUM(F37:F38)</f>
        <v>50611.194000000003</v>
      </c>
      <c r="G36" s="11">
        <f t="shared" si="1"/>
        <v>105.2229651344103</v>
      </c>
    </row>
    <row r="37" spans="1:7" x14ac:dyDescent="0.25">
      <c r="A37" s="5" t="s">
        <v>30</v>
      </c>
      <c r="B37" s="9" t="s">
        <v>72</v>
      </c>
      <c r="C37" s="20">
        <v>86143.2</v>
      </c>
      <c r="D37" s="12">
        <v>96198</v>
      </c>
      <c r="E37" s="22">
        <f t="shared" si="0"/>
        <v>48099</v>
      </c>
      <c r="F37" s="12">
        <v>50611.194000000003</v>
      </c>
      <c r="G37" s="11">
        <f t="shared" si="1"/>
        <v>105.2229651344103</v>
      </c>
    </row>
    <row r="38" spans="1:7" ht="18.75" customHeight="1" x14ac:dyDescent="0.25">
      <c r="A38" s="5" t="s">
        <v>31</v>
      </c>
      <c r="B38" s="9" t="s">
        <v>73</v>
      </c>
      <c r="C38" s="20">
        <v>0</v>
      </c>
      <c r="D38" s="12">
        <v>0</v>
      </c>
      <c r="E38" s="22">
        <f t="shared" si="0"/>
        <v>0</v>
      </c>
      <c r="F38" s="12">
        <v>0</v>
      </c>
      <c r="G38" s="11" t="e">
        <f t="shared" si="1"/>
        <v>#DIV/0!</v>
      </c>
    </row>
    <row r="39" spans="1:7" s="7" customFormat="1" x14ac:dyDescent="0.25">
      <c r="A39" s="6" t="s">
        <v>32</v>
      </c>
      <c r="B39" s="9" t="s">
        <v>74</v>
      </c>
      <c r="C39" s="11">
        <f>SUM(C40:C42)</f>
        <v>114188.4</v>
      </c>
      <c r="D39" s="11">
        <f>SUM(D40:D42)</f>
        <v>127926.78600000001</v>
      </c>
      <c r="E39" s="11">
        <f t="shared" si="0"/>
        <v>63963.393000000004</v>
      </c>
      <c r="F39" s="11">
        <f>SUM(F40:F42)</f>
        <v>44712.928999999996</v>
      </c>
      <c r="G39" s="11">
        <f t="shared" si="1"/>
        <v>69.90393552136922</v>
      </c>
    </row>
    <row r="40" spans="1:7" x14ac:dyDescent="0.25">
      <c r="A40" s="5" t="s">
        <v>33</v>
      </c>
      <c r="B40" s="9" t="s">
        <v>75</v>
      </c>
      <c r="C40" s="20">
        <v>573</v>
      </c>
      <c r="D40" s="12">
        <v>573</v>
      </c>
      <c r="E40" s="22">
        <f t="shared" si="0"/>
        <v>286.5</v>
      </c>
      <c r="F40" s="12">
        <v>308.27600000000001</v>
      </c>
      <c r="G40" s="11">
        <f t="shared" si="1"/>
        <v>107.60069808027923</v>
      </c>
    </row>
    <row r="41" spans="1:7" ht="18.75" customHeight="1" x14ac:dyDescent="0.25">
      <c r="A41" s="5" t="s">
        <v>34</v>
      </c>
      <c r="B41" s="9" t="s">
        <v>76</v>
      </c>
      <c r="C41" s="20">
        <v>19931.099999999999</v>
      </c>
      <c r="D41" s="12">
        <v>31489.202000000001</v>
      </c>
      <c r="E41" s="22">
        <f t="shared" si="0"/>
        <v>15744.601000000001</v>
      </c>
      <c r="F41" s="12">
        <v>12453.21</v>
      </c>
      <c r="G41" s="11">
        <f t="shared" si="1"/>
        <v>79.09511330264894</v>
      </c>
    </row>
    <row r="42" spans="1:7" x14ac:dyDescent="0.25">
      <c r="A42" s="5" t="s">
        <v>35</v>
      </c>
      <c r="B42" s="9" t="s">
        <v>77</v>
      </c>
      <c r="C42" s="20">
        <v>93684.3</v>
      </c>
      <c r="D42" s="12">
        <v>95864.584000000003</v>
      </c>
      <c r="E42" s="22">
        <f t="shared" si="0"/>
        <v>47932.292000000001</v>
      </c>
      <c r="F42" s="12">
        <v>31951.442999999999</v>
      </c>
      <c r="G42" s="11">
        <f t="shared" si="1"/>
        <v>66.659535079190448</v>
      </c>
    </row>
    <row r="43" spans="1:7" s="7" customFormat="1" ht="16.5" customHeight="1" x14ac:dyDescent="0.25">
      <c r="A43" s="6" t="s">
        <v>36</v>
      </c>
      <c r="B43" s="9" t="s">
        <v>78</v>
      </c>
      <c r="C43" s="11">
        <f>C44</f>
        <v>39536</v>
      </c>
      <c r="D43" s="11">
        <f>D44</f>
        <v>55756</v>
      </c>
      <c r="E43" s="11">
        <f t="shared" si="0"/>
        <v>27878</v>
      </c>
      <c r="F43" s="11">
        <f>F44</f>
        <v>25674.799999999999</v>
      </c>
      <c r="G43" s="11">
        <f t="shared" si="1"/>
        <v>92.096994045483896</v>
      </c>
    </row>
    <row r="44" spans="1:7" x14ac:dyDescent="0.25">
      <c r="A44" s="5" t="s">
        <v>37</v>
      </c>
      <c r="B44" s="9" t="s">
        <v>79</v>
      </c>
      <c r="C44" s="20">
        <v>39536</v>
      </c>
      <c r="D44" s="12">
        <v>55756</v>
      </c>
      <c r="E44" s="22">
        <f t="shared" si="0"/>
        <v>27878</v>
      </c>
      <c r="F44" s="12">
        <v>25674.799999999999</v>
      </c>
      <c r="G44" s="11">
        <f t="shared" si="1"/>
        <v>92.096994045483896</v>
      </c>
    </row>
    <row r="45" spans="1:7" s="7" customFormat="1" x14ac:dyDescent="0.25">
      <c r="A45" s="6" t="s">
        <v>38</v>
      </c>
      <c r="B45" s="9" t="s">
        <v>80</v>
      </c>
      <c r="C45" s="11">
        <f>SUM(C46:C47)</f>
        <v>4045</v>
      </c>
      <c r="D45" s="11">
        <f>SUM(D46:D47)</f>
        <v>4395</v>
      </c>
      <c r="E45" s="11">
        <f t="shared" si="0"/>
        <v>2197.5</v>
      </c>
      <c r="F45" s="11">
        <f>SUM(F46:F47)</f>
        <v>1623.748</v>
      </c>
      <c r="G45" s="11">
        <f t="shared" si="1"/>
        <v>73.890693970420941</v>
      </c>
    </row>
    <row r="46" spans="1:7" x14ac:dyDescent="0.25">
      <c r="A46" s="5" t="s">
        <v>39</v>
      </c>
      <c r="B46" s="9" t="s">
        <v>81</v>
      </c>
      <c r="C46" s="20">
        <v>3150</v>
      </c>
      <c r="D46" s="12">
        <v>3150</v>
      </c>
      <c r="E46" s="22">
        <f t="shared" si="0"/>
        <v>1575</v>
      </c>
      <c r="F46" s="12">
        <v>1312.5</v>
      </c>
      <c r="G46" s="11">
        <f t="shared" si="1"/>
        <v>83.333333333333343</v>
      </c>
    </row>
    <row r="47" spans="1:7" ht="17.25" customHeight="1" x14ac:dyDescent="0.25">
      <c r="A47" s="5" t="s">
        <v>40</v>
      </c>
      <c r="B47" s="9" t="s">
        <v>82</v>
      </c>
      <c r="C47" s="20">
        <v>895</v>
      </c>
      <c r="D47" s="12">
        <v>1245</v>
      </c>
      <c r="E47" s="22">
        <f t="shared" si="0"/>
        <v>622.5</v>
      </c>
      <c r="F47" s="12">
        <v>311.24799999999999</v>
      </c>
      <c r="G47" s="11">
        <f t="shared" si="1"/>
        <v>49.999678714859435</v>
      </c>
    </row>
    <row r="48" spans="1:7" s="7" customFormat="1" ht="42.75" x14ac:dyDescent="0.25">
      <c r="A48" s="6" t="s">
        <v>41</v>
      </c>
      <c r="B48" s="9" t="s">
        <v>83</v>
      </c>
      <c r="C48" s="11">
        <f>SUM(C49:C50)</f>
        <v>55612</v>
      </c>
      <c r="D48" s="11">
        <f>SUM(D49:D50)</f>
        <v>61094.07</v>
      </c>
      <c r="E48" s="11">
        <f t="shared" si="0"/>
        <v>30547.035</v>
      </c>
      <c r="F48" s="11">
        <f>SUM(F49:F50)</f>
        <v>30655.348999999998</v>
      </c>
      <c r="G48" s="11">
        <f t="shared" si="1"/>
        <v>100.35458105835804</v>
      </c>
    </row>
    <row r="49" spans="1:7" ht="49.5" customHeight="1" x14ac:dyDescent="0.25">
      <c r="A49" s="5" t="s">
        <v>42</v>
      </c>
      <c r="B49" s="9" t="s">
        <v>84</v>
      </c>
      <c r="C49" s="20">
        <v>55612</v>
      </c>
      <c r="D49" s="12">
        <v>55612</v>
      </c>
      <c r="E49" s="22">
        <f t="shared" si="0"/>
        <v>27806</v>
      </c>
      <c r="F49" s="12">
        <v>29743.620999999999</v>
      </c>
      <c r="G49" s="11">
        <f t="shared" si="1"/>
        <v>106.96835575055744</v>
      </c>
    </row>
    <row r="50" spans="1:7" x14ac:dyDescent="0.25">
      <c r="A50" s="5" t="s">
        <v>43</v>
      </c>
      <c r="B50" s="9" t="s">
        <v>85</v>
      </c>
      <c r="C50" s="20">
        <v>0</v>
      </c>
      <c r="D50" s="12">
        <v>5482.07</v>
      </c>
      <c r="E50" s="22">
        <f t="shared" si="0"/>
        <v>2741.0349999999999</v>
      </c>
      <c r="F50" s="12">
        <v>911.72799999999995</v>
      </c>
      <c r="G50" s="11">
        <f t="shared" si="1"/>
        <v>33.262180161873161</v>
      </c>
    </row>
    <row r="51" spans="1:7" s="7" customFormat="1" x14ac:dyDescent="0.25">
      <c r="A51" s="6" t="s">
        <v>44</v>
      </c>
      <c r="B51" s="10"/>
      <c r="C51" s="19">
        <f>C48+C45+C43+C39+C36+C29+C22+C16+C13+C11+C5+C27</f>
        <v>1620916.3000000003</v>
      </c>
      <c r="D51" s="11">
        <f>D48+D45+D43+D39+D36+D29+D22+D16+D13+D11+D5+D27</f>
        <v>1955390.0489999996</v>
      </c>
      <c r="E51" s="11">
        <f t="shared" si="0"/>
        <v>977695.02449999982</v>
      </c>
      <c r="F51" s="11">
        <f t="shared" ref="F51" si="2">F48+F45+F43+F39+F36+F29+F22+F16+F13+F11+F5+F27</f>
        <v>830055.55563000008</v>
      </c>
      <c r="G51" s="11">
        <f t="shared" si="1"/>
        <v>84.899230826555183</v>
      </c>
    </row>
  </sheetData>
  <mergeCells count="2">
    <mergeCell ref="A1:G1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2019-07-15T11:27:15Z</dcterms:modified>
</cp:coreProperties>
</file>