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консол3" sheetId="4" r:id="rId1"/>
  </sheets>
  <calcPr calcId="145621" concurrentCalc="0"/>
</workbook>
</file>

<file path=xl/calcChain.xml><?xml version="1.0" encoding="utf-8"?>
<calcChain xmlns="http://schemas.openxmlformats.org/spreadsheetml/2006/main">
  <c r="D37" i="4" l="1"/>
  <c r="D44" i="4"/>
  <c r="C5" i="4"/>
  <c r="B5" i="4"/>
  <c r="D19" i="4"/>
  <c r="D24" i="4"/>
  <c r="C40" i="4"/>
  <c r="B40" i="4"/>
  <c r="D38" i="4"/>
  <c r="D62" i="4"/>
  <c r="D61" i="4"/>
  <c r="C60" i="4"/>
  <c r="B60" i="4"/>
  <c r="D60" i="4"/>
  <c r="D59" i="4"/>
  <c r="C58" i="4"/>
  <c r="B58" i="4"/>
  <c r="D57" i="4"/>
  <c r="D56" i="4"/>
  <c r="D55" i="4"/>
  <c r="C54" i="4"/>
  <c r="B54" i="4"/>
  <c r="D53" i="4"/>
  <c r="D52" i="4"/>
  <c r="C51" i="4"/>
  <c r="B51" i="4"/>
  <c r="D50" i="4"/>
  <c r="D49" i="4"/>
  <c r="D48" i="4"/>
  <c r="D47" i="4"/>
  <c r="D46" i="4"/>
  <c r="C45" i="4"/>
  <c r="B45" i="4"/>
  <c r="D42" i="4"/>
  <c r="D41" i="4"/>
  <c r="D39" i="4"/>
  <c r="D36" i="4"/>
  <c r="B35" i="4"/>
  <c r="D34" i="4"/>
  <c r="D33" i="4"/>
  <c r="C32" i="4"/>
  <c r="B32" i="4"/>
  <c r="D31" i="4"/>
  <c r="C30" i="4"/>
  <c r="D30" i="4"/>
  <c r="B30" i="4"/>
  <c r="D29" i="4"/>
  <c r="D26" i="4"/>
  <c r="D25" i="4"/>
  <c r="C23" i="4"/>
  <c r="B23" i="4"/>
  <c r="D54" i="4"/>
  <c r="D51" i="4"/>
  <c r="D58" i="4"/>
  <c r="D45" i="4"/>
  <c r="C35" i="4"/>
  <c r="D35" i="4"/>
  <c r="D32" i="4"/>
  <c r="D23" i="4"/>
  <c r="D40" i="4"/>
  <c r="B63" i="4"/>
  <c r="D43" i="4"/>
  <c r="D18" i="4"/>
  <c r="D9" i="4"/>
  <c r="C20" i="4"/>
  <c r="D17" i="4"/>
  <c r="D16" i="4"/>
  <c r="D15" i="4"/>
  <c r="D14" i="4"/>
  <c r="D13" i="4"/>
  <c r="D11" i="4"/>
  <c r="D10" i="4"/>
  <c r="D8" i="4"/>
  <c r="D7" i="4"/>
  <c r="D6" i="4"/>
  <c r="D5" i="4"/>
  <c r="B20" i="4"/>
  <c r="B64" i="4"/>
  <c r="C63" i="4"/>
  <c r="D63" i="4"/>
  <c r="D20" i="4"/>
  <c r="C64" i="4"/>
</calcChain>
</file>

<file path=xl/sharedStrings.xml><?xml version="1.0" encoding="utf-8"?>
<sst xmlns="http://schemas.openxmlformats.org/spreadsheetml/2006/main" count="66" uniqueCount="66">
  <si>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</si>
  <si>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</si>
  <si>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</si>
  <si>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</si>
  <si>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</si>
  <si>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Акцизи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</si>
  <si>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</si>
  <si>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</si>
  <si>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</si>
  <si>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</si>
  <si>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</si>
  <si>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</si>
  <si>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</si>
  <si>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</si>
  <si>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</si>
  <si>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</si>
  <si>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</si>
  <si>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</si>
  <si>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</si>
  <si>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</si>
  <si>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</si>
  <si>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</si>
  <si>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</si>
  <si>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</si>
  <si>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кинемотография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</si>
  <si>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</si>
  <si>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</si>
  <si>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</si>
  <si>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</si>
  <si>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</si>
  <si>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</si>
  <si>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</si>
  <si>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План на  2016</t>
  </si>
  <si>
    <t>Отчет за текущий период 2016 года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</si>
  <si>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</si>
  <si>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</si>
  <si>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0107 - Обеспечение проведения выборов и референдумов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</si>
  <si>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</si>
  <si>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</si>
  <si>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</si>
  <si>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0309 - Защита населения и территории от чрезвычайных ситуаций природного и техногенного характера, гражданская оборона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</si>
  <si>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</si>
  <si>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</si>
  <si>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</si>
  <si>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</si>
  <si>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</si>
  <si>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</si>
  <si>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</si>
  <si>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</si>
  <si>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</si>
  <si>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</si>
  <si>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0705 - Профессиональная подготовка, переподготовка и повышение квалификации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</si>
  <si>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</si>
  <si>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</si>
  <si>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</si>
  <si>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</si>
  <si>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</si>
  <si>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</si>
  <si>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</si>
  <si>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</si>
  <si>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</si>
  <si>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0102 - Функционирование высшего должностного лица субъекта Российской Федерации и муниципального образования</t>
  </si>
  <si>
    <t>0310 - Обеспечение пожарной безопасности</t>
  </si>
  <si>
    <t>0804 - Другие вопросы в области культуры, кинематографии</t>
  </si>
  <si>
    <t>Социальная политика</t>
  </si>
  <si>
    <t>Отчет об исполнении консолидированного бюджета муниципального  района Мелеузовский район за январь-июнь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</si>
</sst>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1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0" fontId="4" fillId="0" borderId="1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view="pageBreakPreview" zoomScale="93" zoomScaleNormal="100" zoomScaleSheetLayoutView="93" workbookViewId="0">
      <selection activeCell="C63" sqref="C63"/>
    </sheetView>
  </sheetViews>
  <sheetFormatPr defaultColWidth="9.109375" defaultRowHeight="13.8" x14ac:dyDescent="0.25"/>
  <cols>
    <col min="1" max="1" width="75.5546875" style="1" customWidth="1"/>
    <col min="2" max="2" width="15.88671875" style="1" customWidth="1"/>
    <col min="3" max="3" width="17.44140625" style="1" customWidth="1"/>
    <col min="4" max="4" width="15.109375" style="1" customWidth="1"/>
    <col min="5" max="16384" width="9.109375" style="1"/>
  </cols>
  <sheetData>
    <row r="1" spans="1:4" ht="36.75" customHeight="1" x14ac:dyDescent="0.3">
      <c r="A1" s="15" t="s">
        <v>65</v>
      </c>
      <c r="B1" s="15"/>
      <c r="C1" s="15"/>
      <c r="D1" s="15"/>
    </row>
    <row r="2" spans="1:4" x14ac:dyDescent="0.25">
      <c r="D2" s="4" t="s">
        <v>29</v>
      </c>
    </row>
    <row r="3" spans="1:4" ht="41.4" x14ac:dyDescent="0.25">
      <c r="A3" s="9" t="s">
        <v>0</v>
      </c>
      <c r="B3" s="10" t="s">
        <v>32</v>
      </c>
      <c r="C3" s="10" t="s">
        <v>33</v>
      </c>
      <c r="D3" s="10" t="s">
        <v>1</v>
      </c>
    </row>
    <row r="4" spans="1:4" ht="15.6" x14ac:dyDescent="0.3">
      <c r="A4" s="8" t="s">
        <v>2</v>
      </c>
      <c r="B4" s="2"/>
      <c r="C4" s="2"/>
      <c r="D4" s="2"/>
    </row>
    <row r="5" spans="1:4" ht="15.6" x14ac:dyDescent="0.3">
      <c r="A5" s="8" t="s">
        <v>3</v>
      </c>
      <c r="B5" s="13">
        <f>SUM(B6:B18)</f>
        <v>611000</v>
      </c>
      <c r="C5" s="13">
        <f>SUM(C6:C18)</f>
        <v>308504.86648000003</v>
      </c>
      <c r="D5" s="13">
        <f>C5/B5*100</f>
        <v>50.491794841243866</v>
      </c>
    </row>
    <row r="6" spans="1:4" ht="15.6" x14ac:dyDescent="0.3">
      <c r="A6" s="3" t="s">
        <v>4</v>
      </c>
      <c r="B6" s="14">
        <v>375580</v>
      </c>
      <c r="C6" s="14">
        <v>156448.62444000001</v>
      </c>
      <c r="D6" s="14">
        <f t="shared" ref="D6:D20" si="0">C6/B6*100</f>
        <v>41.655206464667984</v>
      </c>
    </row>
    <row r="7" spans="1:4" ht="31.2" x14ac:dyDescent="0.3">
      <c r="A7" s="3" t="s">
        <v>5</v>
      </c>
      <c r="B7" s="14">
        <v>17664</v>
      </c>
      <c r="C7" s="14">
        <v>8392.3218799999995</v>
      </c>
      <c r="D7" s="14">
        <f t="shared" si="0"/>
        <v>47.510880208333326</v>
      </c>
    </row>
    <row r="8" spans="1:4" ht="15.6" x14ac:dyDescent="0.3">
      <c r="A8" s="3" t="s">
        <v>6</v>
      </c>
      <c r="B8" s="14">
        <v>96258</v>
      </c>
      <c r="C8" s="14">
        <v>65164.128219999999</v>
      </c>
      <c r="D8" s="14">
        <f t="shared" si="0"/>
        <v>67.697363564586837</v>
      </c>
    </row>
    <row r="9" spans="1:4" ht="15.6" x14ac:dyDescent="0.3">
      <c r="A9" s="3" t="s">
        <v>7</v>
      </c>
      <c r="B9" s="14">
        <v>34941</v>
      </c>
      <c r="C9" s="14">
        <v>5853.0339899999999</v>
      </c>
      <c r="D9" s="14">
        <f t="shared" si="0"/>
        <v>16.75119198076758</v>
      </c>
    </row>
    <row r="10" spans="1:4" ht="31.2" x14ac:dyDescent="0.3">
      <c r="A10" s="3" t="s">
        <v>30</v>
      </c>
      <c r="B10" s="14">
        <v>1900</v>
      </c>
      <c r="C10" s="14">
        <v>271.64280000000002</v>
      </c>
      <c r="D10" s="14">
        <f t="shared" si="0"/>
        <v>14.296989473684214</v>
      </c>
    </row>
    <row r="11" spans="1:4" ht="15.6" x14ac:dyDescent="0.3">
      <c r="A11" s="3" t="s">
        <v>8</v>
      </c>
      <c r="B11" s="14">
        <v>7089</v>
      </c>
      <c r="C11" s="14">
        <v>4302.8767500000004</v>
      </c>
      <c r="D11" s="14">
        <f t="shared" si="0"/>
        <v>60.697936944562002</v>
      </c>
    </row>
    <row r="12" spans="1:4" ht="31.2" x14ac:dyDescent="0.3">
      <c r="A12" s="3" t="s">
        <v>9</v>
      </c>
      <c r="B12" s="14"/>
      <c r="C12" s="14">
        <v>9.8200000000000006E-3</v>
      </c>
      <c r="D12" s="14"/>
    </row>
    <row r="13" spans="1:4" ht="31.2" x14ac:dyDescent="0.3">
      <c r="A13" s="3" t="s">
        <v>10</v>
      </c>
      <c r="B13" s="14">
        <v>61274</v>
      </c>
      <c r="C13" s="14">
        <v>43933.071340000002</v>
      </c>
      <c r="D13" s="14">
        <f t="shared" si="0"/>
        <v>71.699368965629802</v>
      </c>
    </row>
    <row r="14" spans="1:4" ht="15.6" x14ac:dyDescent="0.3">
      <c r="A14" s="3" t="s">
        <v>11</v>
      </c>
      <c r="B14" s="14">
        <v>579</v>
      </c>
      <c r="C14" s="14">
        <v>1974.99171</v>
      </c>
      <c r="D14" s="14">
        <f t="shared" si="0"/>
        <v>341.10392227979276</v>
      </c>
    </row>
    <row r="15" spans="1:4" ht="31.2" x14ac:dyDescent="0.3">
      <c r="A15" s="3" t="s">
        <v>31</v>
      </c>
      <c r="B15" s="14">
        <v>752</v>
      </c>
      <c r="C15" s="14">
        <v>473.16413999999997</v>
      </c>
      <c r="D15" s="14">
        <f t="shared" si="0"/>
        <v>62.920763297872341</v>
      </c>
    </row>
    <row r="16" spans="1:4" ht="15.6" x14ac:dyDescent="0.3">
      <c r="A16" s="3" t="s">
        <v>12</v>
      </c>
      <c r="B16" s="14">
        <v>11343</v>
      </c>
      <c r="C16" s="14">
        <v>17272.23631</v>
      </c>
      <c r="D16" s="14">
        <f t="shared" si="0"/>
        <v>152.27220585383057</v>
      </c>
    </row>
    <row r="17" spans="1:4" ht="15.6" x14ac:dyDescent="0.3">
      <c r="A17" s="3" t="s">
        <v>13</v>
      </c>
      <c r="B17" s="14">
        <v>3574</v>
      </c>
      <c r="C17" s="14">
        <v>3191.0374900000002</v>
      </c>
      <c r="D17" s="14">
        <f t="shared" si="0"/>
        <v>89.284764689423625</v>
      </c>
    </row>
    <row r="18" spans="1:4" ht="15.6" x14ac:dyDescent="0.3">
      <c r="A18" s="3" t="s">
        <v>14</v>
      </c>
      <c r="B18" s="14">
        <v>46</v>
      </c>
      <c r="C18" s="14">
        <v>1227.72759</v>
      </c>
      <c r="D18" s="14">
        <f t="shared" si="0"/>
        <v>2668.9730217391302</v>
      </c>
    </row>
    <row r="19" spans="1:4" ht="15.6" x14ac:dyDescent="0.3">
      <c r="A19" s="8" t="s">
        <v>15</v>
      </c>
      <c r="B19" s="13">
        <v>791067.46200000006</v>
      </c>
      <c r="C19" s="13">
        <v>429059.9558</v>
      </c>
      <c r="D19" s="13">
        <f t="shared" si="0"/>
        <v>54.238099329131551</v>
      </c>
    </row>
    <row r="20" spans="1:4" ht="15.6" x14ac:dyDescent="0.3">
      <c r="A20" s="8" t="s">
        <v>16</v>
      </c>
      <c r="B20" s="13">
        <f>B19+B5</f>
        <v>1402067.4620000001</v>
      </c>
      <c r="C20" s="13">
        <f>C19+C5</f>
        <v>737564.82227999996</v>
      </c>
      <c r="D20" s="13">
        <f t="shared" si="0"/>
        <v>52.605515944852584</v>
      </c>
    </row>
    <row r="21" spans="1:4" ht="15.6" x14ac:dyDescent="0.3">
      <c r="A21" s="3"/>
      <c r="B21" s="14"/>
      <c r="C21" s="14"/>
      <c r="D21" s="14"/>
    </row>
    <row r="22" spans="1:4" ht="15.6" x14ac:dyDescent="0.3">
      <c r="A22" s="5" t="s">
        <v>17</v>
      </c>
      <c r="B22" s="11"/>
      <c r="C22" s="11"/>
      <c r="D22" s="12"/>
    </row>
    <row r="23" spans="1:4" ht="15.6" x14ac:dyDescent="0.3">
      <c r="A23" s="5" t="s">
        <v>18</v>
      </c>
      <c r="B23" s="11">
        <f>B25+B26+B27+B28+B29+B24</f>
        <v>123437.16039</v>
      </c>
      <c r="C23" s="11">
        <f>C25+C26+C27+C28+C29+C24</f>
        <v>54617.148909999996</v>
      </c>
      <c r="D23" s="11">
        <f t="shared" ref="D23:D63" si="1">C23/B23*100</f>
        <v>44.246925915532231</v>
      </c>
    </row>
    <row r="24" spans="1:4" ht="31.2" x14ac:dyDescent="0.3">
      <c r="A24" s="6" t="s">
        <v>61</v>
      </c>
      <c r="B24" s="12">
        <v>7611</v>
      </c>
      <c r="C24" s="12">
        <v>4929.91813</v>
      </c>
      <c r="D24" s="12">
        <f t="shared" si="1"/>
        <v>64.773592563395084</v>
      </c>
    </row>
    <row r="25" spans="1:4" ht="46.8" x14ac:dyDescent="0.3">
      <c r="A25" s="6" t="s">
        <v>34</v>
      </c>
      <c r="B25" s="12">
        <v>2961</v>
      </c>
      <c r="C25" s="12">
        <v>1522.2602199999999</v>
      </c>
      <c r="D25" s="12">
        <f t="shared" si="1"/>
        <v>51.410341776426883</v>
      </c>
    </row>
    <row r="26" spans="1:4" ht="46.8" x14ac:dyDescent="0.3">
      <c r="A26" s="6" t="s">
        <v>35</v>
      </c>
      <c r="B26" s="12">
        <v>95130.445000000007</v>
      </c>
      <c r="C26" s="12">
        <v>42065.784650000001</v>
      </c>
      <c r="D26" s="12">
        <f t="shared" si="1"/>
        <v>44.219055897404871</v>
      </c>
    </row>
    <row r="27" spans="1:4" ht="15.6" x14ac:dyDescent="0.3">
      <c r="A27" s="6" t="s">
        <v>36</v>
      </c>
      <c r="B27" s="12">
        <v>3120</v>
      </c>
      <c r="C27" s="12"/>
      <c r="D27" s="12"/>
    </row>
    <row r="28" spans="1:4" ht="15.6" x14ac:dyDescent="0.3">
      <c r="A28" s="6" t="s">
        <v>37</v>
      </c>
      <c r="B28" s="12">
        <v>600</v>
      </c>
      <c r="C28" s="12"/>
      <c r="D28" s="12"/>
    </row>
    <row r="29" spans="1:4" ht="15.6" x14ac:dyDescent="0.3">
      <c r="A29" s="6" t="s">
        <v>38</v>
      </c>
      <c r="B29" s="12">
        <v>14014.715389999999</v>
      </c>
      <c r="C29" s="12">
        <v>6099.1859100000001</v>
      </c>
      <c r="D29" s="12">
        <f t="shared" si="1"/>
        <v>43.519869938650253</v>
      </c>
    </row>
    <row r="30" spans="1:4" ht="15.6" x14ac:dyDescent="0.3">
      <c r="A30" s="5" t="s">
        <v>19</v>
      </c>
      <c r="B30" s="11">
        <f>B31</f>
        <v>1579.2</v>
      </c>
      <c r="C30" s="11">
        <f>C31</f>
        <v>636.47164999999995</v>
      </c>
      <c r="D30" s="12">
        <f t="shared" si="1"/>
        <v>40.303422619047616</v>
      </c>
    </row>
    <row r="31" spans="1:4" ht="15.6" x14ac:dyDescent="0.3">
      <c r="A31" s="6" t="s">
        <v>39</v>
      </c>
      <c r="B31" s="12">
        <v>1579.2</v>
      </c>
      <c r="C31" s="12">
        <v>636.47164999999995</v>
      </c>
      <c r="D31" s="12">
        <f t="shared" si="1"/>
        <v>40.303422619047616</v>
      </c>
    </row>
    <row r="32" spans="1:4" ht="15.6" x14ac:dyDescent="0.3">
      <c r="A32" s="5" t="s">
        <v>20</v>
      </c>
      <c r="B32" s="11">
        <f>B33+B34</f>
        <v>13959</v>
      </c>
      <c r="C32" s="11">
        <f>C33+C34</f>
        <v>4684.2977099999998</v>
      </c>
      <c r="D32" s="11">
        <f t="shared" si="1"/>
        <v>33.557545024715232</v>
      </c>
    </row>
    <row r="33" spans="1:4" ht="31.2" x14ac:dyDescent="0.3">
      <c r="A33" s="6" t="s">
        <v>40</v>
      </c>
      <c r="B33" s="12">
        <v>5774</v>
      </c>
      <c r="C33" s="12">
        <v>1177.31069</v>
      </c>
      <c r="D33" s="12">
        <f t="shared" si="1"/>
        <v>20.389863006581226</v>
      </c>
    </row>
    <row r="34" spans="1:4" ht="15.6" x14ac:dyDescent="0.3">
      <c r="A34" s="6" t="s">
        <v>62</v>
      </c>
      <c r="B34" s="12">
        <v>8185</v>
      </c>
      <c r="C34" s="12">
        <v>3506.98702</v>
      </c>
      <c r="D34" s="12">
        <f t="shared" si="1"/>
        <v>42.846512156383632</v>
      </c>
    </row>
    <row r="35" spans="1:4" ht="15.6" x14ac:dyDescent="0.3">
      <c r="A35" s="5" t="s">
        <v>21</v>
      </c>
      <c r="B35" s="11">
        <f>B36+B37+B38+B39</f>
        <v>164702.9467</v>
      </c>
      <c r="C35" s="11">
        <f>C36+C37+C38+C39</f>
        <v>66388.741430000009</v>
      </c>
      <c r="D35" s="11">
        <f t="shared" si="1"/>
        <v>40.308168590890183</v>
      </c>
    </row>
    <row r="36" spans="1:4" ht="15.6" x14ac:dyDescent="0.3">
      <c r="A36" s="6" t="s">
        <v>41</v>
      </c>
      <c r="B36" s="12">
        <v>23744.93202</v>
      </c>
      <c r="C36" s="12">
        <v>7463.51242</v>
      </c>
      <c r="D36" s="12">
        <f t="shared" si="1"/>
        <v>31.432022688940929</v>
      </c>
    </row>
    <row r="37" spans="1:4" ht="15.6" x14ac:dyDescent="0.3">
      <c r="A37" s="6" t="s">
        <v>42</v>
      </c>
      <c r="B37" s="12">
        <v>270</v>
      </c>
      <c r="C37" s="12">
        <v>45.731999999999999</v>
      </c>
      <c r="D37" s="12">
        <f t="shared" si="1"/>
        <v>16.937777777777775</v>
      </c>
    </row>
    <row r="38" spans="1:4" ht="15.6" x14ac:dyDescent="0.3">
      <c r="A38" s="6" t="s">
        <v>43</v>
      </c>
      <c r="B38" s="12">
        <v>135532.26624999999</v>
      </c>
      <c r="C38" s="12">
        <v>58064.248579999999</v>
      </c>
      <c r="D38" s="12">
        <f t="shared" si="1"/>
        <v>42.841642205624971</v>
      </c>
    </row>
    <row r="39" spans="1:4" ht="15.6" x14ac:dyDescent="0.3">
      <c r="A39" s="6" t="s">
        <v>44</v>
      </c>
      <c r="B39" s="12">
        <v>5155.7484299999996</v>
      </c>
      <c r="C39" s="12">
        <v>815.24842999999998</v>
      </c>
      <c r="D39" s="12">
        <f t="shared" si="1"/>
        <v>15.812416782329311</v>
      </c>
    </row>
    <row r="40" spans="1:4" ht="15.6" x14ac:dyDescent="0.3">
      <c r="A40" s="5" t="s">
        <v>22</v>
      </c>
      <c r="B40" s="11">
        <f>B41+B42+B43+B44</f>
        <v>136482.75960000002</v>
      </c>
      <c r="C40" s="11">
        <f>C41+C42+C43+C44</f>
        <v>37272.525569999998</v>
      </c>
      <c r="D40" s="11">
        <f t="shared" si="1"/>
        <v>27.309328796719313</v>
      </c>
    </row>
    <row r="41" spans="1:4" ht="15.6" x14ac:dyDescent="0.3">
      <c r="A41" s="6" t="s">
        <v>45</v>
      </c>
      <c r="B41" s="12">
        <v>7466.1</v>
      </c>
      <c r="C41" s="12">
        <v>1084.1486399999999</v>
      </c>
      <c r="D41" s="12">
        <f t="shared" si="1"/>
        <v>14.520949893518702</v>
      </c>
    </row>
    <row r="42" spans="1:4" ht="15.6" x14ac:dyDescent="0.3">
      <c r="A42" s="6" t="s">
        <v>46</v>
      </c>
      <c r="B42" s="12">
        <v>65603.387220000004</v>
      </c>
      <c r="C42" s="12">
        <v>6478.59</v>
      </c>
      <c r="D42" s="12">
        <f t="shared" si="1"/>
        <v>9.8753894799275272</v>
      </c>
    </row>
    <row r="43" spans="1:4" ht="15.6" x14ac:dyDescent="0.3">
      <c r="A43" s="6" t="s">
        <v>47</v>
      </c>
      <c r="B43" s="12">
        <v>63285.622380000001</v>
      </c>
      <c r="C43" s="12">
        <v>29670.286929999998</v>
      </c>
      <c r="D43" s="12">
        <f t="shared" si="1"/>
        <v>46.883139983745544</v>
      </c>
    </row>
    <row r="44" spans="1:4" ht="15.6" x14ac:dyDescent="0.3">
      <c r="A44" s="6" t="s">
        <v>48</v>
      </c>
      <c r="B44" s="12">
        <v>127.65</v>
      </c>
      <c r="C44" s="12">
        <v>39.5</v>
      </c>
      <c r="D44" s="12">
        <f t="shared" si="1"/>
        <v>30.943987465726597</v>
      </c>
    </row>
    <row r="45" spans="1:4" ht="15.6" x14ac:dyDescent="0.3">
      <c r="A45" s="5" t="s">
        <v>23</v>
      </c>
      <c r="B45" s="11">
        <f>B46+B47+B48+B49+B50</f>
        <v>882592.6320000001</v>
      </c>
      <c r="C45" s="11">
        <f>C46+C47+C48+C49+C50</f>
        <v>432176.01781000005</v>
      </c>
      <c r="D45" s="11">
        <f t="shared" si="1"/>
        <v>48.966646915085512</v>
      </c>
    </row>
    <row r="46" spans="1:4" ht="15.6" x14ac:dyDescent="0.3">
      <c r="A46" s="6" t="s">
        <v>49</v>
      </c>
      <c r="B46" s="12">
        <v>291068.97200000001</v>
      </c>
      <c r="C46" s="12">
        <v>125642.57612</v>
      </c>
      <c r="D46" s="12">
        <f t="shared" si="1"/>
        <v>43.165911933752938</v>
      </c>
    </row>
    <row r="47" spans="1:4" ht="15.6" x14ac:dyDescent="0.3">
      <c r="A47" s="6" t="s">
        <v>50</v>
      </c>
      <c r="B47" s="12">
        <v>532575.06000000006</v>
      </c>
      <c r="C47" s="12">
        <v>278962.10884</v>
      </c>
      <c r="D47" s="12">
        <f t="shared" si="1"/>
        <v>52.379867138352289</v>
      </c>
    </row>
    <row r="48" spans="1:4" ht="31.2" x14ac:dyDescent="0.3">
      <c r="A48" s="6" t="s">
        <v>51</v>
      </c>
      <c r="B48" s="12">
        <v>500</v>
      </c>
      <c r="C48" s="12">
        <v>175.8323</v>
      </c>
      <c r="D48" s="12">
        <f t="shared" si="1"/>
        <v>35.166460000000001</v>
      </c>
    </row>
    <row r="49" spans="1:4" ht="15.6" x14ac:dyDescent="0.3">
      <c r="A49" s="6" t="s">
        <v>53</v>
      </c>
      <c r="B49" s="12">
        <v>32736.6</v>
      </c>
      <c r="C49" s="12">
        <v>16425.039799999999</v>
      </c>
      <c r="D49" s="12">
        <f t="shared" si="1"/>
        <v>50.173322214280034</v>
      </c>
    </row>
    <row r="50" spans="1:4" ht="15.6" x14ac:dyDescent="0.3">
      <c r="A50" s="7" t="s">
        <v>52</v>
      </c>
      <c r="B50" s="12">
        <v>25712</v>
      </c>
      <c r="C50" s="12">
        <v>10970.46075</v>
      </c>
      <c r="D50" s="12">
        <f t="shared" si="1"/>
        <v>42.666695511823271</v>
      </c>
    </row>
    <row r="51" spans="1:4" ht="15.6" x14ac:dyDescent="0.3">
      <c r="A51" s="5" t="s">
        <v>24</v>
      </c>
      <c r="B51" s="11">
        <f>B52+B53</f>
        <v>74168.02900000001</v>
      </c>
      <c r="C51" s="11">
        <f>C52+C53</f>
        <v>37039.981299999999</v>
      </c>
      <c r="D51" s="11">
        <f t="shared" si="1"/>
        <v>49.940630483789711</v>
      </c>
    </row>
    <row r="52" spans="1:4" ht="15.6" x14ac:dyDescent="0.3">
      <c r="A52" s="6" t="s">
        <v>54</v>
      </c>
      <c r="B52" s="12">
        <v>73632.600000000006</v>
      </c>
      <c r="C52" s="12">
        <v>36847.364999999998</v>
      </c>
      <c r="D52" s="12">
        <f t="shared" si="1"/>
        <v>50.042189193373574</v>
      </c>
    </row>
    <row r="53" spans="1:4" ht="15.6" x14ac:dyDescent="0.3">
      <c r="A53" s="6" t="s">
        <v>63</v>
      </c>
      <c r="B53" s="12">
        <v>535.42899999999997</v>
      </c>
      <c r="C53" s="12">
        <v>192.6163</v>
      </c>
      <c r="D53" s="12">
        <f t="shared" si="1"/>
        <v>35.974200127374502</v>
      </c>
    </row>
    <row r="54" spans="1:4" ht="15.6" x14ac:dyDescent="0.3">
      <c r="A54" s="5" t="s">
        <v>64</v>
      </c>
      <c r="B54" s="11">
        <f>B55+B56+B57</f>
        <v>86960.82</v>
      </c>
      <c r="C54" s="11">
        <f>C55+C56+C57</f>
        <v>41746.595910000004</v>
      </c>
      <c r="D54" s="11">
        <f t="shared" si="1"/>
        <v>48.006212349423564</v>
      </c>
    </row>
    <row r="55" spans="1:4" ht="15.6" x14ac:dyDescent="0.3">
      <c r="A55" s="6" t="s">
        <v>55</v>
      </c>
      <c r="B55" s="12">
        <v>360</v>
      </c>
      <c r="C55" s="12">
        <v>76.777339999999995</v>
      </c>
      <c r="D55" s="12">
        <f t="shared" si="1"/>
        <v>21.32703888888889</v>
      </c>
    </row>
    <row r="56" spans="1:4" ht="15.6" x14ac:dyDescent="0.3">
      <c r="A56" s="6" t="s">
        <v>56</v>
      </c>
      <c r="B56" s="12">
        <v>27690.34</v>
      </c>
      <c r="C56" s="12">
        <v>13923.54</v>
      </c>
      <c r="D56" s="12">
        <f t="shared" si="1"/>
        <v>50.283022888126325</v>
      </c>
    </row>
    <row r="57" spans="1:4" ht="15.6" x14ac:dyDescent="0.3">
      <c r="A57" s="6" t="s">
        <v>57</v>
      </c>
      <c r="B57" s="12">
        <v>58910.48</v>
      </c>
      <c r="C57" s="12">
        <v>27746.278569999999</v>
      </c>
      <c r="D57" s="12">
        <f t="shared" si="1"/>
        <v>47.099053631883493</v>
      </c>
    </row>
    <row r="58" spans="1:4" ht="15.6" x14ac:dyDescent="0.3">
      <c r="A58" s="5" t="s">
        <v>25</v>
      </c>
      <c r="B58" s="11">
        <f>B59</f>
        <v>20314</v>
      </c>
      <c r="C58" s="11">
        <f>C59</f>
        <v>10015.614439999999</v>
      </c>
      <c r="D58" s="11">
        <f t="shared" si="1"/>
        <v>49.30399940927439</v>
      </c>
    </row>
    <row r="59" spans="1:4" ht="15.6" x14ac:dyDescent="0.3">
      <c r="A59" s="6" t="s">
        <v>58</v>
      </c>
      <c r="B59" s="12">
        <v>20314</v>
      </c>
      <c r="C59" s="12">
        <v>10015.614439999999</v>
      </c>
      <c r="D59" s="12">
        <f t="shared" si="1"/>
        <v>49.30399940927439</v>
      </c>
    </row>
    <row r="60" spans="1:4" ht="15.6" x14ac:dyDescent="0.3">
      <c r="A60" s="5" t="s">
        <v>26</v>
      </c>
      <c r="B60" s="11">
        <f>B61+B62</f>
        <v>2376.96</v>
      </c>
      <c r="C60" s="11">
        <f>C61+C62</f>
        <v>980.88900000000001</v>
      </c>
      <c r="D60" s="11">
        <f t="shared" si="1"/>
        <v>41.266533723747976</v>
      </c>
    </row>
    <row r="61" spans="1:4" ht="15.6" x14ac:dyDescent="0.3">
      <c r="A61" s="6" t="s">
        <v>59</v>
      </c>
      <c r="B61" s="12">
        <v>1230</v>
      </c>
      <c r="C61" s="12">
        <v>500</v>
      </c>
      <c r="D61" s="12">
        <f t="shared" si="1"/>
        <v>40.650406504065039</v>
      </c>
    </row>
    <row r="62" spans="1:4" ht="15.6" x14ac:dyDescent="0.3">
      <c r="A62" s="6" t="s">
        <v>60</v>
      </c>
      <c r="B62" s="12">
        <v>1146.96</v>
      </c>
      <c r="C62" s="12">
        <v>480.88900000000001</v>
      </c>
      <c r="D62" s="12">
        <f t="shared" si="1"/>
        <v>41.927268605705514</v>
      </c>
    </row>
    <row r="63" spans="1:4" ht="15.6" x14ac:dyDescent="0.3">
      <c r="A63" s="5" t="s">
        <v>27</v>
      </c>
      <c r="B63" s="11">
        <f>B23+B30+B32+B35+B40+B45+B51+B54+B58+B60</f>
        <v>1506573.5076900001</v>
      </c>
      <c r="C63" s="11">
        <f>C23+C30+C32+C35+C40+C45+C51+C54+C58+C60</f>
        <v>685558.28373000014</v>
      </c>
      <c r="D63" s="11">
        <f t="shared" si="1"/>
        <v>45.504469594792845</v>
      </c>
    </row>
    <row r="64" spans="1:4" ht="15.6" x14ac:dyDescent="0.3">
      <c r="A64" s="5" t="s">
        <v>28</v>
      </c>
      <c r="B64" s="11">
        <f>B20-B63</f>
        <v>-104506.04569000006</v>
      </c>
      <c r="C64" s="11">
        <f>C20-C63</f>
        <v>52006.538549999823</v>
      </c>
      <c r="D64" s="12"/>
    </row>
  </sheetData>
  <mergeCells count="1">
    <mergeCell ref="A1:D1"/>
  </mergeCells>
  <pageMargins left="0.70866141732283472" right="0" top="0" bottom="0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консол3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2016-08-10T04:41:45Z</dcterms:modified>
</cp:coreProperties>
</file>