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6" windowWidth="16800" windowHeight="10320" tabRatio="934" activeTab="0"/>
  </bookViews>
  <sheets>
    <sheet name="доходы 2017" sheetId="1" r:id="rId1"/>
    <sheet name="разд, подр 2017" sheetId="2" r:id="rId2"/>
    <sheet name="разд, подр 2018 и 2019" sheetId="3" r:id="rId3"/>
    <sheet name="программы 2017" sheetId="4" r:id="rId4"/>
    <sheet name="программы 2018 и 2019" sheetId="5" r:id="rId5"/>
    <sheet name="Ведом новое 2017" sheetId="6" r:id="rId6"/>
    <sheet name="Вед-во новое 2018-2019" sheetId="7" r:id="rId7"/>
    <sheet name="Межб 2017" sheetId="8" r:id="rId8"/>
    <sheet name="Источники" sheetId="9" r:id="rId9"/>
    <sheet name="субсидии РБ" sheetId="10" r:id="rId10"/>
    <sheet name="ППМИ" sheetId="11" r:id="rId11"/>
    <sheet name="субсидии местные" sheetId="12" r:id="rId12"/>
    <sheet name="субсидии местные 2018" sheetId="13" r:id="rId13"/>
    <sheet name="источники 2018" sheetId="14" r:id="rId14"/>
  </sheets>
  <definedNames>
    <definedName name="_xlnm.Print_Titles" localSheetId="5">'Ведом новое 2017'!$11:$12</definedName>
    <definedName name="_xlnm.Print_Titles" localSheetId="1">'разд, подр 2017'!$13:$14</definedName>
  </definedNames>
  <calcPr fullCalcOnLoad="1"/>
</workbook>
</file>

<file path=xl/sharedStrings.xml><?xml version="1.0" encoding="utf-8"?>
<sst xmlns="http://schemas.openxmlformats.org/spreadsheetml/2006/main" count="1287" uniqueCount="371">
  <si>
    <t>Молодежная политика</t>
  </si>
  <si>
    <t>Субсидии на предоставление социальных выплат молодым семьям при рождении (усыновлении) ребенка (детей)</t>
  </si>
  <si>
    <t xml:space="preserve">Мелеузовский район на 2017 год </t>
  </si>
  <si>
    <t>Код вида, подвида доходов бюджета</t>
  </si>
  <si>
    <t>Цср</t>
  </si>
  <si>
    <t>2017 год</t>
  </si>
  <si>
    <t>2018 год</t>
  </si>
  <si>
    <t>2019 год</t>
  </si>
  <si>
    <t>Вед-во</t>
  </si>
  <si>
    <t>Основное мероприятие "Мероприятия в сфере строительства инженерных коммуникаций"</t>
  </si>
  <si>
    <t xml:space="preserve">                                                                                                 района Мелеузовский район</t>
  </si>
  <si>
    <t xml:space="preserve">                                                                                                                                           Республики Башкортостан</t>
  </si>
  <si>
    <t xml:space="preserve">                                                                                                                                           района Мелеузовский район</t>
  </si>
  <si>
    <t xml:space="preserve">                                                                                                                                           к решению Совета муниципального</t>
  </si>
  <si>
    <t xml:space="preserve">                                                                                             Республики Башкортостан</t>
  </si>
  <si>
    <t xml:space="preserve">                                                                                             района Мелеузовский район</t>
  </si>
  <si>
    <t xml:space="preserve">                                                                                             к решению Совета муниципального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</si>
  <si>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</si>
  <si>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</si>
  <si>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</si>
  <si>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</si>
  <si>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</si>
  <si>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Предоставление субсидий бюджетным, автономным учреждениям и иным некоммерческим организациям</t>
  </si>
  <si>
    <t>600</t>
  </si>
  <si>
    <t>500</t>
  </si>
  <si>
    <t>300</t>
  </si>
  <si>
    <t>Социальное обеспечение и иные выплаты населению</t>
  </si>
  <si>
    <t>400</t>
  </si>
  <si>
    <t>Иные межбюджетные трансферты</t>
  </si>
  <si>
    <t>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</si>
  <si>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09\0\07\72210</t>
  </si>
  <si>
    <t xml:space="preserve"> 2 02 30024 05 7212 151</t>
  </si>
  <si>
    <t xml:space="preserve"> 2 02 30024 05 7214 151</t>
  </si>
  <si>
    <t>2 02 30024 05 7202 151</t>
  </si>
  <si>
    <t xml:space="preserve"> 2 02 40000 00 0000 151</t>
  </si>
  <si>
    <t xml:space="preserve"> 2 02 30000 00 0000 151</t>
  </si>
  <si>
    <t>2 02 29999 05 7137 151</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</si>
  <si>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</si>
  <si>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</si>
  <si>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Основное мероприятие "Государственная и муниципальная поддержка системы общего образования</t>
  </si>
  <si>
    <t>01\0\02\00000</t>
  </si>
  <si>
    <t>01\0\02\73040</t>
  </si>
  <si>
    <t>01\0\02\42190</t>
  </si>
  <si>
    <t>01\0\02\72010</t>
  </si>
  <si>
    <t>Основное мероприятие "Предоставление услуг дополнительного образования в муниципальном образовании"</t>
  </si>
  <si>
    <t>01\0\03\00000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</si>
  <si>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</si>
  <si>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01\0\07\00000</t>
  </si>
  <si>
    <t>01\0\08\00000</t>
  </si>
  <si>
    <t>Основное мероприятие "Руководство и управление системой образования в муниципальном образовании"</t>
  </si>
  <si>
    <t>02\0\00\00000</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</si>
  <si>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</si>
  <si>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02\0\02\00000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</si>
  <si>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</si>
  <si>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</si>
  <si>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</si>
  <si>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</si>
  <si>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Основное мероприятие "Реализация программ физкультурно-спортивной направленности"</t>
  </si>
  <si>
    <t>03\0\02\00000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</si>
  <si>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</si>
  <si>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</si>
  <si>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</si>
  <si>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</si>
  <si>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07\0\01\72010</t>
  </si>
  <si>
    <t>07\0\02\00000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</si>
  <si>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</si>
  <si>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</si>
  <si>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Основное мероприятие "Мероприятия в сфере строительства и инженерных коммуникаций"</t>
  </si>
  <si>
    <t>09\0\01\00000</t>
  </si>
  <si>
    <t>Основное мероприятие "Мероприятия в сфере жилищного строительства"</t>
  </si>
  <si>
    <t>09\0\02\00000</t>
  </si>
  <si>
    <t>09\0\03\00000</t>
  </si>
  <si>
    <t>09\0\04\00000</t>
  </si>
  <si>
    <t>09\0\04\06050</t>
  </si>
  <si>
    <t>Прочие субсидии бюджетам муниципальных районов</t>
  </si>
  <si>
    <t>2 02 29999 05 0000 151</t>
  </si>
  <si>
    <t xml:space="preserve">Субвенции бюджетам бюджетной системы Российской Федерации </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</si>
  <si>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</si>
  <si>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</si>
  <si>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</si>
  <si>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01\0\07\45290</t>
  </si>
  <si>
    <t>01\0\08\73160</t>
  </si>
  <si>
    <t>01\0\00\00000</t>
  </si>
  <si>
    <t>01\0\01\00000</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</si>
  <si>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</si>
  <si>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</si>
  <si>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</si>
  <si>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"Предоставление услуг дополнительного образования детей в учреждениях культуры и искусства"</t>
  </si>
  <si>
    <t>Основное мероприятие "Мероприятия в рамках защиты населения и территорий от чрезвычайных ситуаций природного и техногенного характера"</t>
  </si>
  <si>
    <t>12\0\03\00000</t>
  </si>
  <si>
    <t>БЕЗВОЗМЕЗДНЫЕ ПОСТУПЛЕНИЯ ОТ ДРУГИХ БЮДЖЕТОВ БЮДЖЕТНОЙ СИСТЕМЫ РОССИЙСКОЙ ФЕДЕРАЦИИ</t>
  </si>
  <si>
    <t>06\1\00\00000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</si>
  <si>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</si>
  <si>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</si>
  <si>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</si>
  <si>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2017 год</t>
  </si>
  <si>
    <t>Мелеузовский район Республики Башкортостан на плановый период 2018 и 2019 годов</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</si>
  <si>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t>
  </si>
  <si>
    <t>Субсидии бюджетам бюджетной системы Российской Федерации (межбюджетные субсидии)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</si>
  <si>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</si>
  <si>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</si>
  <si>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0405</t>
  </si>
  <si>
    <t>Сельское хозяйство и рыболовство</t>
  </si>
  <si>
    <t>к решению Совета муниципального</t>
  </si>
  <si>
    <t>района Мелеузовский район</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</si>
  <si>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</si>
  <si>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</si>
  <si>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</si>
  <si>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</si>
  <si>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</si>
  <si>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</si>
  <si>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</si>
  <si>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Сумма, тыс. рублей</t>
  </si>
  <si>
    <t>0703</t>
  </si>
  <si>
    <t>Дополнительное образование детей</t>
  </si>
  <si>
    <t>09\0\02\S6020</t>
  </si>
  <si>
    <t>Мероприятия по благоустройству территорий населенных пунктов</t>
  </si>
  <si>
    <t>Субсидии на софинансирование расходных обязательств, возникающих при выполнении полномочий органов местного самоуправления по вопросам местного значения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</si>
  <si>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</si>
  <si>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</si>
  <si>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</si>
  <si>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</si>
  <si>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Наименование муниципальных образований</t>
  </si>
  <si>
    <t>РзПр</t>
  </si>
  <si>
    <t>Вр</t>
  </si>
  <si>
    <t>ОБЩЕГОСУДАРСТВЕННЫЕ ВОПРОСЫ</t>
  </si>
  <si>
    <t>0104</t>
  </si>
  <si>
    <t>Центральный аппарат</t>
  </si>
  <si>
    <t>НАЦИОНАЛЬНАЯ БЕЗОПАСНОСТЬ И ПРАВООХРАНИТЕЛЬНАЯ ДЕЯТЕЛЬНОСТЬ</t>
  </si>
  <si>
    <t>0300</t>
  </si>
  <si>
    <t>НАЦИОНАЛЬНАЯ ЭКОНОМИКА</t>
  </si>
  <si>
    <t>0400</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</si>
  <si>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</si>
  <si>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</si>
  <si>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</si>
  <si>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</si>
  <si>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</si>
  <si>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</si>
  <si>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</si>
  <si>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</si>
  <si>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</si>
  <si>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</si>
  <si>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</si>
  <si>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</si>
  <si>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</si>
  <si>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</si>
  <si>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</si>
  <si>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</si>
  <si>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</si>
  <si>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</si>
  <si>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</si>
  <si>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(тыс. руб.)</t>
  </si>
  <si>
    <t xml:space="preserve">                                                                                                 к решению Совета муниципального </t>
  </si>
  <si>
    <t xml:space="preserve">                                                                                                 Республики Башкортостан</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</si>
  <si>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</si>
  <si>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</si>
  <si>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</si>
  <si>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</si>
  <si>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к решению Совета мунциипального </t>
  </si>
  <si>
    <t xml:space="preserve">                                                                                                                                              района Мелеузовский район</t>
  </si>
  <si>
    <t xml:space="preserve">                                                                                                                                              Республики Башкортостан</t>
  </si>
  <si>
    <t>0503</t>
  </si>
  <si>
    <t>Благоустройство</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</si>
  <si>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</si>
  <si>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0501</t>
  </si>
  <si>
    <t>Жилищное хозяйство</t>
  </si>
  <si>
    <t>Направление расходов</t>
  </si>
  <si>
    <t>Сумма (тыс.руб.)</t>
  </si>
  <si>
    <t>Администрация городского поселения город Мелеуз</t>
  </si>
  <si>
    <t>Глава муниципального района                                                                          А.В. Суботин</t>
  </si>
  <si>
    <t xml:space="preserve">                                                                                                                                    </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</si>
  <si>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</si>
  <si>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</si>
  <si>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</si>
  <si>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</si>
  <si>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</si>
  <si>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</si>
  <si>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Аппараты органов государственной власти Республики Башкортостан</t>
  </si>
  <si>
    <t>Закупка товаров, работ и услуг для обеспечения государственных (муниципальных) нужд</t>
  </si>
  <si>
    <t>Основное мероприятие</t>
  </si>
  <si>
    <t>Капитальные вложения в объекты государственной (муниципальной) собственности</t>
  </si>
  <si>
    <t xml:space="preserve"> КУЛЬТУРА, КИНЕМАТОГРАФИЯ</t>
  </si>
  <si>
    <t>Школы – детские сады, школы начальные, основные, средние и вечерние (сменные)</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</si>
  <si>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</si>
  <si>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Всего расходов</t>
  </si>
  <si>
    <t>Основное мероприятие "Государственная и муниципальная поддержка системы дошкольного образования"</t>
  </si>
  <si>
    <t>01\0\01\73020</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</si>
  <si>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</si>
  <si>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</si>
  <si>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</si>
  <si>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ФИНАНСОВОЕ УПРАВЛЕНИЕ АДМИНИСТРАЦИИ МУНИЦИПАЛЬНОГО РАЙОНА МЕЛЕУЗОВСКИЙ РАЙОН РЕСПУБЛИКИ БАШКОРТОСТАН</t>
  </si>
  <si>
    <t>ФИЗИЧЕСКАЯ КУЛЬТУРА И СПОРТ</t>
  </si>
  <si>
    <t>1101</t>
  </si>
  <si>
    <t xml:space="preserve">Физическая культура </t>
  </si>
  <si>
    <t xml:space="preserve">ВСЕГО </t>
  </si>
  <si>
    <t>Приложение № 6</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</si>
  <si>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</si>
  <si>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</si>
  <si>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</si>
  <si>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</si>
  <si>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</si>
  <si>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Основное мероприятие "Организация ремонта и содержание дорог местного значения"</t>
  </si>
  <si>
    <t>10\0\01\00000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</si>
  <si>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</si>
  <si>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</si>
  <si>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</si>
  <si>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</si>
  <si>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 xml:space="preserve"> 2 00 00000 00 0000 000</t>
  </si>
  <si>
    <t xml:space="preserve"> 2 02 00000 00 0000 000</t>
  </si>
  <si>
    <t>АДМИНИСТРАЦИЯ МУНИЦИПАЛЬНОГО РАЙОНА МЕЛЕУЗОВСКИЙ РАЙОН РЕСПУБЛИКИ БАШКОРТОСТАН</t>
  </si>
  <si>
    <t>Субсидии на мероприятия по развитию комплексной компактной застройки в сельской местности за счет средств местных бюджетов</t>
  </si>
  <si>
    <t>09\0\03\L0183</t>
  </si>
  <si>
    <t>Осуществление мероприятий по реконструкции и строительству объектов водоснабжения и водоотведения, электроснабжения и теплоснабжения за счет средств местных бюджетов</t>
  </si>
  <si>
    <t>09\0\03\S2320</t>
  </si>
  <si>
    <t>Основное мероприятие "Создание условий, обеспечивающих равные возможности получения образовательных услуг для детей с органиченными возможностями здоровья (в том числе и для детей-инвалидов)"</t>
  </si>
  <si>
    <t>01\0\10\00000</t>
  </si>
  <si>
    <t>Подпрограмма "Развитие производства, переработки и реализации продукции сельского хозяйства"</t>
  </si>
  <si>
    <t>06\1\04\00000</t>
  </si>
  <si>
    <t>06\1\04\02040</t>
  </si>
  <si>
    <t>Бюджетные инвестиции в объекты капитального строительства собственности муниципальных образований</t>
  </si>
  <si>
    <t>09\0\01\61320</t>
  </si>
  <si>
    <t>09\0\03\61320</t>
  </si>
  <si>
    <t>02\0\02\02040</t>
  </si>
  <si>
    <t>Дорожное хозяйство (дорожные фонды)</t>
  </si>
  <si>
    <t>Межбюджетные трансферты</t>
  </si>
  <si>
    <t>БЕЗВОЗМЕЗДНЫЕ ПОСТУПЛЕНИЯ</t>
  </si>
  <si>
    <t>Республики Башкортостан</t>
  </si>
  <si>
    <t>Сумма</t>
  </si>
  <si>
    <t>ВСЕГО доходов</t>
  </si>
  <si>
    <t>0100</t>
  </si>
  <si>
    <t>0700</t>
  </si>
  <si>
    <t>0701</t>
  </si>
  <si>
    <t>0800</t>
  </si>
  <si>
    <t>0801</t>
  </si>
  <si>
    <t>Дошкольное образование</t>
  </si>
  <si>
    <t>Общее образование</t>
  </si>
  <si>
    <t>СОЦИАЛЬНАЯ ПОЛИТИКА</t>
  </si>
  <si>
    <t>ВСЕГО расходов</t>
  </si>
  <si>
    <t>Наименование</t>
  </si>
  <si>
    <t>№ п\п</t>
  </si>
  <si>
    <t xml:space="preserve">Администрация сельского поселения Нугушевский сельсовет </t>
  </si>
  <si>
    <t xml:space="preserve">Администрация сельского поселения Первомайский сельсовет </t>
  </si>
  <si>
    <t xml:space="preserve">Администрация сельского поселения Абитовский сельсовет </t>
  </si>
  <si>
    <t>Изменения в источниках финансирования дефицита бюджета муниципального района Мелеузовский район Республики Башкортостан на 2017 год</t>
  </si>
  <si>
    <t>Субсидии на софинансирование проектов развития общественной инфраструктуры, основанных на местных инициативах</t>
  </si>
  <si>
    <t>Поддержка государственных программ субъектов Российской Федерации и муниципальных программ формирования современной городской среды</t>
  </si>
  <si>
    <t>09\0\04\R5550</t>
  </si>
  <si>
    <t>09\0\04\72470</t>
  </si>
  <si>
    <t>10\0\01\72470</t>
  </si>
  <si>
    <t>2 02 29998 05 0000 151</t>
  </si>
  <si>
    <t>Субсидии бюджетам муниципальных районов на финансовое обеспечение отдельных полномочий</t>
  </si>
  <si>
    <t>01\0\01\72010</t>
  </si>
  <si>
    <t>01\0\03\72010</t>
  </si>
  <si>
    <t>в том числе:</t>
  </si>
  <si>
    <t>переселение граждан из аварийного жилищного фонда</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</si>
  <si>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</si>
  <si>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</si>
  <si>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</si>
  <si>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А.В. Суботин                    </t>
  </si>
  <si>
    <t xml:space="preserve">                                                                                                                                                                                    к решению Совета муниципального</t>
  </si>
  <si>
    <t xml:space="preserve">                                                                                                                                                                                    Республики Башкортостан</t>
  </si>
  <si>
    <t xml:space="preserve">                                                                                                                                                                                    района Мелеузовский район</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</si>
  <si>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</si>
  <si>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</si>
  <si>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2 02 29999 05 7125 151</t>
  </si>
  <si>
    <t>Прочие субсидии бюджетам муниципальных районов (Субсидии на софинансирование расходов,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</si>
  <si>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на софинансирование расходов,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</si>
  <si>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01\0\03\72050</t>
  </si>
  <si>
    <t>01\0\10\R0272</t>
  </si>
  <si>
    <t>Субсидии на мероприятия государcтвенной программы Российской Федерации "Доступная среда" на 2011-2020 годы</t>
  </si>
  <si>
    <t>07\0\01\R5190</t>
  </si>
  <si>
    <t>Поддержка отрасли культуры</t>
  </si>
  <si>
    <t>2 02 29999 05 7124 151</t>
  </si>
  <si>
    <t>Прочие субсидии бюджетам муниципальных районов (Субсидии на софинансирование расходов,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</si>
  <si>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07\0\02\72050</t>
  </si>
  <si>
    <t>07\0\01\72040</t>
  </si>
  <si>
    <t>Субсидии на софинансирование расходов,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</si>
  <si>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09\0\01\S2320</t>
  </si>
  <si>
    <t>Осуществление мероприятий по реконструкции и строительству объектов водоснабжения и водоотведения, электро- и теплоснабжения за счет средств местных бюджетов</t>
  </si>
  <si>
    <t>2 02 29999 05 7135 151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</si>
  <si>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</si>
  <si>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0310</t>
  </si>
  <si>
    <t xml:space="preserve">Обеспечение пожарной безопасности </t>
  </si>
  <si>
    <t>12\0\03\72470</t>
  </si>
  <si>
    <t>10\0\01\R5550</t>
  </si>
  <si>
    <t>2 02 25519 05 0000 151</t>
  </si>
  <si>
    <t>Субсидии бюджетам муниципальных районов на поддержку отрасли культуры</t>
  </si>
  <si>
    <t>Межбюджетные трансферты на ремонт имущества казны</t>
  </si>
  <si>
    <t>Администрация сельского поселения Сарышевский сельсовет</t>
  </si>
  <si>
    <t>Администрация сельского поселения Александровский сельсовет</t>
  </si>
  <si>
    <t>Администрация сельского поселения Мелеузовский сельсовет</t>
  </si>
  <si>
    <t>09\0\06\S2320</t>
  </si>
  <si>
    <t>03\0\02\72010</t>
  </si>
  <si>
    <t>07\0\02\72010</t>
  </si>
  <si>
    <t>03\0\01\72010</t>
  </si>
  <si>
    <t>оплата коммунальных услуг МАУ "Городской дворец культуры" и МАУКИ "Мелеузовский историко-краеведческий музей"</t>
  </si>
  <si>
    <t>доведение до МРОТ заработной платы работников МАУ "Городской дворец культуры"</t>
  </si>
  <si>
    <t>Всего</t>
  </si>
  <si>
    <t>За счет остатка на 01.01.2017 г.</t>
  </si>
  <si>
    <t>Внутреннее перемещение</t>
  </si>
  <si>
    <t>За счет средств РБ и ФБ</t>
  </si>
  <si>
    <t xml:space="preserve"> 2 02 49999 05 7510 151</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</si>
  <si>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</si>
  <si>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07\0\01\74110</t>
  </si>
  <si>
    <t>Иные межбюджетные трансферты на проведение мероприятий в области культуры и искусства</t>
  </si>
  <si>
    <t>Распределение субсидий бюджетам поселений муниципального района Мелеузовский район Республики Башкортостан на переселение граждан из аварийного жилищного фонда за счет средств бюджета муниципального района Мелеузовский район Республики Башкортостан на плановый период 2018 и 2019 годов</t>
  </si>
  <si>
    <t>Межбюджетные трансферты на благоустройство городского парка</t>
  </si>
  <si>
    <t xml:space="preserve">                                                                                                     от ___ августа 2017 года № ___</t>
  </si>
  <si>
    <t xml:space="preserve">                                                                                                     от ___ августа 2017 года № ____</t>
  </si>
  <si>
    <t xml:space="preserve">                                                                                      от ___ августа 2017 года № ____</t>
  </si>
  <si>
    <t xml:space="preserve">                                                                                                к решению Совета муниципального </t>
  </si>
  <si>
    <t xml:space="preserve">                                                                                                района Мелеузовский район</t>
  </si>
  <si>
    <t xml:space="preserve">                                                                                                Республики Башкортостан</t>
  </si>
  <si>
    <t xml:space="preserve">                                                                                                от ___ августа 2017 года № ___</t>
  </si>
  <si>
    <t xml:space="preserve">                                                                                                 от ____ августа 2017 года № ___</t>
  </si>
  <si>
    <t xml:space="preserve">            от ___ августа 2017 года № ____</t>
  </si>
  <si>
    <t xml:space="preserve">                                                                                                                                                                                    от ___ августа 2017 года № ____</t>
  </si>
  <si>
    <t>от ___ августа 2017 года № ____</t>
  </si>
  <si>
    <t xml:space="preserve">                                                                                                                                              от ____ августа 2017 года № ____</t>
  </si>
  <si>
    <t xml:space="preserve">                                                                                                                                           Приложение № 1</t>
  </si>
  <si>
    <t xml:space="preserve">                                                                                                                                           от ___ августа 2017 года № ____</t>
  </si>
  <si>
    <t>от ____ августа 2017 года № ____</t>
  </si>
  <si>
    <t>Приложение № 2</t>
  </si>
  <si>
    <t>(приложение № 4 решения Совета муниципального района Мелеузовский район Республики Башкортостан от 15.12.2016 года № 36)</t>
  </si>
  <si>
    <t>(приложение № 6 решения Совета муниципального района Мелеузовский район Республики Башкортостан от 15.12.2016 года № 36)</t>
  </si>
  <si>
    <t xml:space="preserve">                                                                                                                                                     Приложение № 3</t>
  </si>
  <si>
    <t xml:space="preserve">                                                                                                                                                     от ____ августа 2017 года № ___</t>
  </si>
  <si>
    <t>(приложение № 8 решения Совета муниципального района Мелеузовский район Республики Башкортостан от 15.12.2016 года № 36)</t>
  </si>
  <si>
    <t xml:space="preserve">                                                                                                                                                     Приложение № 4</t>
  </si>
  <si>
    <t xml:space="preserve">                                                                                                                                                     от ____ августа 2017 года № ____</t>
  </si>
  <si>
    <t xml:space="preserve">                                                                                                                                              Приложение № 5</t>
  </si>
  <si>
    <t>(приложение № 7 решения Совета муниципального района Мелеузовский район Республики Башкортостан от 15.12.2016 года № 36)</t>
  </si>
  <si>
    <t>(приложение № 9 решения Совета муниципального района Мелеузовский район Республики Башкортостан от 15.12.2016 года № 36)</t>
  </si>
  <si>
    <t>(приложение № 10 решения Совета муниципального района Мелеузовский район Республики Башкортостан от 15.12.2016 года № 36)</t>
  </si>
  <si>
    <t xml:space="preserve">                                                                                                                                                                                    Приложение № 7</t>
  </si>
  <si>
    <t>(приложение № 11 решения Совета муниципального района Мелеузовский район Республики Башкортостан от 15.12.2016 года № 36)</t>
  </si>
  <si>
    <t xml:space="preserve">                                                                                             Приложение № 8</t>
  </si>
  <si>
    <t>(приложение № 22 решения Совета муниципального района Мелеузовский район Республики Башкортостан от 15.12.2016 года № 36)</t>
  </si>
  <si>
    <t xml:space="preserve">                                                                                                 Приложение № 9</t>
  </si>
  <si>
    <t>(приложение № 23 решения Совета муниципального района Мелеузовский район Республики Башкортостан от 15.12.2016 года № 36)</t>
  </si>
  <si>
    <t>(приложение № 24 решения Совета муниципального района Мелеузовский район Республики Башкортостан от 15.12.2016 года № 36)</t>
  </si>
  <si>
    <t xml:space="preserve">                                                                                                Приложение № 10</t>
  </si>
  <si>
    <t xml:space="preserve">                                                                                                     Приложение № 11</t>
  </si>
  <si>
    <t>(приложение № 26 решения Совета муниципального района Мелеузовский район Республики Башкортостан от 15.12.2016 года № 36)</t>
  </si>
  <si>
    <t xml:space="preserve">                                                                                      Приложение № 12</t>
  </si>
  <si>
    <t>(приложение № 27 решения Совета муниципального района Мелеузовский район Республики Башкортостан от 15.12.2016 года № 36)</t>
  </si>
  <si>
    <t xml:space="preserve">                                                                                                     Приложение № 13</t>
  </si>
  <si>
    <t>(приложение № 28 решения Совета муниципального района Мелеузовский район Республики Башкортостан от 15.12.2016 года № 36)</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</si>
  <si>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</si>
  <si>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</si>
  <si>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</si>
  <si>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</si>
  <si>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                                                                                           от ____ августа 2017 года № ___</t>
  </si>
  <si>
    <t xml:space="preserve">                                                                                           Приложение № 14</t>
  </si>
  <si>
    <t>Источники финансирования дефицита бюджета муниципального района Мелеузовский район Республики Башкортостан на плановый период 2018 и 2019 годов</t>
  </si>
  <si>
    <t>(приложение № 29 решения Совета муниципального района Мелеузовский район Республики Башкортостан от 15.12.2016 года № 36)</t>
  </si>
  <si>
    <t>Изменения в распределении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2017 год</t>
  </si>
  <si>
    <t>Изменения в распределении субсидий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2017 год</t>
  </si>
  <si>
    <t>Изменения в распределении субсидий бюджетам поселений муниципального района Мелеузовский район Республики Башкортостан за счет средств бюджета Республики Башкортостан на 2017 год</t>
  </si>
  <si>
    <t>Изменения в распределении иных межбюджетных трансфертов бюджетам поселений муниципального района Мелеузовский район Республики Башкортостан на 2017 год</t>
  </si>
  <si>
    <t>Изменения в ведомственной структуре расходов  бюджета муниципального района</t>
  </si>
  <si>
    <t>Изменения в ведомственной структуре расходов бюджета муниципального района</t>
  </si>
  <si>
    <t xml:space="preserve">Изменения в распределении бюджетных ассигнований муниципального района Мелеузовский район Республики Башкортостан на плановый период 2018 и 2019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</si>
  <si>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Изменения в распределении бюджетных ассигнований муниципального района Мелеузовский район Республики Башкортостан на 2017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</si>
  <si>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Изменения в распределении бюджетных ассигнований муниципального района Мелеузовский район Республики Башкортостан на плановый период 2018 и 2019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</si>
  <si>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 xml:space="preserve">Изменения в распределении бюджетных ассигнований муниципального района Мелеузовский район Республики Башкортостан на 2017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</si>
  <si>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Изменения в поступлениях доходов в бюджет муниципального района </t>
  </si>
  <si>
    <t>Основное мероприятие "Организация и проведение физкультурно-оздоровительных и спортивных мероприятий разного уровня. Участие спортсменов в Республиканских, Российских и международных соревнованиях"</t>
  </si>
  <si>
    <t>03\0\03\00000</t>
  </si>
  <si>
    <t>Мероприятия в области физической культуры и спорта</t>
  </si>
  <si>
    <t>03\0\03\41870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</si>
</sst>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 numFmtId="193" formatCode="#,##0.0000"/>
  </numFmts>
  <fonts count="57">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name val="Arial Cyr"/>
      <family val="0"/>
    </font>
    <font>
      <i/>
      <sz val="12"/>
      <name val="Times New Roman"/>
      <family val="1"/>
    </font>
    <font>
      <sz val="10"/>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lignment/>
      <protection/>
    </xf>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02">
    <xf numFmtId="0" fontId="0" fillId="0" borderId="0" xfId="0" applyAlignment="1">
      <alignment/>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191"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191" fontId="1" fillId="0"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192" fontId="1"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0" fillId="0" borderId="0" xfId="0" applyFill="1" applyAlignment="1">
      <alignment/>
    </xf>
    <xf numFmtId="0" fontId="0" fillId="0" borderId="0" xfId="0" applyFill="1" applyAlignment="1">
      <alignment horizontal="left" vertical="center" wrapText="1"/>
    </xf>
    <xf numFmtId="0" fontId="12"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192" fontId="2" fillId="0" borderId="10" xfId="0" applyNumberFormat="1" applyFont="1" applyFill="1" applyBorder="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xf>
    <xf numFmtId="0" fontId="2" fillId="0" borderId="10" xfId="0" applyFont="1" applyFill="1" applyBorder="1" applyAlignment="1">
      <alignment vertical="center" wrapText="1"/>
    </xf>
    <xf numFmtId="191" fontId="2" fillId="0" borderId="1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184" fontId="2" fillId="0" borderId="0" xfId="0" applyNumberFormat="1" applyFont="1" applyFill="1" applyBorder="1" applyAlignment="1">
      <alignment vertical="center" wrapText="1"/>
    </xf>
    <xf numFmtId="184" fontId="1" fillId="0" borderId="0" xfId="0" applyNumberFormat="1" applyFont="1" applyFill="1" applyBorder="1" applyAlignment="1">
      <alignment vertical="center" wrapText="1"/>
    </xf>
    <xf numFmtId="1" fontId="1" fillId="0" borderId="11"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84"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1" fontId="1" fillId="0" borderId="0" xfId="0" applyNumberFormat="1" applyFont="1" applyFill="1" applyAlignment="1">
      <alignment vertical="center" wrapText="1"/>
    </xf>
    <xf numFmtId="0" fontId="3"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191" fontId="1" fillId="0" borderId="15"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3" fillId="0" borderId="0" xfId="0" applyFont="1" applyFill="1" applyAlignment="1">
      <alignment vertical="center"/>
    </xf>
    <xf numFmtId="0" fontId="13" fillId="0" borderId="0" xfId="0" applyFont="1" applyFill="1" applyAlignment="1">
      <alignment horizontal="right" vertical="center" wrapText="1"/>
    </xf>
    <xf numFmtId="0" fontId="1" fillId="0" borderId="11" xfId="0" applyFont="1" applyFill="1" applyBorder="1" applyAlignment="1">
      <alignment horizontal="center" vertical="center"/>
    </xf>
    <xf numFmtId="192" fontId="1" fillId="0" borderId="11" xfId="0" applyNumberFormat="1" applyFont="1" applyFill="1" applyBorder="1" applyAlignment="1">
      <alignment horizontal="center" vertical="center" wrapText="1"/>
    </xf>
    <xf numFmtId="192" fontId="4"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83" fontId="1" fillId="0" borderId="10" xfId="0" applyNumberFormat="1" applyFont="1" applyFill="1" applyBorder="1" applyAlignment="1">
      <alignment horizontal="center" vertical="center" wrapText="1"/>
    </xf>
    <xf numFmtId="192"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54" fillId="0" borderId="0" xfId="0" applyFont="1" applyFill="1" applyAlignment="1">
      <alignment vertical="center" wrapText="1"/>
    </xf>
    <xf numFmtId="0" fontId="54" fillId="0" borderId="10" xfId="0" applyFont="1" applyFill="1" applyBorder="1" applyAlignment="1">
      <alignment horizontal="center" vertical="top" wrapText="1"/>
    </xf>
    <xf numFmtId="3" fontId="54" fillId="0" borderId="10" xfId="0" applyNumberFormat="1" applyFont="1" applyFill="1" applyBorder="1" applyAlignment="1">
      <alignment horizontal="center" vertical="top" wrapText="1"/>
    </xf>
    <xf numFmtId="0" fontId="54" fillId="0" borderId="10" xfId="0" applyFont="1" applyFill="1" applyBorder="1" applyAlignment="1">
      <alignment vertical="top" wrapText="1"/>
    </xf>
    <xf numFmtId="0" fontId="54" fillId="0" borderId="10" xfId="0" applyFont="1" applyFill="1" applyBorder="1" applyAlignment="1">
      <alignment horizontal="center" vertical="center" wrapText="1"/>
    </xf>
    <xf numFmtId="191" fontId="54" fillId="0" borderId="10"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2"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8"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center" vertical="center" wrapText="1"/>
    </xf>
    <xf numFmtId="0" fontId="1" fillId="0" borderId="0" xfId="0" applyFont="1" applyFill="1" applyAlignment="1">
      <alignment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92" fontId="1"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11" xfId="0" applyFont="1" applyFill="1" applyBorder="1" applyAlignment="1">
      <alignment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vertical="top" wrapText="1"/>
    </xf>
    <xf numFmtId="191" fontId="4" fillId="0" borderId="10"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1" fillId="0" borderId="19" xfId="0" applyNumberFormat="1" applyFont="1" applyFill="1" applyBorder="1" applyAlignment="1">
      <alignment horizontal="center" vertical="center" wrapText="1"/>
    </xf>
    <xf numFmtId="184" fontId="2" fillId="0" borderId="0" xfId="0" applyNumberFormat="1" applyFont="1" applyFill="1" applyAlignment="1">
      <alignment vertical="center" wrapText="1"/>
    </xf>
    <xf numFmtId="192" fontId="1" fillId="0" borderId="19" xfId="0" applyNumberFormat="1" applyFont="1" applyFill="1" applyBorder="1" applyAlignment="1">
      <alignment horizontal="center" vertical="center" wrapText="1"/>
    </xf>
    <xf numFmtId="191" fontId="1" fillId="0" borderId="19"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20" xfId="0"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0" fontId="54" fillId="0" borderId="0" xfId="0" applyFont="1" applyFill="1" applyAlignment="1">
      <alignment vertical="center"/>
    </xf>
    <xf numFmtId="0" fontId="55" fillId="0" borderId="0" xfId="0" applyFont="1" applyFill="1" applyAlignment="1">
      <alignment horizontal="left" vertical="center" wrapText="1"/>
    </xf>
    <xf numFmtId="0" fontId="55" fillId="0" borderId="0" xfId="0" applyFont="1" applyFill="1" applyAlignment="1">
      <alignment horizontal="right" vertical="center"/>
    </xf>
    <xf numFmtId="0" fontId="54" fillId="0" borderId="0" xfId="0" applyFont="1" applyFill="1" applyAlignment="1">
      <alignment horizontal="center" vertical="center" wrapText="1"/>
    </xf>
    <xf numFmtId="192" fontId="54" fillId="0" borderId="10" xfId="0" applyNumberFormat="1" applyFont="1" applyFill="1" applyBorder="1" applyAlignment="1">
      <alignment horizontal="center" vertical="center" wrapText="1"/>
    </xf>
    <xf numFmtId="0" fontId="55" fillId="0" borderId="0" xfId="0" applyFont="1" applyFill="1" applyAlignment="1">
      <alignment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vertical="center" wrapText="1"/>
    </xf>
    <xf numFmtId="192" fontId="56" fillId="0" borderId="10"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vertical="center" wrapText="1"/>
    </xf>
    <xf numFmtId="191" fontId="56" fillId="0" borderId="0" xfId="0" applyNumberFormat="1" applyFont="1" applyFill="1" applyBorder="1" applyAlignment="1">
      <alignment horizontal="center" vertical="center" wrapText="1"/>
    </xf>
    <xf numFmtId="0" fontId="54" fillId="0" borderId="0" xfId="0" applyFont="1" applyFill="1" applyAlignment="1">
      <alignment horizontal="center" vertical="center"/>
    </xf>
    <xf numFmtId="0" fontId="1" fillId="0" borderId="0"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192" fontId="2" fillId="0" borderId="19" xfId="0" applyNumberFormat="1" applyFont="1" applyFill="1" applyBorder="1" applyAlignment="1">
      <alignment horizontal="center" vertical="center" wrapText="1"/>
    </xf>
    <xf numFmtId="192" fontId="1" fillId="0" borderId="10" xfId="0" applyNumberFormat="1" applyFont="1" applyFill="1" applyBorder="1" applyAlignment="1">
      <alignment horizontal="right" vertical="center" wrapText="1"/>
    </xf>
    <xf numFmtId="191" fontId="2" fillId="0" borderId="19" xfId="0" applyNumberFormat="1" applyFont="1" applyFill="1" applyBorder="1" applyAlignment="1">
      <alignment horizontal="center" vertical="center" wrapText="1"/>
    </xf>
    <xf numFmtId="192" fontId="1" fillId="0" borderId="19" xfId="0" applyNumberFormat="1" applyFont="1" applyFill="1" applyBorder="1" applyAlignment="1">
      <alignment horizontal="right" vertical="center" wrapText="1"/>
    </xf>
    <xf numFmtId="183" fontId="1" fillId="0" borderId="10" xfId="0" applyNumberFormat="1" applyFont="1" applyFill="1" applyBorder="1" applyAlignment="1">
      <alignment horizontal="right" vertical="center" wrapText="1"/>
    </xf>
    <xf numFmtId="191" fontId="1" fillId="0" borderId="19" xfId="0" applyNumberFormat="1" applyFont="1" applyFill="1" applyBorder="1" applyAlignment="1">
      <alignment horizontal="right" vertical="center" wrapText="1"/>
    </xf>
    <xf numFmtId="1" fontId="1" fillId="0" borderId="10" xfId="0" applyNumberFormat="1" applyFont="1" applyFill="1" applyBorder="1" applyAlignment="1">
      <alignment horizontal="right" vertical="center" wrapText="1"/>
    </xf>
    <xf numFmtId="2" fontId="1" fillId="0" borderId="0" xfId="0" applyNumberFormat="1" applyFont="1" applyFill="1" applyBorder="1" applyAlignment="1">
      <alignment vertical="center" wrapText="1"/>
    </xf>
    <xf numFmtId="192"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84" fontId="1" fillId="0" borderId="0"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 fillId="0" borderId="0" xfId="0" applyFont="1" applyFill="1" applyAlignment="1">
      <alignment vertical="center"/>
    </xf>
    <xf numFmtId="0" fontId="56" fillId="0" borderId="0" xfId="0" applyFont="1" applyFill="1" applyAlignment="1">
      <alignment horizontal="center" vertical="center"/>
    </xf>
    <xf numFmtId="0" fontId="0" fillId="0" borderId="0" xfId="0" applyAlignment="1">
      <alignment horizontal="center" vertical="center" wrapText="1"/>
    </xf>
    <xf numFmtId="0" fontId="1" fillId="0" borderId="14" xfId="0" applyFont="1" applyFill="1" applyBorder="1" applyAlignment="1">
      <alignment horizontal="center" vertical="center" wrapText="1"/>
    </xf>
    <xf numFmtId="192" fontId="1" fillId="0" borderId="0" xfId="0" applyNumberFormat="1" applyFont="1" applyFill="1" applyBorder="1" applyAlignment="1">
      <alignment horizontal="center" vertical="center" wrapText="1"/>
    </xf>
    <xf numFmtId="0" fontId="2" fillId="0" borderId="20" xfId="0" applyFont="1" applyFill="1" applyBorder="1" applyAlignment="1">
      <alignment vertical="center" wrapText="1"/>
    </xf>
    <xf numFmtId="49" fontId="2" fillId="0" borderId="20" xfId="0" applyNumberFormat="1" applyFont="1" applyFill="1" applyBorder="1" applyAlignment="1">
      <alignment horizontal="center" vertical="center" wrapText="1"/>
    </xf>
    <xf numFmtId="192" fontId="2" fillId="0" borderId="2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1" fillId="0" borderId="10" xfId="0" applyFont="1" applyFill="1" applyBorder="1" applyAlignment="1">
      <alignment horizontal="center" vertical="center"/>
    </xf>
    <xf numFmtId="183" fontId="1" fillId="0" borderId="10" xfId="0" applyNumberFormat="1" applyFont="1" applyFill="1" applyBorder="1" applyAlignment="1">
      <alignment horizontal="center" vertical="center"/>
    </xf>
    <xf numFmtId="184" fontId="1" fillId="0" borderId="10"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0" fillId="0" borderId="0" xfId="0" applyFill="1" applyAlignment="1">
      <alignment horizontal="center" vertical="center" wrapText="1"/>
    </xf>
    <xf numFmtId="0" fontId="54" fillId="0" borderId="0" xfId="0" applyFont="1" applyFill="1" applyBorder="1" applyAlignment="1">
      <alignment horizontal="left" vertical="center" wrapText="1"/>
    </xf>
    <xf numFmtId="0" fontId="55" fillId="0" borderId="0" xfId="0" applyFont="1" applyFill="1" applyAlignment="1">
      <alignment horizontal="left" vertical="center" wrapText="1"/>
    </xf>
    <xf numFmtId="0" fontId="56" fillId="0" borderId="0" xfId="0" applyFont="1" applyFill="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8"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3" fillId="0" borderId="12" xfId="0" applyFont="1" applyFill="1" applyBorder="1" applyAlignment="1">
      <alignment horizontal="right" vertical="center" wrapText="1"/>
    </xf>
    <xf numFmtId="0" fontId="1" fillId="0" borderId="16"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Fill="1" applyAlignment="1">
      <alignment horizontal="center" vertical="center" wrapText="1"/>
    </xf>
    <xf numFmtId="0" fontId="1" fillId="0" borderId="19"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Alignment="1">
      <alignment horizontal="center" vertical="center" wrapText="1"/>
    </xf>
    <xf numFmtId="1" fontId="3"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right" vertical="center" wrapText="1"/>
    </xf>
    <xf numFmtId="1" fontId="1" fillId="0" borderId="19" xfId="0" applyNumberFormat="1" applyFont="1" applyFill="1" applyBorder="1" applyAlignment="1">
      <alignment horizontal="center"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 fontId="4" fillId="0" borderId="19"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xf>
    <xf numFmtId="0" fontId="0" fillId="0" borderId="10" xfId="0" applyFill="1" applyBorder="1" applyAlignment="1">
      <alignment horizontal="center" vertical="center" wrapText="1"/>
    </xf>
    <xf numFmtId="0" fontId="11"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60"/>
  <sheetViews>
    <sheetView tabSelected="1" zoomScale="70" zoomScaleNormal="70" zoomScalePageLayoutView="0" workbookViewId="0" topLeftCell="A20">
      <selection activeCell="A28" sqref="A28:IV28"/>
    </sheetView>
  </sheetViews>
  <sheetFormatPr defaultColWidth="9.125" defaultRowHeight="12.75"/>
  <cols>
    <col min="1" max="1" width="24.75390625" style="109" customWidth="1"/>
    <col min="2" max="2" width="77.625" style="72" customWidth="1"/>
    <col min="3" max="3" width="14.75390625" style="121" customWidth="1"/>
    <col min="4" max="4" width="56.875" style="109" customWidth="1"/>
    <col min="5" max="5" width="15.75390625" style="109" customWidth="1"/>
    <col min="6" max="16384" width="9.125" style="109" customWidth="1"/>
  </cols>
  <sheetData>
    <row r="1" spans="1:3" ht="15">
      <c r="A1" s="155" t="s">
        <v>319</v>
      </c>
      <c r="B1" s="155"/>
      <c r="C1" s="155"/>
    </row>
    <row r="2" spans="1:3" ht="15">
      <c r="A2" s="155" t="s">
        <v>13</v>
      </c>
      <c r="B2" s="155"/>
      <c r="C2" s="155"/>
    </row>
    <row r="3" spans="1:3" ht="15">
      <c r="A3" s="155" t="s">
        <v>12</v>
      </c>
      <c r="B3" s="155"/>
      <c r="C3" s="155"/>
    </row>
    <row r="4" spans="1:3" ht="15">
      <c r="A4" s="155" t="s">
        <v>11</v>
      </c>
      <c r="B4" s="155"/>
      <c r="C4" s="155"/>
    </row>
    <row r="5" spans="1:3" ht="15">
      <c r="A5" s="155" t="s">
        <v>320</v>
      </c>
      <c r="B5" s="155"/>
      <c r="C5" s="155"/>
    </row>
    <row r="6" spans="1:3" ht="15">
      <c r="A6" s="110"/>
      <c r="B6" s="155"/>
      <c r="C6" s="155"/>
    </row>
    <row r="9" spans="1:3" ht="15">
      <c r="A9" s="156" t="s">
        <v>366</v>
      </c>
      <c r="B9" s="156"/>
      <c r="C9" s="156"/>
    </row>
    <row r="10" spans="1:3" ht="15">
      <c r="A10" s="156" t="s">
        <v>2</v>
      </c>
      <c r="B10" s="156"/>
      <c r="C10" s="156"/>
    </row>
    <row r="11" spans="1:4" s="138" customFormat="1" ht="27" customHeight="1">
      <c r="A11" s="152" t="s">
        <v>323</v>
      </c>
      <c r="B11" s="153"/>
      <c r="C11" s="153"/>
      <c r="D11" s="137"/>
    </row>
    <row r="12" spans="1:3" ht="15">
      <c r="A12" s="139"/>
      <c r="B12" s="139"/>
      <c r="C12" s="139"/>
    </row>
    <row r="13" ht="15">
      <c r="C13" s="111" t="s">
        <v>155</v>
      </c>
    </row>
    <row r="14" spans="1:3" s="112" customFormat="1" ht="30.75">
      <c r="A14" s="73" t="s">
        <v>3</v>
      </c>
      <c r="B14" s="73" t="s">
        <v>238</v>
      </c>
      <c r="C14" s="74" t="s">
        <v>227</v>
      </c>
    </row>
    <row r="15" spans="1:3" s="72" customFormat="1" ht="15">
      <c r="A15" s="76" t="s">
        <v>207</v>
      </c>
      <c r="B15" s="75" t="s">
        <v>225</v>
      </c>
      <c r="C15" s="113">
        <f>C16</f>
        <v>46423.922000000006</v>
      </c>
    </row>
    <row r="16" spans="1:3" s="72" customFormat="1" ht="30.75">
      <c r="A16" s="76" t="s">
        <v>208</v>
      </c>
      <c r="B16" s="75" t="s">
        <v>90</v>
      </c>
      <c r="C16" s="113">
        <f>C26+C30+C17</f>
        <v>46423.922000000006</v>
      </c>
    </row>
    <row r="17" spans="1:3" s="72" customFormat="1" ht="30.75">
      <c r="A17" s="76" t="s">
        <v>38</v>
      </c>
      <c r="B17" s="75" t="s">
        <v>98</v>
      </c>
      <c r="C17" s="113">
        <f>C21+C20+C18+C19</f>
        <v>25764.522</v>
      </c>
    </row>
    <row r="18" spans="1:5" s="72" customFormat="1" ht="49.5" customHeight="1">
      <c r="A18" s="76" t="s">
        <v>262</v>
      </c>
      <c r="B18" s="75" t="s">
        <v>263</v>
      </c>
      <c r="C18" s="113">
        <v>2438.565</v>
      </c>
      <c r="D18" s="72">
        <v>2166824.7</v>
      </c>
      <c r="E18" s="72">
        <v>2438.565</v>
      </c>
    </row>
    <row r="19" spans="1:3" s="72" customFormat="1" ht="23.25" customHeight="1">
      <c r="A19" s="76" t="s">
        <v>285</v>
      </c>
      <c r="B19" s="75" t="s">
        <v>286</v>
      </c>
      <c r="C19" s="17">
        <v>212.646</v>
      </c>
    </row>
    <row r="20" spans="1:3" s="72" customFormat="1" ht="33" customHeight="1">
      <c r="A20" s="76" t="s">
        <v>249</v>
      </c>
      <c r="B20" s="75" t="s">
        <v>250</v>
      </c>
      <c r="C20" s="113">
        <v>6812</v>
      </c>
    </row>
    <row r="21" spans="1:3" s="72" customFormat="1" ht="18.75" customHeight="1">
      <c r="A21" s="76" t="s">
        <v>75</v>
      </c>
      <c r="B21" s="75" t="s">
        <v>74</v>
      </c>
      <c r="C21" s="113">
        <f>C24+C25+C23+C22</f>
        <v>16301.311</v>
      </c>
    </row>
    <row r="22" spans="1:3" s="72" customFormat="1" ht="63.75" customHeight="1">
      <c r="A22" s="76" t="s">
        <v>272</v>
      </c>
      <c r="B22" s="75" t="s">
        <v>273</v>
      </c>
      <c r="C22" s="113">
        <v>8352.6</v>
      </c>
    </row>
    <row r="23" spans="1:3" s="72" customFormat="1" ht="80.25" customHeight="1">
      <c r="A23" s="76" t="s">
        <v>264</v>
      </c>
      <c r="B23" s="75" t="s">
        <v>265</v>
      </c>
      <c r="C23" s="113">
        <v>3915.1</v>
      </c>
    </row>
    <row r="24" spans="1:3" s="72" customFormat="1" ht="51" customHeight="1">
      <c r="A24" s="76" t="s">
        <v>279</v>
      </c>
      <c r="B24" s="75" t="s">
        <v>280</v>
      </c>
      <c r="C24" s="77">
        <v>2815</v>
      </c>
    </row>
    <row r="25" spans="1:5" s="72" customFormat="1" ht="33" customHeight="1">
      <c r="A25" s="76" t="s">
        <v>36</v>
      </c>
      <c r="B25" s="75" t="s">
        <v>37</v>
      </c>
      <c r="C25" s="113">
        <v>1218.611</v>
      </c>
      <c r="E25" s="72">
        <v>1218611.42</v>
      </c>
    </row>
    <row r="26" spans="1:3" s="72" customFormat="1" ht="15">
      <c r="A26" s="76" t="s">
        <v>35</v>
      </c>
      <c r="B26" s="78" t="s">
        <v>76</v>
      </c>
      <c r="C26" s="113">
        <f>C27+C28+C29</f>
        <v>19809.4</v>
      </c>
    </row>
    <row r="27" spans="1:3" s="72" customFormat="1" ht="103.5" customHeight="1">
      <c r="A27" s="76" t="s">
        <v>33</v>
      </c>
      <c r="B27" s="78" t="s">
        <v>119</v>
      </c>
      <c r="C27" s="77">
        <v>3655.6</v>
      </c>
    </row>
    <row r="28" spans="1:3" s="72" customFormat="1" ht="216" customHeight="1">
      <c r="A28" s="76" t="s">
        <v>31</v>
      </c>
      <c r="B28" s="78" t="s">
        <v>120</v>
      </c>
      <c r="C28" s="77">
        <v>7574.4</v>
      </c>
    </row>
    <row r="29" spans="1:3" s="72" customFormat="1" ht="171">
      <c r="A29" s="76" t="s">
        <v>32</v>
      </c>
      <c r="B29" s="78" t="s">
        <v>121</v>
      </c>
      <c r="C29" s="77">
        <v>8579.4</v>
      </c>
    </row>
    <row r="30" spans="1:3" s="114" customFormat="1" ht="15">
      <c r="A30" s="76" t="s">
        <v>34</v>
      </c>
      <c r="B30" s="78" t="s">
        <v>28</v>
      </c>
      <c r="C30" s="113">
        <f>C31</f>
        <v>850</v>
      </c>
    </row>
    <row r="31" spans="1:3" s="72" customFormat="1" ht="50.25" customHeight="1">
      <c r="A31" s="76" t="s">
        <v>301</v>
      </c>
      <c r="B31" s="75" t="s">
        <v>302</v>
      </c>
      <c r="C31" s="77">
        <v>850</v>
      </c>
    </row>
    <row r="32" spans="1:3" s="72" customFormat="1" ht="15">
      <c r="A32" s="115"/>
      <c r="B32" s="116" t="s">
        <v>228</v>
      </c>
      <c r="C32" s="117">
        <f>C15</f>
        <v>46423.922000000006</v>
      </c>
    </row>
    <row r="33" spans="1:3" s="72" customFormat="1" ht="15">
      <c r="A33" s="118"/>
      <c r="B33" s="119"/>
      <c r="C33" s="120"/>
    </row>
    <row r="34" spans="1:3" s="72" customFormat="1" ht="15">
      <c r="A34" s="154" t="s">
        <v>145</v>
      </c>
      <c r="B34" s="154"/>
      <c r="C34" s="154"/>
    </row>
    <row r="35" s="72" customFormat="1" ht="15">
      <c r="C35" s="112"/>
    </row>
    <row r="36" s="72" customFormat="1" ht="15">
      <c r="C36" s="112"/>
    </row>
    <row r="37" s="72" customFormat="1" ht="15">
      <c r="C37" s="112"/>
    </row>
    <row r="38" s="72" customFormat="1" ht="15">
      <c r="C38" s="112"/>
    </row>
    <row r="39" s="72" customFormat="1" ht="15">
      <c r="C39" s="112"/>
    </row>
    <row r="40" s="72" customFormat="1" ht="15">
      <c r="C40" s="112"/>
    </row>
    <row r="41" s="72" customFormat="1" ht="15">
      <c r="C41" s="112"/>
    </row>
    <row r="42" s="72" customFormat="1" ht="15">
      <c r="C42" s="112"/>
    </row>
    <row r="43" s="72" customFormat="1" ht="15">
      <c r="C43" s="112"/>
    </row>
    <row r="44" s="72" customFormat="1" ht="15">
      <c r="C44" s="112"/>
    </row>
    <row r="45" s="72" customFormat="1" ht="15">
      <c r="C45" s="112"/>
    </row>
    <row r="46" s="72" customFormat="1" ht="15">
      <c r="C46" s="112"/>
    </row>
    <row r="47" s="72" customFormat="1" ht="15">
      <c r="C47" s="112"/>
    </row>
    <row r="48" s="72" customFormat="1" ht="15">
      <c r="C48" s="112"/>
    </row>
    <row r="49" s="72" customFormat="1" ht="15">
      <c r="C49" s="112"/>
    </row>
    <row r="50" s="72" customFormat="1" ht="15">
      <c r="C50" s="112"/>
    </row>
    <row r="51" s="72" customFormat="1" ht="15">
      <c r="C51" s="112"/>
    </row>
    <row r="52" s="72" customFormat="1" ht="15">
      <c r="C52" s="112"/>
    </row>
    <row r="53" s="72" customFormat="1" ht="15">
      <c r="C53" s="112"/>
    </row>
    <row r="54" spans="1:3" ht="15">
      <c r="A54" s="72"/>
      <c r="C54" s="112"/>
    </row>
    <row r="55" spans="1:3" ht="15">
      <c r="A55" s="72"/>
      <c r="C55" s="112"/>
    </row>
    <row r="56" spans="1:3" ht="15">
      <c r="A56" s="72"/>
      <c r="C56" s="112"/>
    </row>
    <row r="57" spans="1:3" ht="15">
      <c r="A57" s="72"/>
      <c r="C57" s="112"/>
    </row>
    <row r="58" spans="1:3" ht="15">
      <c r="A58" s="72"/>
      <c r="C58" s="112"/>
    </row>
    <row r="59" spans="1:3" ht="15">
      <c r="A59" s="72"/>
      <c r="C59" s="112"/>
    </row>
    <row r="60" spans="1:3" ht="15">
      <c r="A60" s="72"/>
      <c r="C60" s="112"/>
    </row>
  </sheetData>
  <sheetProtection/>
  <mergeCells count="10">
    <mergeCell ref="A11:C11"/>
    <mergeCell ref="A34:C34"/>
    <mergeCell ref="A1:C1"/>
    <mergeCell ref="A2:C2"/>
    <mergeCell ref="A3:C3"/>
    <mergeCell ref="A4:C4"/>
    <mergeCell ref="A5:C5"/>
    <mergeCell ref="A10:C10"/>
    <mergeCell ref="A9:C9"/>
    <mergeCell ref="B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I14" sqref="I14"/>
    </sheetView>
  </sheetViews>
  <sheetFormatPr defaultColWidth="9.125" defaultRowHeight="12.75"/>
  <cols>
    <col min="1" max="1" width="4.125" style="9" customWidth="1"/>
    <col min="2" max="2" width="36.50390625" style="9" customWidth="1"/>
    <col min="3" max="3" width="10.875" style="9" customWidth="1"/>
    <col min="4" max="4" width="19.25390625" style="9" customWidth="1"/>
    <col min="5" max="5" width="14.50390625" style="9" customWidth="1"/>
    <col min="6" max="16384" width="9.125" style="9" customWidth="1"/>
  </cols>
  <sheetData>
    <row r="1" spans="1:9" s="18" customFormat="1" ht="13.5" customHeight="1">
      <c r="A1" s="163" t="s">
        <v>341</v>
      </c>
      <c r="B1" s="163"/>
      <c r="C1" s="163"/>
      <c r="D1" s="176"/>
      <c r="E1" s="176"/>
      <c r="F1" s="163"/>
      <c r="G1" s="163"/>
      <c r="H1" s="176"/>
      <c r="I1" s="176"/>
    </row>
    <row r="2" spans="1:9" s="18" customFormat="1" ht="13.5" customHeight="1">
      <c r="A2" s="163" t="s">
        <v>310</v>
      </c>
      <c r="B2" s="163"/>
      <c r="C2" s="163"/>
      <c r="D2" s="176"/>
      <c r="E2" s="176"/>
      <c r="F2" s="163"/>
      <c r="G2" s="163"/>
      <c r="H2" s="176"/>
      <c r="I2" s="176"/>
    </row>
    <row r="3" spans="1:9" s="18" customFormat="1" ht="13.5" customHeight="1">
      <c r="A3" s="163" t="s">
        <v>311</v>
      </c>
      <c r="B3" s="163"/>
      <c r="C3" s="163"/>
      <c r="D3" s="176"/>
      <c r="E3" s="176"/>
      <c r="F3" s="163"/>
      <c r="G3" s="163"/>
      <c r="H3" s="176"/>
      <c r="I3" s="176"/>
    </row>
    <row r="4" spans="1:9" s="18" customFormat="1" ht="13.5" customHeight="1">
      <c r="A4" s="163" t="s">
        <v>312</v>
      </c>
      <c r="B4" s="163"/>
      <c r="C4" s="163"/>
      <c r="D4" s="176"/>
      <c r="E4" s="176"/>
      <c r="F4" s="163"/>
      <c r="G4" s="163"/>
      <c r="H4" s="176"/>
      <c r="I4" s="176"/>
    </row>
    <row r="5" spans="1:9" s="18" customFormat="1" ht="13.5" customHeight="1">
      <c r="A5" s="163" t="s">
        <v>313</v>
      </c>
      <c r="B5" s="163"/>
      <c r="C5" s="163"/>
      <c r="D5" s="176"/>
      <c r="E5" s="176"/>
      <c r="F5" s="163"/>
      <c r="G5" s="163"/>
      <c r="H5" s="176"/>
      <c r="I5" s="176"/>
    </row>
    <row r="6" spans="1:9" s="18" customFormat="1" ht="13.5" customHeight="1">
      <c r="A6" s="19"/>
      <c r="B6" s="19"/>
      <c r="C6" s="19"/>
      <c r="D6" s="29"/>
      <c r="E6" s="29"/>
      <c r="F6" s="19"/>
      <c r="G6" s="19"/>
      <c r="H6" s="29"/>
      <c r="I6" s="29"/>
    </row>
    <row r="7" spans="1:9" s="18" customFormat="1" ht="13.5" customHeight="1">
      <c r="A7" s="19"/>
      <c r="B7" s="19"/>
      <c r="C7" s="19"/>
      <c r="D7" s="29"/>
      <c r="E7" s="29"/>
      <c r="F7" s="19"/>
      <c r="G7" s="19"/>
      <c r="H7" s="29"/>
      <c r="I7" s="29"/>
    </row>
    <row r="8" spans="1:9" s="18" customFormat="1" ht="13.5" customHeight="1">
      <c r="A8" s="19"/>
      <c r="B8" s="19"/>
      <c r="C8" s="19"/>
      <c r="D8" s="29"/>
      <c r="E8" s="29"/>
      <c r="F8" s="19"/>
      <c r="G8" s="19"/>
      <c r="H8" s="29"/>
      <c r="I8" s="29"/>
    </row>
    <row r="9" spans="1:9" s="18" customFormat="1" ht="13.5" customHeight="1">
      <c r="A9" s="19"/>
      <c r="B9" s="19"/>
      <c r="C9" s="19"/>
      <c r="D9" s="29"/>
      <c r="E9" s="29"/>
      <c r="F9" s="19"/>
      <c r="G9" s="19"/>
      <c r="H9" s="29"/>
      <c r="I9" s="29"/>
    </row>
    <row r="10" spans="1:5" ht="45" customHeight="1">
      <c r="A10" s="182" t="s">
        <v>358</v>
      </c>
      <c r="B10" s="182"/>
      <c r="C10" s="182"/>
      <c r="D10" s="153"/>
      <c r="E10" s="153"/>
    </row>
    <row r="11" spans="1:5" ht="18" customHeight="1">
      <c r="A11" s="152" t="s">
        <v>340</v>
      </c>
      <c r="B11" s="172"/>
      <c r="C11" s="172"/>
      <c r="D11" s="172"/>
      <c r="E11" s="172"/>
    </row>
    <row r="12" spans="1:3" ht="12.75" customHeight="1">
      <c r="A12" s="26"/>
      <c r="B12" s="26"/>
      <c r="C12" s="26"/>
    </row>
    <row r="13" spans="1:5" ht="12.75" customHeight="1">
      <c r="A13" s="180" t="s">
        <v>239</v>
      </c>
      <c r="B13" s="180" t="s">
        <v>122</v>
      </c>
      <c r="C13" s="180" t="s">
        <v>167</v>
      </c>
      <c r="D13" s="189" t="s">
        <v>253</v>
      </c>
      <c r="E13" s="190"/>
    </row>
    <row r="14" spans="1:5" ht="30" customHeight="1">
      <c r="A14" s="188"/>
      <c r="B14" s="188"/>
      <c r="C14" s="188"/>
      <c r="D14" s="191" t="s">
        <v>295</v>
      </c>
      <c r="E14" s="191" t="s">
        <v>296</v>
      </c>
    </row>
    <row r="15" spans="1:5" ht="77.25" customHeight="1">
      <c r="A15" s="188"/>
      <c r="B15" s="188"/>
      <c r="C15" s="188"/>
      <c r="D15" s="192"/>
      <c r="E15" s="192"/>
    </row>
    <row r="16" spans="1:5" ht="30" customHeight="1">
      <c r="A16" s="27">
        <v>1</v>
      </c>
      <c r="B16" s="6" t="s">
        <v>168</v>
      </c>
      <c r="C16" s="70">
        <f>E16+D16</f>
        <v>220.2</v>
      </c>
      <c r="D16" s="70">
        <v>200</v>
      </c>
      <c r="E16" s="70">
        <v>20.2</v>
      </c>
    </row>
    <row r="17" spans="1:5" ht="15.75">
      <c r="A17" s="5"/>
      <c r="B17" s="71" t="s">
        <v>194</v>
      </c>
      <c r="C17" s="28">
        <f>C16</f>
        <v>220.2</v>
      </c>
      <c r="D17" s="28">
        <f>D16</f>
        <v>200</v>
      </c>
      <c r="E17" s="28">
        <f>E16</f>
        <v>20.2</v>
      </c>
    </row>
    <row r="19" spans="1:5" ht="15">
      <c r="A19" s="181" t="s">
        <v>169</v>
      </c>
      <c r="B19" s="181"/>
      <c r="C19" s="181"/>
      <c r="D19" s="176"/>
      <c r="E19" s="176"/>
    </row>
    <row r="20" ht="15" customHeight="1"/>
  </sheetData>
  <sheetProtection/>
  <mergeCells count="19">
    <mergeCell ref="D13:E13"/>
    <mergeCell ref="D14:D15"/>
    <mergeCell ref="E14:E15"/>
    <mergeCell ref="A1:E1"/>
    <mergeCell ref="A2:E2"/>
    <mergeCell ref="A3:E3"/>
    <mergeCell ref="A4:E4"/>
    <mergeCell ref="A5:E5"/>
    <mergeCell ref="A11:E11"/>
    <mergeCell ref="A19:E19"/>
    <mergeCell ref="F1:I1"/>
    <mergeCell ref="F2:I2"/>
    <mergeCell ref="F3:I3"/>
    <mergeCell ref="F4:I4"/>
    <mergeCell ref="F5:I5"/>
    <mergeCell ref="A10:E10"/>
    <mergeCell ref="A13:A15"/>
    <mergeCell ref="B13:B15"/>
    <mergeCell ref="C13:C1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19"/>
  <sheetViews>
    <sheetView zoomScalePageLayoutView="0" workbookViewId="0" topLeftCell="A1">
      <selection activeCell="F15" sqref="F15"/>
    </sheetView>
  </sheetViews>
  <sheetFormatPr defaultColWidth="9.00390625" defaultRowHeight="12.75"/>
  <cols>
    <col min="1" max="1" width="5.875" style="24" customWidth="1"/>
    <col min="2" max="2" width="66.375" style="24" customWidth="1"/>
    <col min="3" max="3" width="14.875" style="24" customWidth="1"/>
    <col min="4" max="16384" width="8.875" style="24" customWidth="1"/>
  </cols>
  <sheetData>
    <row r="1" spans="1:3" ht="13.5">
      <c r="A1" s="163" t="s">
        <v>344</v>
      </c>
      <c r="B1" s="163"/>
      <c r="C1" s="163"/>
    </row>
    <row r="2" spans="1:3" ht="13.5">
      <c r="A2" s="163" t="s">
        <v>255</v>
      </c>
      <c r="B2" s="163"/>
      <c r="C2" s="163"/>
    </row>
    <row r="3" spans="1:3" ht="13.5">
      <c r="A3" s="163" t="s">
        <v>256</v>
      </c>
      <c r="B3" s="163"/>
      <c r="C3" s="163"/>
    </row>
    <row r="4" spans="1:3" ht="13.5">
      <c r="A4" s="163" t="s">
        <v>257</v>
      </c>
      <c r="B4" s="163"/>
      <c r="C4" s="163"/>
    </row>
    <row r="5" spans="1:3" ht="13.5">
      <c r="A5" s="163" t="s">
        <v>309</v>
      </c>
      <c r="B5" s="163"/>
      <c r="C5" s="163"/>
    </row>
    <row r="6" spans="1:3" ht="13.5">
      <c r="A6" s="19"/>
      <c r="B6" s="163"/>
      <c r="C6" s="179"/>
    </row>
    <row r="7" spans="1:3" ht="13.5">
      <c r="A7" s="19"/>
      <c r="B7" s="163"/>
      <c r="C7" s="179"/>
    </row>
    <row r="8" spans="1:3" ht="13.5">
      <c r="A8" s="19"/>
      <c r="B8" s="19"/>
      <c r="C8" s="25"/>
    </row>
    <row r="9" spans="1:3" ht="71.25" customHeight="1">
      <c r="A9" s="182" t="s">
        <v>356</v>
      </c>
      <c r="B9" s="182"/>
      <c r="C9" s="182"/>
    </row>
    <row r="10" spans="1:4" ht="18" customHeight="1">
      <c r="A10" s="152" t="s">
        <v>345</v>
      </c>
      <c r="B10" s="172"/>
      <c r="C10" s="172"/>
      <c r="D10" s="140"/>
    </row>
    <row r="11" spans="1:3" ht="12.75">
      <c r="A11" s="26"/>
      <c r="B11" s="26"/>
      <c r="C11" s="26"/>
    </row>
    <row r="12" spans="1:3" ht="12.75" customHeight="1">
      <c r="A12" s="180" t="s">
        <v>239</v>
      </c>
      <c r="B12" s="180" t="s">
        <v>122</v>
      </c>
      <c r="C12" s="180" t="s">
        <v>167</v>
      </c>
    </row>
    <row r="13" spans="1:3" ht="18" customHeight="1">
      <c r="A13" s="180"/>
      <c r="B13" s="180"/>
      <c r="C13" s="180"/>
    </row>
    <row r="14" spans="1:3" ht="15">
      <c r="A14" s="27">
        <v>1</v>
      </c>
      <c r="B14" s="13" t="s">
        <v>289</v>
      </c>
      <c r="C14" s="87">
        <v>215</v>
      </c>
    </row>
    <row r="15" spans="1:3" ht="15">
      <c r="A15" s="27">
        <v>2</v>
      </c>
      <c r="B15" s="13" t="s">
        <v>290</v>
      </c>
      <c r="C15" s="87">
        <v>220</v>
      </c>
    </row>
    <row r="16" spans="1:3" ht="18" customHeight="1">
      <c r="A16" s="27">
        <v>3</v>
      </c>
      <c r="B16" s="13" t="s">
        <v>288</v>
      </c>
      <c r="C16" s="87">
        <v>380</v>
      </c>
    </row>
    <row r="17" spans="1:3" ht="15.75">
      <c r="A17" s="5"/>
      <c r="B17" s="88" t="s">
        <v>194</v>
      </c>
      <c r="C17" s="28">
        <f>C16+C15+C14</f>
        <v>815</v>
      </c>
    </row>
    <row r="18" spans="1:3" ht="15">
      <c r="A18" s="9"/>
      <c r="B18" s="9"/>
      <c r="C18" s="9"/>
    </row>
    <row r="19" spans="1:3" ht="15">
      <c r="A19" s="193" t="s">
        <v>258</v>
      </c>
      <c r="B19" s="193"/>
      <c r="C19" s="193"/>
    </row>
  </sheetData>
  <sheetProtection/>
  <mergeCells count="13">
    <mergeCell ref="A12:A13"/>
    <mergeCell ref="B12:B13"/>
    <mergeCell ref="C12:C13"/>
    <mergeCell ref="A19:C19"/>
    <mergeCell ref="A1:C1"/>
    <mergeCell ref="A2:C2"/>
    <mergeCell ref="A3:C3"/>
    <mergeCell ref="A4:C4"/>
    <mergeCell ref="A5:C5"/>
    <mergeCell ref="B7:C7"/>
    <mergeCell ref="B6:C6"/>
    <mergeCell ref="A10:C10"/>
    <mergeCell ref="A9:C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0"/>
  <sheetViews>
    <sheetView zoomScalePageLayoutView="0" workbookViewId="0" topLeftCell="A1">
      <selection activeCell="H16" sqref="H16"/>
    </sheetView>
  </sheetViews>
  <sheetFormatPr defaultColWidth="9.125" defaultRowHeight="12.75"/>
  <cols>
    <col min="1" max="1" width="3.50390625" style="9" customWidth="1"/>
    <col min="2" max="2" width="49.75390625" style="9" customWidth="1"/>
    <col min="3" max="3" width="17.00390625" style="9" customWidth="1"/>
    <col min="4" max="4" width="18.50390625" style="9" customWidth="1"/>
    <col min="5" max="16384" width="9.125" style="9" customWidth="1"/>
  </cols>
  <sheetData>
    <row r="1" spans="1:7" s="18" customFormat="1" ht="13.5" customHeight="1">
      <c r="A1" s="163" t="s">
        <v>342</v>
      </c>
      <c r="B1" s="163"/>
      <c r="C1" s="163"/>
      <c r="D1" s="176"/>
      <c r="E1" s="163"/>
      <c r="F1" s="176"/>
      <c r="G1" s="176"/>
    </row>
    <row r="2" spans="1:7" s="18" customFormat="1" ht="13.5" customHeight="1">
      <c r="A2" s="163" t="s">
        <v>148</v>
      </c>
      <c r="B2" s="163"/>
      <c r="C2" s="163"/>
      <c r="D2" s="176"/>
      <c r="E2" s="163"/>
      <c r="F2" s="176"/>
      <c r="G2" s="176"/>
    </row>
    <row r="3" spans="1:7" s="18" customFormat="1" ht="13.5" customHeight="1">
      <c r="A3" s="163" t="s">
        <v>149</v>
      </c>
      <c r="B3" s="163"/>
      <c r="C3" s="163"/>
      <c r="D3" s="176"/>
      <c r="E3" s="163"/>
      <c r="F3" s="176"/>
      <c r="G3" s="176"/>
    </row>
    <row r="4" spans="1:7" s="18" customFormat="1" ht="13.5" customHeight="1">
      <c r="A4" s="163" t="s">
        <v>150</v>
      </c>
      <c r="B4" s="163"/>
      <c r="C4" s="163"/>
      <c r="D4" s="176"/>
      <c r="E4" s="163"/>
      <c r="F4" s="176"/>
      <c r="G4" s="176"/>
    </row>
    <row r="5" spans="1:7" s="18" customFormat="1" ht="13.5" customHeight="1">
      <c r="A5" s="163" t="s">
        <v>308</v>
      </c>
      <c r="B5" s="163"/>
      <c r="C5" s="163"/>
      <c r="D5" s="176"/>
      <c r="E5" s="163"/>
      <c r="F5" s="176"/>
      <c r="G5" s="176"/>
    </row>
    <row r="6" spans="1:7" s="18" customFormat="1" ht="13.5" customHeight="1">
      <c r="A6" s="19"/>
      <c r="B6" s="19"/>
      <c r="C6" s="163"/>
      <c r="D6" s="176"/>
      <c r="E6" s="19"/>
      <c r="F6" s="29"/>
      <c r="G6" s="29"/>
    </row>
    <row r="7" spans="1:7" s="18" customFormat="1" ht="13.5" customHeight="1">
      <c r="A7" s="19"/>
      <c r="B7" s="19"/>
      <c r="C7" s="163"/>
      <c r="D7" s="176"/>
      <c r="E7" s="19"/>
      <c r="F7" s="29"/>
      <c r="G7" s="29"/>
    </row>
    <row r="8" spans="1:7" s="18" customFormat="1" ht="13.5" customHeight="1">
      <c r="A8" s="19"/>
      <c r="B8" s="19"/>
      <c r="C8" s="163"/>
      <c r="D8" s="176"/>
      <c r="E8" s="19"/>
      <c r="F8" s="29"/>
      <c r="G8" s="29"/>
    </row>
    <row r="9" spans="1:3" s="18" customFormat="1" ht="13.5">
      <c r="A9" s="19"/>
      <c r="B9" s="19"/>
      <c r="C9" s="19"/>
    </row>
    <row r="10" spans="1:4" ht="60" customHeight="1">
      <c r="A10" s="182" t="s">
        <v>357</v>
      </c>
      <c r="B10" s="182"/>
      <c r="C10" s="182"/>
      <c r="D10" s="153"/>
    </row>
    <row r="11" spans="1:5" ht="18" customHeight="1">
      <c r="A11" s="152" t="s">
        <v>343</v>
      </c>
      <c r="B11" s="172"/>
      <c r="C11" s="172"/>
      <c r="D11" s="172"/>
      <c r="E11" s="140"/>
    </row>
    <row r="12" spans="1:3" ht="12.75" customHeight="1">
      <c r="A12" s="26"/>
      <c r="B12" s="26"/>
      <c r="C12" s="26"/>
    </row>
    <row r="13" spans="1:4" ht="12.75" customHeight="1">
      <c r="A13" s="194" t="s">
        <v>239</v>
      </c>
      <c r="B13" s="180" t="s">
        <v>122</v>
      </c>
      <c r="C13" s="180" t="s">
        <v>167</v>
      </c>
      <c r="D13" s="68" t="s">
        <v>253</v>
      </c>
    </row>
    <row r="14" spans="1:4" ht="30" customHeight="1">
      <c r="A14" s="195"/>
      <c r="B14" s="188"/>
      <c r="C14" s="188"/>
      <c r="D14" s="191" t="s">
        <v>254</v>
      </c>
    </row>
    <row r="15" spans="1:4" ht="28.5" customHeight="1">
      <c r="A15" s="195"/>
      <c r="B15" s="188"/>
      <c r="C15" s="188"/>
      <c r="D15" s="192"/>
    </row>
    <row r="16" spans="1:4" ht="30.75" customHeight="1">
      <c r="A16" s="27">
        <v>1</v>
      </c>
      <c r="B16" s="6" t="s">
        <v>240</v>
      </c>
      <c r="C16" s="70">
        <f>D16</f>
        <v>-926.912</v>
      </c>
      <c r="D16" s="70">
        <v>-926.912</v>
      </c>
    </row>
    <row r="17" spans="1:4" ht="33" customHeight="1">
      <c r="A17" s="27">
        <v>2</v>
      </c>
      <c r="B17" s="6" t="s">
        <v>241</v>
      </c>
      <c r="C17" s="70">
        <f>D17</f>
        <v>-3313.38</v>
      </c>
      <c r="D17" s="70">
        <v>-3313.38</v>
      </c>
    </row>
    <row r="18" spans="1:4" ht="15.75">
      <c r="A18" s="5"/>
      <c r="B18" s="71" t="s">
        <v>194</v>
      </c>
      <c r="C18" s="28">
        <f>C17+C16</f>
        <v>-4240.292</v>
      </c>
      <c r="D18" s="28">
        <f>D17+D16</f>
        <v>-4240.292</v>
      </c>
    </row>
    <row r="20" spans="1:4" ht="15">
      <c r="A20" s="181" t="s">
        <v>169</v>
      </c>
      <c r="B20" s="181"/>
      <c r="C20" s="181"/>
      <c r="D20" s="176"/>
    </row>
    <row r="21" ht="15" customHeight="1"/>
  </sheetData>
  <sheetProtection/>
  <mergeCells count="20">
    <mergeCell ref="D14:D15"/>
    <mergeCell ref="C6:D6"/>
    <mergeCell ref="C7:D7"/>
    <mergeCell ref="C8:D8"/>
    <mergeCell ref="A3:D3"/>
    <mergeCell ref="E3:G3"/>
    <mergeCell ref="A4:D4"/>
    <mergeCell ref="E4:G4"/>
    <mergeCell ref="A5:D5"/>
    <mergeCell ref="E5:G5"/>
    <mergeCell ref="A11:D11"/>
    <mergeCell ref="A20:D20"/>
    <mergeCell ref="A1:D1"/>
    <mergeCell ref="E1:G1"/>
    <mergeCell ref="A2:D2"/>
    <mergeCell ref="E2:G2"/>
    <mergeCell ref="A10:D10"/>
    <mergeCell ref="A13:A15"/>
    <mergeCell ref="B13:B15"/>
    <mergeCell ref="C13:C1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6"/>
  <sheetViews>
    <sheetView zoomScalePageLayoutView="0" workbookViewId="0" topLeftCell="A1">
      <selection activeCell="G11" sqref="G11"/>
    </sheetView>
  </sheetViews>
  <sheetFormatPr defaultColWidth="9.125" defaultRowHeight="12.75"/>
  <cols>
    <col min="1" max="1" width="3.50390625" style="9" customWidth="1"/>
    <col min="2" max="2" width="49.75390625" style="9" customWidth="1"/>
    <col min="3" max="3" width="17.00390625" style="9" customWidth="1"/>
    <col min="4" max="4" width="18.50390625" style="9" customWidth="1"/>
    <col min="5" max="16384" width="9.125" style="9" customWidth="1"/>
  </cols>
  <sheetData>
    <row r="1" spans="1:7" s="18" customFormat="1" ht="13.5" customHeight="1">
      <c r="A1" s="163" t="s">
        <v>346</v>
      </c>
      <c r="B1" s="163"/>
      <c r="C1" s="163"/>
      <c r="D1" s="176"/>
      <c r="E1" s="163"/>
      <c r="F1" s="176"/>
      <c r="G1" s="176"/>
    </row>
    <row r="2" spans="1:7" s="18" customFormat="1" ht="13.5" customHeight="1">
      <c r="A2" s="163" t="s">
        <v>148</v>
      </c>
      <c r="B2" s="163"/>
      <c r="C2" s="163"/>
      <c r="D2" s="176"/>
      <c r="E2" s="163"/>
      <c r="F2" s="176"/>
      <c r="G2" s="176"/>
    </row>
    <row r="3" spans="1:7" s="18" customFormat="1" ht="13.5" customHeight="1">
      <c r="A3" s="163" t="s">
        <v>149</v>
      </c>
      <c r="B3" s="163"/>
      <c r="C3" s="163"/>
      <c r="D3" s="176"/>
      <c r="E3" s="163"/>
      <c r="F3" s="176"/>
      <c r="G3" s="176"/>
    </row>
    <row r="4" spans="1:7" s="18" customFormat="1" ht="13.5" customHeight="1">
      <c r="A4" s="163" t="s">
        <v>150</v>
      </c>
      <c r="B4" s="163"/>
      <c r="C4" s="163"/>
      <c r="D4" s="176"/>
      <c r="E4" s="163"/>
      <c r="F4" s="176"/>
      <c r="G4" s="176"/>
    </row>
    <row r="5" spans="1:7" s="18" customFormat="1" ht="13.5" customHeight="1">
      <c r="A5" s="163" t="s">
        <v>307</v>
      </c>
      <c r="B5" s="163"/>
      <c r="C5" s="163"/>
      <c r="D5" s="176"/>
      <c r="E5" s="163"/>
      <c r="F5" s="176"/>
      <c r="G5" s="176"/>
    </row>
    <row r="6" spans="1:3" s="18" customFormat="1" ht="13.5">
      <c r="A6" s="19"/>
      <c r="B6" s="19"/>
      <c r="C6" s="19"/>
    </row>
    <row r="7" spans="1:4" ht="78.75" customHeight="1">
      <c r="A7" s="182" t="s">
        <v>305</v>
      </c>
      <c r="B7" s="182"/>
      <c r="C7" s="182"/>
      <c r="D7" s="153"/>
    </row>
    <row r="8" spans="1:5" ht="22.5" customHeight="1">
      <c r="A8" s="152" t="s">
        <v>347</v>
      </c>
      <c r="B8" s="172"/>
      <c r="C8" s="172"/>
      <c r="D8" s="172"/>
      <c r="E8" s="140"/>
    </row>
    <row r="9" spans="1:3" ht="12.75" customHeight="1" thickBot="1">
      <c r="A9" s="26"/>
      <c r="B9" s="26"/>
      <c r="C9" s="26"/>
    </row>
    <row r="10" spans="1:4" s="84" customFormat="1" ht="15.75" thickBot="1">
      <c r="A10" s="194" t="s">
        <v>239</v>
      </c>
      <c r="B10" s="180" t="s">
        <v>122</v>
      </c>
      <c r="C10" s="196" t="s">
        <v>227</v>
      </c>
      <c r="D10" s="197"/>
    </row>
    <row r="11" spans="1:4" s="84" customFormat="1" ht="15" customHeight="1" thickBot="1">
      <c r="A11" s="195"/>
      <c r="B11" s="188"/>
      <c r="C11" s="85" t="s">
        <v>6</v>
      </c>
      <c r="D11" s="86" t="s">
        <v>7</v>
      </c>
    </row>
    <row r="12" spans="1:4" ht="30.75" customHeight="1">
      <c r="A12" s="27">
        <v>1</v>
      </c>
      <c r="B12" s="6" t="s">
        <v>240</v>
      </c>
      <c r="C12" s="70">
        <v>926.912</v>
      </c>
      <c r="D12" s="70">
        <v>0</v>
      </c>
    </row>
    <row r="13" spans="1:4" ht="33" customHeight="1">
      <c r="A13" s="27">
        <v>2</v>
      </c>
      <c r="B13" s="6" t="s">
        <v>241</v>
      </c>
      <c r="C13" s="70">
        <v>3313.38</v>
      </c>
      <c r="D13" s="70">
        <v>0</v>
      </c>
    </row>
    <row r="14" spans="1:4" ht="15.75">
      <c r="A14" s="5"/>
      <c r="B14" s="71" t="s">
        <v>194</v>
      </c>
      <c r="C14" s="28">
        <f>C13+C12</f>
        <v>4240.292</v>
      </c>
      <c r="D14" s="28">
        <f>D13+D12</f>
        <v>0</v>
      </c>
    </row>
    <row r="16" spans="1:4" ht="15">
      <c r="A16" s="181" t="s">
        <v>169</v>
      </c>
      <c r="B16" s="181"/>
      <c r="C16" s="181"/>
      <c r="D16" s="176"/>
    </row>
    <row r="17" ht="15" customHeight="1"/>
  </sheetData>
  <sheetProtection/>
  <mergeCells count="16">
    <mergeCell ref="A4:D4"/>
    <mergeCell ref="E4:G4"/>
    <mergeCell ref="A5:D5"/>
    <mergeCell ref="E5:G5"/>
    <mergeCell ref="A1:D1"/>
    <mergeCell ref="E1:G1"/>
    <mergeCell ref="A2:D2"/>
    <mergeCell ref="E2:G2"/>
    <mergeCell ref="A3:D3"/>
    <mergeCell ref="E3:G3"/>
    <mergeCell ref="A16:D16"/>
    <mergeCell ref="C10:D10"/>
    <mergeCell ref="A8:D8"/>
    <mergeCell ref="A7:D7"/>
    <mergeCell ref="A10:A11"/>
    <mergeCell ref="B10:B1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8"/>
  <sheetViews>
    <sheetView zoomScalePageLayoutView="0" workbookViewId="0" topLeftCell="A1">
      <selection activeCell="G9" sqref="G9"/>
    </sheetView>
  </sheetViews>
  <sheetFormatPr defaultColWidth="9.00390625" defaultRowHeight="12.75"/>
  <cols>
    <col min="1" max="1" width="23.375" style="24" customWidth="1"/>
    <col min="2" max="2" width="33.50390625" style="24" customWidth="1"/>
    <col min="3" max="3" width="13.875" style="24" customWidth="1"/>
    <col min="4" max="4" width="11.875" style="24" customWidth="1"/>
    <col min="5" max="16384" width="8.875" style="24" customWidth="1"/>
  </cols>
  <sheetData>
    <row r="1" spans="1:4" s="21" customFormat="1" ht="15">
      <c r="A1" s="183" t="s">
        <v>353</v>
      </c>
      <c r="B1" s="183"/>
      <c r="C1" s="183"/>
      <c r="D1" s="198"/>
    </row>
    <row r="2" spans="1:4" s="21" customFormat="1" ht="15">
      <c r="A2" s="183" t="s">
        <v>349</v>
      </c>
      <c r="B2" s="183"/>
      <c r="C2" s="183"/>
      <c r="D2" s="198"/>
    </row>
    <row r="3" spans="1:4" s="21" customFormat="1" ht="15">
      <c r="A3" s="183" t="s">
        <v>350</v>
      </c>
      <c r="B3" s="183"/>
      <c r="C3" s="183"/>
      <c r="D3" s="198"/>
    </row>
    <row r="4" spans="1:4" s="21" customFormat="1" ht="15">
      <c r="A4" s="183" t="s">
        <v>351</v>
      </c>
      <c r="B4" s="183"/>
      <c r="C4" s="183"/>
      <c r="D4" s="198"/>
    </row>
    <row r="5" spans="1:4" s="21" customFormat="1" ht="15">
      <c r="A5" s="183" t="s">
        <v>352</v>
      </c>
      <c r="B5" s="183"/>
      <c r="C5" s="183"/>
      <c r="D5" s="198"/>
    </row>
    <row r="6" spans="1:3" s="21" customFormat="1" ht="15">
      <c r="A6" s="22"/>
      <c r="B6" s="22"/>
      <c r="C6" s="22"/>
    </row>
    <row r="7" spans="1:3" s="21" customFormat="1" ht="15">
      <c r="A7" s="22"/>
      <c r="B7" s="22"/>
      <c r="C7" s="22"/>
    </row>
    <row r="8" spans="1:3" s="21" customFormat="1" ht="15">
      <c r="A8" s="22"/>
      <c r="B8" s="22"/>
      <c r="C8" s="22"/>
    </row>
    <row r="9" spans="1:3" s="21" customFormat="1" ht="15">
      <c r="A9" s="187" t="s">
        <v>170</v>
      </c>
      <c r="B9" s="187"/>
      <c r="C9" s="187"/>
    </row>
    <row r="10" spans="1:4" s="21" customFormat="1" ht="53.25" customHeight="1">
      <c r="A10" s="174" t="s">
        <v>354</v>
      </c>
      <c r="B10" s="174"/>
      <c r="C10" s="174"/>
      <c r="D10" s="201"/>
    </row>
    <row r="11" spans="1:4" s="21" customFormat="1" ht="26.25" customHeight="1">
      <c r="A11" s="152" t="s">
        <v>355</v>
      </c>
      <c r="B11" s="172"/>
      <c r="C11" s="172"/>
      <c r="D11" s="172"/>
    </row>
    <row r="12" spans="1:3" s="21" customFormat="1" ht="15">
      <c r="A12" s="30"/>
      <c r="B12" s="30"/>
      <c r="C12" s="64" t="s">
        <v>151</v>
      </c>
    </row>
    <row r="13" spans="1:4" s="21" customFormat="1" ht="22.5" customHeight="1">
      <c r="A13" s="186" t="s">
        <v>171</v>
      </c>
      <c r="B13" s="186" t="s">
        <v>172</v>
      </c>
      <c r="C13" s="186" t="s">
        <v>227</v>
      </c>
      <c r="D13" s="199"/>
    </row>
    <row r="14" spans="1:4" s="21" customFormat="1" ht="18" customHeight="1">
      <c r="A14" s="186"/>
      <c r="B14" s="186"/>
      <c r="C14" s="3">
        <v>2018</v>
      </c>
      <c r="D14" s="149">
        <v>2019</v>
      </c>
    </row>
    <row r="15" spans="1:4" s="21" customFormat="1" ht="46.5">
      <c r="A15" s="65" t="s">
        <v>173</v>
      </c>
      <c r="B15" s="10" t="s">
        <v>174</v>
      </c>
      <c r="C15" s="66">
        <v>6740.292</v>
      </c>
      <c r="D15" s="150">
        <v>0</v>
      </c>
    </row>
    <row r="16" spans="1:4" s="21" customFormat="1" ht="15.75">
      <c r="A16" s="184" t="s">
        <v>175</v>
      </c>
      <c r="B16" s="185"/>
      <c r="C16" s="67">
        <f>C15</f>
        <v>6740.292</v>
      </c>
      <c r="D16" s="150">
        <v>0</v>
      </c>
    </row>
    <row r="17" s="21" customFormat="1" ht="15"/>
    <row r="18" spans="1:5" s="21" customFormat="1" ht="15" customHeight="1">
      <c r="A18" s="157" t="s">
        <v>348</v>
      </c>
      <c r="B18" s="179"/>
      <c r="C18" s="179"/>
      <c r="D18" s="200"/>
      <c r="E18" s="2"/>
    </row>
    <row r="19" s="21" customFormat="1" ht="15"/>
  </sheetData>
  <sheetProtection/>
  <mergeCells count="13">
    <mergeCell ref="A18:D18"/>
    <mergeCell ref="A11:D11"/>
    <mergeCell ref="A10:D10"/>
    <mergeCell ref="A5:D5"/>
    <mergeCell ref="A13:A14"/>
    <mergeCell ref="B13:B14"/>
    <mergeCell ref="A16:B16"/>
    <mergeCell ref="A4:D4"/>
    <mergeCell ref="A9:C9"/>
    <mergeCell ref="A3:D3"/>
    <mergeCell ref="A2:D2"/>
    <mergeCell ref="A1:D1"/>
    <mergeCell ref="C13:D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K439"/>
  <sheetViews>
    <sheetView zoomScalePageLayoutView="0" workbookViewId="0" topLeftCell="A128">
      <selection activeCell="G133" sqref="G133"/>
    </sheetView>
  </sheetViews>
  <sheetFormatPr defaultColWidth="9.125" defaultRowHeight="12.75"/>
  <cols>
    <col min="1" max="1" width="84.50390625" style="1" customWidth="1"/>
    <col min="2" max="2" width="6.125" style="2" customWidth="1"/>
    <col min="3" max="3" width="15.625" style="2" customWidth="1"/>
    <col min="4" max="4" width="5.00390625" style="2" customWidth="1"/>
    <col min="5" max="5" width="15.00390625" style="4" customWidth="1"/>
    <col min="6" max="6" width="15.25390625" style="122" customWidth="1"/>
    <col min="7" max="7" width="17.25390625" style="122" customWidth="1"/>
    <col min="8" max="8" width="14.125" style="122" customWidth="1"/>
    <col min="9" max="9" width="13.50390625" style="122" customWidth="1"/>
    <col min="10" max="10" width="9.125" style="1" customWidth="1"/>
    <col min="11" max="11" width="11.50390625" style="1" customWidth="1"/>
    <col min="12" max="16384" width="9.125" style="1" customWidth="1"/>
  </cols>
  <sheetData>
    <row r="1" spans="2:9" s="100" customFormat="1" ht="13.5">
      <c r="B1" s="160" t="s">
        <v>322</v>
      </c>
      <c r="C1" s="160"/>
      <c r="D1" s="160"/>
      <c r="E1" s="160"/>
      <c r="F1" s="34"/>
      <c r="G1" s="34"/>
      <c r="H1" s="34"/>
      <c r="I1" s="34"/>
    </row>
    <row r="2" spans="2:9" s="100" customFormat="1" ht="13.5">
      <c r="B2" s="160" t="s">
        <v>103</v>
      </c>
      <c r="C2" s="160"/>
      <c r="D2" s="160"/>
      <c r="E2" s="160"/>
      <c r="F2" s="34"/>
      <c r="G2" s="34"/>
      <c r="H2" s="34"/>
      <c r="I2" s="34"/>
    </row>
    <row r="3" spans="2:9" s="100" customFormat="1" ht="13.5">
      <c r="B3" s="160" t="s">
        <v>104</v>
      </c>
      <c r="C3" s="160"/>
      <c r="D3" s="160"/>
      <c r="E3" s="160"/>
      <c r="F3" s="34"/>
      <c r="G3" s="34"/>
      <c r="H3" s="34"/>
      <c r="I3" s="34"/>
    </row>
    <row r="4" spans="2:9" s="100" customFormat="1" ht="13.5">
      <c r="B4" s="160" t="s">
        <v>226</v>
      </c>
      <c r="C4" s="160"/>
      <c r="D4" s="160"/>
      <c r="E4" s="160"/>
      <c r="F4" s="34"/>
      <c r="G4" s="34"/>
      <c r="H4" s="34"/>
      <c r="I4" s="34"/>
    </row>
    <row r="5" spans="2:9" s="100" customFormat="1" ht="13.5">
      <c r="B5" s="161" t="s">
        <v>321</v>
      </c>
      <c r="C5" s="161"/>
      <c r="D5" s="161"/>
      <c r="E5" s="161"/>
      <c r="F5" s="34"/>
      <c r="G5" s="34"/>
      <c r="H5" s="34"/>
      <c r="I5" s="34"/>
    </row>
    <row r="6" spans="2:5" ht="15">
      <c r="B6" s="161"/>
      <c r="C6" s="162"/>
      <c r="D6" s="162"/>
      <c r="E6" s="162"/>
    </row>
    <row r="7" spans="2:5" ht="15">
      <c r="B7" s="161"/>
      <c r="C7" s="162"/>
      <c r="D7" s="162"/>
      <c r="E7" s="162"/>
    </row>
    <row r="8" spans="2:5" ht="15">
      <c r="B8" s="161"/>
      <c r="C8" s="162"/>
      <c r="D8" s="162"/>
      <c r="E8" s="162"/>
    </row>
    <row r="9" spans="3:5" ht="15">
      <c r="C9" s="29"/>
      <c r="D9" s="29"/>
      <c r="E9" s="29"/>
    </row>
    <row r="10" spans="1:5" ht="66.75" customHeight="1">
      <c r="A10" s="159" t="s">
        <v>365</v>
      </c>
      <c r="B10" s="159"/>
      <c r="C10" s="159"/>
      <c r="D10" s="159"/>
      <c r="E10" s="159"/>
    </row>
    <row r="11" spans="1:5" ht="15" customHeight="1">
      <c r="A11" s="152" t="s">
        <v>324</v>
      </c>
      <c r="B11" s="152"/>
      <c r="C11" s="152"/>
      <c r="D11" s="152"/>
      <c r="E11" s="152"/>
    </row>
    <row r="12" spans="4:9" ht="48" customHeight="1">
      <c r="D12" s="158" t="s">
        <v>155</v>
      </c>
      <c r="E12" s="158"/>
      <c r="F12" s="123" t="s">
        <v>300</v>
      </c>
      <c r="G12" s="123" t="s">
        <v>298</v>
      </c>
      <c r="H12" s="123" t="s">
        <v>299</v>
      </c>
      <c r="I12" s="123" t="s">
        <v>297</v>
      </c>
    </row>
    <row r="13" spans="1:9" s="36" customFormat="1" ht="15">
      <c r="A13" s="3" t="s">
        <v>238</v>
      </c>
      <c r="B13" s="3" t="s">
        <v>123</v>
      </c>
      <c r="C13" s="3" t="s">
        <v>4</v>
      </c>
      <c r="D13" s="3" t="s">
        <v>124</v>
      </c>
      <c r="E13" s="96" t="s">
        <v>5</v>
      </c>
      <c r="F13" s="123"/>
      <c r="G13" s="123"/>
      <c r="H13" s="123"/>
      <c r="I13" s="124">
        <f>H13+G13+F13</f>
        <v>0</v>
      </c>
    </row>
    <row r="14" spans="1:9" s="36" customFormat="1" ht="15">
      <c r="A14" s="3">
        <v>1</v>
      </c>
      <c r="B14" s="37">
        <v>2</v>
      </c>
      <c r="C14" s="3">
        <v>3</v>
      </c>
      <c r="D14" s="3">
        <v>4</v>
      </c>
      <c r="E14" s="96">
        <v>5</v>
      </c>
      <c r="F14" s="123"/>
      <c r="G14" s="123"/>
      <c r="H14" s="123"/>
      <c r="I14" s="124">
        <f>H14+G14+F14</f>
        <v>0</v>
      </c>
    </row>
    <row r="15" spans="1:9" s="38" customFormat="1" ht="15">
      <c r="A15" s="32" t="s">
        <v>125</v>
      </c>
      <c r="B15" s="14" t="s">
        <v>229</v>
      </c>
      <c r="C15" s="14"/>
      <c r="D15" s="14"/>
      <c r="E15" s="125">
        <f>E16</f>
        <v>0</v>
      </c>
      <c r="F15" s="124">
        <f>F16</f>
        <v>0</v>
      </c>
      <c r="G15" s="124">
        <f>G16</f>
        <v>0</v>
      </c>
      <c r="H15" s="124">
        <f>H16</f>
        <v>0</v>
      </c>
      <c r="I15" s="124">
        <f>I16</f>
        <v>0</v>
      </c>
    </row>
    <row r="16" spans="1:9" ht="46.5">
      <c r="A16" s="15" t="s">
        <v>109</v>
      </c>
      <c r="B16" s="16" t="s">
        <v>126</v>
      </c>
      <c r="C16" s="16"/>
      <c r="D16" s="16"/>
      <c r="E16" s="99">
        <f>E17+E22</f>
        <v>0</v>
      </c>
      <c r="F16" s="123">
        <f>F17+F22</f>
        <v>0</v>
      </c>
      <c r="G16" s="123">
        <f>G17+G22</f>
        <v>0</v>
      </c>
      <c r="H16" s="123">
        <f>H17+H22</f>
        <v>0</v>
      </c>
      <c r="I16" s="123">
        <f>I17+I22</f>
        <v>0</v>
      </c>
    </row>
    <row r="17" spans="1:9" ht="46.5">
      <c r="A17" s="15" t="s">
        <v>100</v>
      </c>
      <c r="B17" s="16" t="s">
        <v>126</v>
      </c>
      <c r="C17" s="16" t="s">
        <v>50</v>
      </c>
      <c r="D17" s="16"/>
      <c r="E17" s="99">
        <f>E18</f>
        <v>0</v>
      </c>
      <c r="F17" s="123">
        <f aca="true" t="shared" si="0" ref="F17:I18">F18</f>
        <v>0</v>
      </c>
      <c r="G17" s="123">
        <f t="shared" si="0"/>
        <v>0</v>
      </c>
      <c r="H17" s="123">
        <f t="shared" si="0"/>
        <v>0</v>
      </c>
      <c r="I17" s="123">
        <f t="shared" si="0"/>
        <v>0</v>
      </c>
    </row>
    <row r="18" spans="1:9" ht="62.25">
      <c r="A18" s="15" t="s">
        <v>51</v>
      </c>
      <c r="B18" s="16" t="s">
        <v>126</v>
      </c>
      <c r="C18" s="16" t="s">
        <v>52</v>
      </c>
      <c r="D18" s="16"/>
      <c r="E18" s="99">
        <f>E19</f>
        <v>0</v>
      </c>
      <c r="F18" s="123">
        <f t="shared" si="0"/>
        <v>0</v>
      </c>
      <c r="G18" s="123">
        <f t="shared" si="0"/>
        <v>0</v>
      </c>
      <c r="H18" s="123">
        <f t="shared" si="0"/>
        <v>0</v>
      </c>
      <c r="I18" s="123">
        <f t="shared" si="0"/>
        <v>0</v>
      </c>
    </row>
    <row r="19" spans="1:9" ht="15">
      <c r="A19" s="15" t="s">
        <v>177</v>
      </c>
      <c r="B19" s="16" t="s">
        <v>126</v>
      </c>
      <c r="C19" s="16" t="s">
        <v>222</v>
      </c>
      <c r="D19" s="16"/>
      <c r="E19" s="99">
        <f>E20+E21</f>
        <v>0</v>
      </c>
      <c r="F19" s="123">
        <f>F20+F21</f>
        <v>0</v>
      </c>
      <c r="G19" s="123">
        <f>G20+G21</f>
        <v>0</v>
      </c>
      <c r="H19" s="123">
        <f>H20+H21</f>
        <v>0</v>
      </c>
      <c r="I19" s="123">
        <f>I20+I21</f>
        <v>0</v>
      </c>
    </row>
    <row r="20" spans="1:9" ht="30.75">
      <c r="A20" s="15" t="s">
        <v>178</v>
      </c>
      <c r="B20" s="16" t="s">
        <v>126</v>
      </c>
      <c r="C20" s="16" t="s">
        <v>222</v>
      </c>
      <c r="D20" s="16" t="s">
        <v>19</v>
      </c>
      <c r="E20" s="99">
        <v>-3.6</v>
      </c>
      <c r="F20" s="123"/>
      <c r="G20" s="123"/>
      <c r="H20" s="99">
        <v>-3.6</v>
      </c>
      <c r="I20" s="123">
        <f>H20+G20+F20</f>
        <v>-3.6</v>
      </c>
    </row>
    <row r="21" spans="1:9" ht="15">
      <c r="A21" s="15" t="s">
        <v>26</v>
      </c>
      <c r="B21" s="16" t="s">
        <v>126</v>
      </c>
      <c r="C21" s="16" t="s">
        <v>222</v>
      </c>
      <c r="D21" s="16" t="s">
        <v>25</v>
      </c>
      <c r="E21" s="99">
        <v>3.6</v>
      </c>
      <c r="F21" s="123"/>
      <c r="G21" s="123"/>
      <c r="H21" s="99">
        <v>3.6</v>
      </c>
      <c r="I21" s="123">
        <f>H21+G21+F21</f>
        <v>3.6</v>
      </c>
    </row>
    <row r="22" spans="1:9" ht="46.5">
      <c r="A22" s="15" t="s">
        <v>187</v>
      </c>
      <c r="B22" s="16" t="s">
        <v>126</v>
      </c>
      <c r="C22" s="16" t="s">
        <v>59</v>
      </c>
      <c r="D22" s="16"/>
      <c r="E22" s="98">
        <f>E23</f>
        <v>0</v>
      </c>
      <c r="F22" s="126">
        <f aca="true" t="shared" si="1" ref="F22:I24">F23</f>
        <v>0</v>
      </c>
      <c r="G22" s="126">
        <f t="shared" si="1"/>
        <v>0</v>
      </c>
      <c r="H22" s="126">
        <f t="shared" si="1"/>
        <v>0</v>
      </c>
      <c r="I22" s="126">
        <f t="shared" si="1"/>
        <v>0</v>
      </c>
    </row>
    <row r="23" spans="1:9" ht="30.75">
      <c r="A23" s="15" t="s">
        <v>216</v>
      </c>
      <c r="B23" s="16" t="s">
        <v>126</v>
      </c>
      <c r="C23" s="16" t="s">
        <v>91</v>
      </c>
      <c r="D23" s="16"/>
      <c r="E23" s="98">
        <f>E24</f>
        <v>0</v>
      </c>
      <c r="F23" s="126">
        <f t="shared" si="1"/>
        <v>0</v>
      </c>
      <c r="G23" s="126">
        <f t="shared" si="1"/>
        <v>0</v>
      </c>
      <c r="H23" s="126">
        <f t="shared" si="1"/>
        <v>0</v>
      </c>
      <c r="I23" s="126">
        <f t="shared" si="1"/>
        <v>0</v>
      </c>
    </row>
    <row r="24" spans="1:9" ht="62.25">
      <c r="A24" s="15" t="s">
        <v>77</v>
      </c>
      <c r="B24" s="16" t="s">
        <v>126</v>
      </c>
      <c r="C24" s="16" t="s">
        <v>217</v>
      </c>
      <c r="D24" s="16"/>
      <c r="E24" s="98">
        <f>E25</f>
        <v>0</v>
      </c>
      <c r="F24" s="126">
        <f t="shared" si="1"/>
        <v>0</v>
      </c>
      <c r="G24" s="126">
        <f t="shared" si="1"/>
        <v>0</v>
      </c>
      <c r="H24" s="126">
        <f t="shared" si="1"/>
        <v>0</v>
      </c>
      <c r="I24" s="126">
        <f t="shared" si="1"/>
        <v>0</v>
      </c>
    </row>
    <row r="25" spans="1:9" ht="15">
      <c r="A25" s="15" t="s">
        <v>177</v>
      </c>
      <c r="B25" s="16" t="s">
        <v>126</v>
      </c>
      <c r="C25" s="16" t="s">
        <v>218</v>
      </c>
      <c r="D25" s="16"/>
      <c r="E25" s="98">
        <f>E26+E27</f>
        <v>0</v>
      </c>
      <c r="F25" s="126">
        <f>F26+F27</f>
        <v>0</v>
      </c>
      <c r="G25" s="126">
        <f>G26+G27</f>
        <v>0</v>
      </c>
      <c r="H25" s="126">
        <f>H26+H27</f>
        <v>0</v>
      </c>
      <c r="I25" s="126">
        <f>I26+I27</f>
        <v>0</v>
      </c>
    </row>
    <row r="26" spans="1:9" ht="46.5">
      <c r="A26" s="15" t="s">
        <v>17</v>
      </c>
      <c r="B26" s="16" t="s">
        <v>126</v>
      </c>
      <c r="C26" s="16" t="s">
        <v>218</v>
      </c>
      <c r="D26" s="16" t="s">
        <v>18</v>
      </c>
      <c r="E26" s="98">
        <v>-342.892</v>
      </c>
      <c r="F26" s="126"/>
      <c r="G26" s="126"/>
      <c r="H26" s="98">
        <v>-342.892</v>
      </c>
      <c r="I26" s="126">
        <f>H26+G26+F26</f>
        <v>-342.892</v>
      </c>
    </row>
    <row r="27" spans="1:9" ht="30.75">
      <c r="A27" s="15" t="s">
        <v>178</v>
      </c>
      <c r="B27" s="16" t="s">
        <v>126</v>
      </c>
      <c r="C27" s="16" t="s">
        <v>218</v>
      </c>
      <c r="D27" s="16" t="s">
        <v>19</v>
      </c>
      <c r="E27" s="98">
        <v>342.892</v>
      </c>
      <c r="F27" s="126"/>
      <c r="G27" s="126"/>
      <c r="H27" s="98">
        <v>342.892</v>
      </c>
      <c r="I27" s="126">
        <f>H27+G27+F27</f>
        <v>342.892</v>
      </c>
    </row>
    <row r="28" spans="1:9" s="38" customFormat="1" ht="30.75">
      <c r="A28" s="32" t="s">
        <v>128</v>
      </c>
      <c r="B28" s="14" t="s">
        <v>129</v>
      </c>
      <c r="C28" s="14"/>
      <c r="D28" s="14"/>
      <c r="E28" s="127">
        <f>E29</f>
        <v>380</v>
      </c>
      <c r="F28" s="124">
        <f>F29</f>
        <v>380</v>
      </c>
      <c r="G28" s="124">
        <f>G29</f>
        <v>0</v>
      </c>
      <c r="H28" s="124">
        <f>H29</f>
        <v>0</v>
      </c>
      <c r="I28" s="124">
        <f>I29</f>
        <v>380</v>
      </c>
    </row>
    <row r="29" spans="1:9" ht="15">
      <c r="A29" s="15" t="s">
        <v>282</v>
      </c>
      <c r="B29" s="16" t="s">
        <v>281</v>
      </c>
      <c r="C29" s="16"/>
      <c r="D29" s="16"/>
      <c r="E29" s="99">
        <f>E30</f>
        <v>380</v>
      </c>
      <c r="F29" s="123">
        <f aca="true" t="shared" si="2" ref="F29:I32">F30</f>
        <v>380</v>
      </c>
      <c r="G29" s="123">
        <f t="shared" si="2"/>
        <v>0</v>
      </c>
      <c r="H29" s="123">
        <f t="shared" si="2"/>
        <v>0</v>
      </c>
      <c r="I29" s="123">
        <f t="shared" si="2"/>
        <v>380</v>
      </c>
    </row>
    <row r="30" spans="1:9" ht="46.5">
      <c r="A30" s="15" t="s">
        <v>205</v>
      </c>
      <c r="B30" s="16" t="s">
        <v>281</v>
      </c>
      <c r="C30" s="16" t="s">
        <v>206</v>
      </c>
      <c r="D30" s="16"/>
      <c r="E30" s="99">
        <f>E31</f>
        <v>380</v>
      </c>
      <c r="F30" s="123">
        <f t="shared" si="2"/>
        <v>380</v>
      </c>
      <c r="G30" s="123">
        <f t="shared" si="2"/>
        <v>0</v>
      </c>
      <c r="H30" s="123">
        <f t="shared" si="2"/>
        <v>0</v>
      </c>
      <c r="I30" s="123">
        <f t="shared" si="2"/>
        <v>380</v>
      </c>
    </row>
    <row r="31" spans="1:9" ht="30.75">
      <c r="A31" s="15" t="s">
        <v>88</v>
      </c>
      <c r="B31" s="16" t="s">
        <v>281</v>
      </c>
      <c r="C31" s="16" t="s">
        <v>89</v>
      </c>
      <c r="D31" s="16"/>
      <c r="E31" s="99">
        <f>E32</f>
        <v>380</v>
      </c>
      <c r="F31" s="123">
        <f t="shared" si="2"/>
        <v>380</v>
      </c>
      <c r="G31" s="123">
        <f t="shared" si="2"/>
        <v>0</v>
      </c>
      <c r="H31" s="123">
        <f t="shared" si="2"/>
        <v>0</v>
      </c>
      <c r="I31" s="123">
        <f t="shared" si="2"/>
        <v>380</v>
      </c>
    </row>
    <row r="32" spans="1:9" ht="30.75">
      <c r="A32" s="75" t="s">
        <v>244</v>
      </c>
      <c r="B32" s="16" t="s">
        <v>281</v>
      </c>
      <c r="C32" s="16" t="s">
        <v>283</v>
      </c>
      <c r="D32" s="16"/>
      <c r="E32" s="99">
        <f>E33</f>
        <v>380</v>
      </c>
      <c r="F32" s="123">
        <f t="shared" si="2"/>
        <v>380</v>
      </c>
      <c r="G32" s="123">
        <f t="shared" si="2"/>
        <v>0</v>
      </c>
      <c r="H32" s="123">
        <f t="shared" si="2"/>
        <v>0</v>
      </c>
      <c r="I32" s="123">
        <f t="shared" si="2"/>
        <v>380</v>
      </c>
    </row>
    <row r="33" spans="1:9" ht="15">
      <c r="A33" s="15" t="s">
        <v>224</v>
      </c>
      <c r="B33" s="16" t="s">
        <v>281</v>
      </c>
      <c r="C33" s="16" t="s">
        <v>283</v>
      </c>
      <c r="D33" s="16" t="s">
        <v>24</v>
      </c>
      <c r="E33" s="99">
        <v>380</v>
      </c>
      <c r="F33" s="123">
        <v>380</v>
      </c>
      <c r="G33" s="123"/>
      <c r="H33" s="123"/>
      <c r="I33" s="123">
        <f>H33+G33+F33</f>
        <v>380</v>
      </c>
    </row>
    <row r="34" spans="1:9" s="38" customFormat="1" ht="15">
      <c r="A34" s="32" t="s">
        <v>130</v>
      </c>
      <c r="B34" s="14" t="s">
        <v>131</v>
      </c>
      <c r="C34" s="14"/>
      <c r="D34" s="14"/>
      <c r="E34" s="125">
        <f>E35+E40</f>
        <v>14239.898000000001</v>
      </c>
      <c r="F34" s="124">
        <f>F35+F40</f>
        <v>16739.898</v>
      </c>
      <c r="G34" s="124">
        <f>G35+G40</f>
        <v>0</v>
      </c>
      <c r="H34" s="124">
        <f>H35+H40</f>
        <v>-2500</v>
      </c>
      <c r="I34" s="124">
        <f>I35+I40</f>
        <v>14239.898000000001</v>
      </c>
    </row>
    <row r="35" spans="1:9" ht="15">
      <c r="A35" s="15" t="s">
        <v>102</v>
      </c>
      <c r="B35" s="16" t="s">
        <v>101</v>
      </c>
      <c r="C35" s="16"/>
      <c r="D35" s="16"/>
      <c r="E35" s="99">
        <f>E36</f>
        <v>-2500</v>
      </c>
      <c r="F35" s="123">
        <f>F36</f>
        <v>0</v>
      </c>
      <c r="G35" s="123">
        <f>G36</f>
        <v>0</v>
      </c>
      <c r="H35" s="123">
        <f>H36</f>
        <v>-2500</v>
      </c>
      <c r="I35" s="123">
        <f>I36</f>
        <v>-2500</v>
      </c>
    </row>
    <row r="36" spans="1:9" ht="46.5">
      <c r="A36" s="15" t="s">
        <v>65</v>
      </c>
      <c r="B36" s="16" t="s">
        <v>101</v>
      </c>
      <c r="C36" s="16" t="s">
        <v>66</v>
      </c>
      <c r="D36" s="16"/>
      <c r="E36" s="99">
        <f>E37</f>
        <v>-2500</v>
      </c>
      <c r="F36" s="123">
        <f aca="true" t="shared" si="3" ref="F36:I38">F37</f>
        <v>0</v>
      </c>
      <c r="G36" s="123">
        <f t="shared" si="3"/>
        <v>0</v>
      </c>
      <c r="H36" s="123">
        <f t="shared" si="3"/>
        <v>-2500</v>
      </c>
      <c r="I36" s="123">
        <f t="shared" si="3"/>
        <v>-2500</v>
      </c>
    </row>
    <row r="37" spans="1:9" ht="62.25">
      <c r="A37" s="15" t="s">
        <v>78</v>
      </c>
      <c r="B37" s="16" t="s">
        <v>101</v>
      </c>
      <c r="C37" s="16" t="s">
        <v>71</v>
      </c>
      <c r="D37" s="16"/>
      <c r="E37" s="99">
        <f>E38</f>
        <v>-2500</v>
      </c>
      <c r="F37" s="123">
        <f t="shared" si="3"/>
        <v>0</v>
      </c>
      <c r="G37" s="123">
        <f t="shared" si="3"/>
        <v>0</v>
      </c>
      <c r="H37" s="123">
        <f t="shared" si="3"/>
        <v>-2500</v>
      </c>
      <c r="I37" s="123">
        <f t="shared" si="3"/>
        <v>-2500</v>
      </c>
    </row>
    <row r="38" spans="1:9" ht="30.75">
      <c r="A38" s="15" t="s">
        <v>210</v>
      </c>
      <c r="B38" s="16" t="s">
        <v>101</v>
      </c>
      <c r="C38" s="16" t="s">
        <v>211</v>
      </c>
      <c r="D38" s="16"/>
      <c r="E38" s="99">
        <f>E39</f>
        <v>-2500</v>
      </c>
      <c r="F38" s="123">
        <f t="shared" si="3"/>
        <v>0</v>
      </c>
      <c r="G38" s="123">
        <f t="shared" si="3"/>
        <v>0</v>
      </c>
      <c r="H38" s="123">
        <f t="shared" si="3"/>
        <v>-2500</v>
      </c>
      <c r="I38" s="123">
        <f t="shared" si="3"/>
        <v>-2500</v>
      </c>
    </row>
    <row r="39" spans="1:9" ht="15">
      <c r="A39" s="15" t="s">
        <v>180</v>
      </c>
      <c r="B39" s="16" t="s">
        <v>101</v>
      </c>
      <c r="C39" s="16" t="s">
        <v>211</v>
      </c>
      <c r="D39" s="16" t="s">
        <v>27</v>
      </c>
      <c r="E39" s="99">
        <v>-2500</v>
      </c>
      <c r="F39" s="123"/>
      <c r="G39" s="123"/>
      <c r="H39" s="123">
        <v>-2500</v>
      </c>
      <c r="I39" s="123">
        <f>H39+G39+F39</f>
        <v>-2500</v>
      </c>
    </row>
    <row r="40" spans="1:9" ht="15">
      <c r="A40" s="15" t="s">
        <v>223</v>
      </c>
      <c r="B40" s="16" t="s">
        <v>138</v>
      </c>
      <c r="C40" s="3"/>
      <c r="D40" s="16"/>
      <c r="E40" s="98">
        <f>E41</f>
        <v>16739.898</v>
      </c>
      <c r="F40" s="123">
        <f aca="true" t="shared" si="4" ref="F40:I41">F41</f>
        <v>16739.898</v>
      </c>
      <c r="G40" s="123">
        <f t="shared" si="4"/>
        <v>0</v>
      </c>
      <c r="H40" s="123">
        <f t="shared" si="4"/>
        <v>0</v>
      </c>
      <c r="I40" s="123">
        <f t="shared" si="4"/>
        <v>16739.898</v>
      </c>
    </row>
    <row r="41" spans="1:9" ht="30.75">
      <c r="A41" s="15" t="s">
        <v>189</v>
      </c>
      <c r="B41" s="16" t="s">
        <v>138</v>
      </c>
      <c r="C41" s="3" t="s">
        <v>200</v>
      </c>
      <c r="D41" s="16"/>
      <c r="E41" s="98">
        <f>E42</f>
        <v>16739.898</v>
      </c>
      <c r="F41" s="123">
        <f t="shared" si="4"/>
        <v>16739.898</v>
      </c>
      <c r="G41" s="123">
        <f t="shared" si="4"/>
        <v>0</v>
      </c>
      <c r="H41" s="123">
        <f t="shared" si="4"/>
        <v>0</v>
      </c>
      <c r="I41" s="123">
        <f t="shared" si="4"/>
        <v>16739.898</v>
      </c>
    </row>
    <row r="42" spans="1:9" ht="30.75">
      <c r="A42" s="15" t="s">
        <v>201</v>
      </c>
      <c r="B42" s="16" t="s">
        <v>138</v>
      </c>
      <c r="C42" s="3" t="s">
        <v>202</v>
      </c>
      <c r="D42" s="16"/>
      <c r="E42" s="98">
        <f>E45+E43</f>
        <v>16739.898</v>
      </c>
      <c r="F42" s="123">
        <f>F45+F43</f>
        <v>16739.898</v>
      </c>
      <c r="G42" s="123">
        <f>G45+G43</f>
        <v>0</v>
      </c>
      <c r="H42" s="123">
        <f>H45+H43</f>
        <v>0</v>
      </c>
      <c r="I42" s="123">
        <f>I45+I43</f>
        <v>16739.898</v>
      </c>
    </row>
    <row r="43" spans="1:9" ht="30.75">
      <c r="A43" s="15" t="s">
        <v>245</v>
      </c>
      <c r="B43" s="16" t="s">
        <v>138</v>
      </c>
      <c r="C43" s="16" t="s">
        <v>284</v>
      </c>
      <c r="D43" s="16"/>
      <c r="E43" s="98">
        <f>E44</f>
        <v>14739.898</v>
      </c>
      <c r="F43" s="123">
        <f>F44</f>
        <v>14739.898</v>
      </c>
      <c r="G43" s="123">
        <f>G44</f>
        <v>0</v>
      </c>
      <c r="H43" s="123">
        <f>H44</f>
        <v>0</v>
      </c>
      <c r="I43" s="123">
        <f>I44</f>
        <v>14739.898</v>
      </c>
    </row>
    <row r="44" spans="1:9" ht="15">
      <c r="A44" s="15" t="s">
        <v>224</v>
      </c>
      <c r="B44" s="16" t="s">
        <v>138</v>
      </c>
      <c r="C44" s="16" t="s">
        <v>284</v>
      </c>
      <c r="D44" s="16" t="s">
        <v>24</v>
      </c>
      <c r="E44" s="98">
        <v>14739.898</v>
      </c>
      <c r="F44" s="128">
        <v>14739.898</v>
      </c>
      <c r="G44" s="123"/>
      <c r="H44" s="123"/>
      <c r="I44" s="123">
        <f aca="true" t="shared" si="5" ref="I44:I53">H44+G44+F44</f>
        <v>14739.898</v>
      </c>
    </row>
    <row r="45" spans="1:9" ht="30.75">
      <c r="A45" s="15" t="s">
        <v>244</v>
      </c>
      <c r="B45" s="16" t="s">
        <v>138</v>
      </c>
      <c r="C45" s="16" t="s">
        <v>248</v>
      </c>
      <c r="D45" s="16"/>
      <c r="E45" s="98">
        <f>E46</f>
        <v>2000</v>
      </c>
      <c r="F45" s="123">
        <f>F46</f>
        <v>2000</v>
      </c>
      <c r="G45" s="123">
        <f>G46</f>
        <v>0</v>
      </c>
      <c r="H45" s="123">
        <f>H46</f>
        <v>0</v>
      </c>
      <c r="I45" s="123">
        <f>I46</f>
        <v>2000</v>
      </c>
    </row>
    <row r="46" spans="1:9" ht="30.75">
      <c r="A46" s="15" t="s">
        <v>178</v>
      </c>
      <c r="B46" s="16" t="s">
        <v>138</v>
      </c>
      <c r="C46" s="16" t="s">
        <v>248</v>
      </c>
      <c r="D46" s="16" t="s">
        <v>19</v>
      </c>
      <c r="E46" s="98">
        <v>2000</v>
      </c>
      <c r="F46" s="123">
        <v>2000</v>
      </c>
      <c r="G46" s="123"/>
      <c r="H46" s="123"/>
      <c r="I46" s="123">
        <f t="shared" si="5"/>
        <v>2000</v>
      </c>
    </row>
    <row r="47" spans="1:9" s="38" customFormat="1" ht="15">
      <c r="A47" s="32" t="s">
        <v>107</v>
      </c>
      <c r="B47" s="14" t="s">
        <v>105</v>
      </c>
      <c r="C47" s="14"/>
      <c r="D47" s="14"/>
      <c r="E47" s="125">
        <f>E48+E70+E54</f>
        <v>-16045.189999999999</v>
      </c>
      <c r="F47" s="125">
        <f>F48+F70+F54</f>
        <v>-14304.898</v>
      </c>
      <c r="G47" s="98">
        <f>G48+G70+G54</f>
        <v>0</v>
      </c>
      <c r="H47" s="98">
        <f>H48+H70+H54</f>
        <v>-1740.2920000000004</v>
      </c>
      <c r="I47" s="98">
        <f>I48+I70+I54</f>
        <v>-16045.189999999999</v>
      </c>
    </row>
    <row r="48" spans="1:9" s="38" customFormat="1" ht="15">
      <c r="A48" s="15" t="s">
        <v>165</v>
      </c>
      <c r="B48" s="16" t="s">
        <v>164</v>
      </c>
      <c r="C48" s="16"/>
      <c r="D48" s="16"/>
      <c r="E48" s="98">
        <f>E49</f>
        <v>-4240.292</v>
      </c>
      <c r="F48" s="125">
        <f aca="true" t="shared" si="6" ref="F48:I50">F49</f>
        <v>0</v>
      </c>
      <c r="G48" s="98">
        <f t="shared" si="6"/>
        <v>0</v>
      </c>
      <c r="H48" s="98">
        <f t="shared" si="6"/>
        <v>-4240.292</v>
      </c>
      <c r="I48" s="98">
        <f t="shared" si="6"/>
        <v>-4240.292</v>
      </c>
    </row>
    <row r="49" spans="1:9" s="38" customFormat="1" ht="46.5">
      <c r="A49" s="15" t="s">
        <v>65</v>
      </c>
      <c r="B49" s="16" t="s">
        <v>164</v>
      </c>
      <c r="C49" s="16" t="s">
        <v>66</v>
      </c>
      <c r="D49" s="16"/>
      <c r="E49" s="98">
        <f>E50</f>
        <v>-4240.292</v>
      </c>
      <c r="F49" s="125">
        <f t="shared" si="6"/>
        <v>0</v>
      </c>
      <c r="G49" s="98">
        <f t="shared" si="6"/>
        <v>0</v>
      </c>
      <c r="H49" s="98">
        <f t="shared" si="6"/>
        <v>-4240.292</v>
      </c>
      <c r="I49" s="98">
        <f t="shared" si="6"/>
        <v>-4240.292</v>
      </c>
    </row>
    <row r="50" spans="1:9" s="38" customFormat="1" ht="15">
      <c r="A50" s="15" t="s">
        <v>69</v>
      </c>
      <c r="B50" s="16" t="s">
        <v>164</v>
      </c>
      <c r="C50" s="16" t="s">
        <v>70</v>
      </c>
      <c r="D50" s="16"/>
      <c r="E50" s="98">
        <f>E51</f>
        <v>-4240.292</v>
      </c>
      <c r="F50" s="125">
        <f t="shared" si="6"/>
        <v>0</v>
      </c>
      <c r="G50" s="98">
        <f t="shared" si="6"/>
        <v>0</v>
      </c>
      <c r="H50" s="98">
        <f t="shared" si="6"/>
        <v>-4240.292</v>
      </c>
      <c r="I50" s="98">
        <f t="shared" si="6"/>
        <v>-4240.292</v>
      </c>
    </row>
    <row r="51" spans="1:9" s="38" customFormat="1" ht="62.25">
      <c r="A51" s="15" t="s">
        <v>97</v>
      </c>
      <c r="B51" s="16" t="s">
        <v>164</v>
      </c>
      <c r="C51" s="16" t="s">
        <v>115</v>
      </c>
      <c r="D51" s="16"/>
      <c r="E51" s="98">
        <f>E52+E53</f>
        <v>-4240.292</v>
      </c>
      <c r="F51" s="124"/>
      <c r="G51" s="124"/>
      <c r="H51" s="98">
        <f>H52+H53</f>
        <v>-4240.292</v>
      </c>
      <c r="I51" s="124">
        <f t="shared" si="5"/>
        <v>-4240.292</v>
      </c>
    </row>
    <row r="52" spans="1:9" s="38" customFormat="1" ht="15">
      <c r="A52" s="15" t="s">
        <v>180</v>
      </c>
      <c r="B52" s="16" t="s">
        <v>164</v>
      </c>
      <c r="C52" s="16" t="s">
        <v>115</v>
      </c>
      <c r="D52" s="16" t="s">
        <v>27</v>
      </c>
      <c r="E52" s="99">
        <v>0</v>
      </c>
      <c r="F52" s="124"/>
      <c r="G52" s="124"/>
      <c r="H52" s="124"/>
      <c r="I52" s="124">
        <f t="shared" si="5"/>
        <v>0</v>
      </c>
    </row>
    <row r="53" spans="1:9" s="38" customFormat="1" ht="15">
      <c r="A53" s="15" t="s">
        <v>224</v>
      </c>
      <c r="B53" s="16" t="s">
        <v>164</v>
      </c>
      <c r="C53" s="16" t="s">
        <v>115</v>
      </c>
      <c r="D53" s="16" t="s">
        <v>24</v>
      </c>
      <c r="E53" s="98">
        <v>-4240.292</v>
      </c>
      <c r="F53" s="124"/>
      <c r="G53" s="124"/>
      <c r="H53" s="98">
        <v>-4240.292</v>
      </c>
      <c r="I53" s="124">
        <f t="shared" si="5"/>
        <v>-4240.292</v>
      </c>
    </row>
    <row r="54" spans="1:9" ht="15">
      <c r="A54" s="15" t="s">
        <v>108</v>
      </c>
      <c r="B54" s="16" t="s">
        <v>106</v>
      </c>
      <c r="C54" s="16"/>
      <c r="D54" s="16"/>
      <c r="E54" s="98">
        <f>E55</f>
        <v>0</v>
      </c>
      <c r="F54" s="123">
        <f>F55</f>
        <v>0</v>
      </c>
      <c r="G54" s="123">
        <f>G55</f>
        <v>0</v>
      </c>
      <c r="H54" s="123">
        <f>H55</f>
        <v>0</v>
      </c>
      <c r="I54" s="123">
        <f>I55</f>
        <v>0</v>
      </c>
    </row>
    <row r="55" spans="1:9" s="38" customFormat="1" ht="46.5">
      <c r="A55" s="15" t="s">
        <v>65</v>
      </c>
      <c r="B55" s="16" t="s">
        <v>106</v>
      </c>
      <c r="C55" s="16" t="s">
        <v>66</v>
      </c>
      <c r="D55" s="16"/>
      <c r="E55" s="98">
        <f>E56+E62+E67</f>
        <v>0</v>
      </c>
      <c r="F55" s="124">
        <f>F56+F62+F67</f>
        <v>0</v>
      </c>
      <c r="G55" s="124">
        <f>G56+G62+G67</f>
        <v>0</v>
      </c>
      <c r="H55" s="124">
        <f>H56+H62+H67</f>
        <v>0</v>
      </c>
      <c r="I55" s="124">
        <f>I56+I62+I67</f>
        <v>0</v>
      </c>
    </row>
    <row r="56" spans="1:9" s="38" customFormat="1" ht="30.75">
      <c r="A56" s="15" t="s">
        <v>9</v>
      </c>
      <c r="B56" s="16" t="s">
        <v>106</v>
      </c>
      <c r="C56" s="16" t="s">
        <v>68</v>
      </c>
      <c r="D56" s="16"/>
      <c r="E56" s="98">
        <f>E57+E60</f>
        <v>191.283</v>
      </c>
      <c r="F56" s="124">
        <f>F57+F60</f>
        <v>0</v>
      </c>
      <c r="G56" s="124">
        <f>G57+G60</f>
        <v>0</v>
      </c>
      <c r="H56" s="124">
        <f>H57+H60</f>
        <v>191.283</v>
      </c>
      <c r="I56" s="124">
        <f>I57+I60</f>
        <v>191.283</v>
      </c>
    </row>
    <row r="57" spans="1:9" s="38" customFormat="1" ht="30.75">
      <c r="A57" s="15" t="s">
        <v>219</v>
      </c>
      <c r="B57" s="16" t="s">
        <v>106</v>
      </c>
      <c r="C57" s="16" t="s">
        <v>220</v>
      </c>
      <c r="D57" s="16"/>
      <c r="E57" s="98">
        <f>E58+E59</f>
        <v>127.17699999999999</v>
      </c>
      <c r="F57" s="124">
        <f>F58+F59</f>
        <v>-64.106</v>
      </c>
      <c r="G57" s="124">
        <f>G58+G59</f>
        <v>0</v>
      </c>
      <c r="H57" s="124">
        <f>H58+H59</f>
        <v>191.283</v>
      </c>
      <c r="I57" s="124">
        <f>I58+I59</f>
        <v>127.17699999999999</v>
      </c>
    </row>
    <row r="58" spans="1:11" s="38" customFormat="1" ht="15">
      <c r="A58" s="15" t="s">
        <v>180</v>
      </c>
      <c r="B58" s="16" t="s">
        <v>106</v>
      </c>
      <c r="C58" s="16" t="s">
        <v>220</v>
      </c>
      <c r="D58" s="16" t="s">
        <v>27</v>
      </c>
      <c r="E58" s="98">
        <v>-64.106</v>
      </c>
      <c r="F58" s="124">
        <v>-64.106</v>
      </c>
      <c r="G58" s="124"/>
      <c r="H58" s="124"/>
      <c r="I58" s="124">
        <f>H58+G58+F58</f>
        <v>-64.106</v>
      </c>
      <c r="K58" s="38">
        <v>-64105.94</v>
      </c>
    </row>
    <row r="59" spans="1:9" s="38" customFormat="1" ht="15">
      <c r="A59" s="15" t="s">
        <v>20</v>
      </c>
      <c r="B59" s="16" t="s">
        <v>106</v>
      </c>
      <c r="C59" s="16" t="s">
        <v>220</v>
      </c>
      <c r="D59" s="16" t="s">
        <v>21</v>
      </c>
      <c r="E59" s="98">
        <v>191.283</v>
      </c>
      <c r="F59" s="124"/>
      <c r="G59" s="124"/>
      <c r="H59" s="124">
        <v>191.283</v>
      </c>
      <c r="I59" s="124">
        <f>H59+G59+F59</f>
        <v>191.283</v>
      </c>
    </row>
    <row r="60" spans="1:9" s="38" customFormat="1" ht="46.5">
      <c r="A60" s="15" t="s">
        <v>278</v>
      </c>
      <c r="B60" s="16" t="s">
        <v>106</v>
      </c>
      <c r="C60" s="16" t="s">
        <v>277</v>
      </c>
      <c r="D60" s="16"/>
      <c r="E60" s="98">
        <f>E61</f>
        <v>64.106</v>
      </c>
      <c r="F60" s="124">
        <f>F61</f>
        <v>64.106</v>
      </c>
      <c r="G60" s="124">
        <f>G61</f>
        <v>0</v>
      </c>
      <c r="H60" s="124">
        <f>H61</f>
        <v>0</v>
      </c>
      <c r="I60" s="124">
        <f>I61</f>
        <v>64.106</v>
      </c>
    </row>
    <row r="61" spans="1:11" s="38" customFormat="1" ht="15">
      <c r="A61" s="15" t="s">
        <v>180</v>
      </c>
      <c r="B61" s="16" t="s">
        <v>106</v>
      </c>
      <c r="C61" s="16" t="s">
        <v>277</v>
      </c>
      <c r="D61" s="16" t="s">
        <v>27</v>
      </c>
      <c r="E61" s="98">
        <v>64.106</v>
      </c>
      <c r="F61" s="124">
        <v>64.106</v>
      </c>
      <c r="G61" s="124"/>
      <c r="H61" s="124"/>
      <c r="I61" s="124">
        <f>H61+G61+F61</f>
        <v>64.106</v>
      </c>
      <c r="K61" s="38">
        <v>64105.94</v>
      </c>
    </row>
    <row r="62" spans="1:9" s="38" customFormat="1" ht="62.25">
      <c r="A62" s="15" t="s">
        <v>78</v>
      </c>
      <c r="B62" s="16" t="s">
        <v>106</v>
      </c>
      <c r="C62" s="16" t="s">
        <v>71</v>
      </c>
      <c r="D62" s="16"/>
      <c r="E62" s="98">
        <f>E63+E65</f>
        <v>-3145.416</v>
      </c>
      <c r="F62" s="124">
        <f>F63+F65</f>
        <v>0</v>
      </c>
      <c r="G62" s="124">
        <f>G63+G65</f>
        <v>0</v>
      </c>
      <c r="H62" s="124">
        <f>H63+H65</f>
        <v>-3145.416</v>
      </c>
      <c r="I62" s="124">
        <f>I63+I65</f>
        <v>-3145.416</v>
      </c>
    </row>
    <row r="63" spans="1:9" s="38" customFormat="1" ht="30.75">
      <c r="A63" s="15" t="s">
        <v>219</v>
      </c>
      <c r="B63" s="16" t="s">
        <v>106</v>
      </c>
      <c r="C63" s="16" t="s">
        <v>221</v>
      </c>
      <c r="D63" s="16"/>
      <c r="E63" s="98">
        <f>E64</f>
        <v>-3195.416</v>
      </c>
      <c r="F63" s="124">
        <f>F64</f>
        <v>0</v>
      </c>
      <c r="G63" s="124">
        <f>G64</f>
        <v>0</v>
      </c>
      <c r="H63" s="124">
        <f>H64</f>
        <v>-3195.416</v>
      </c>
      <c r="I63" s="124">
        <f>I64</f>
        <v>-3195.416</v>
      </c>
    </row>
    <row r="64" spans="1:9" s="38" customFormat="1" ht="15">
      <c r="A64" s="15" t="s">
        <v>180</v>
      </c>
      <c r="B64" s="16" t="s">
        <v>106</v>
      </c>
      <c r="C64" s="16" t="s">
        <v>221</v>
      </c>
      <c r="D64" s="16" t="s">
        <v>27</v>
      </c>
      <c r="E64" s="98">
        <v>-3195.416</v>
      </c>
      <c r="F64" s="124"/>
      <c r="G64" s="124"/>
      <c r="H64" s="128">
        <v>-3195.416</v>
      </c>
      <c r="I64" s="124">
        <f>H64+G64+F64</f>
        <v>-3195.416</v>
      </c>
    </row>
    <row r="65" spans="1:9" s="38" customFormat="1" ht="46.5">
      <c r="A65" s="15" t="s">
        <v>212</v>
      </c>
      <c r="B65" s="16" t="s">
        <v>106</v>
      </c>
      <c r="C65" s="16" t="s">
        <v>213</v>
      </c>
      <c r="D65" s="16"/>
      <c r="E65" s="98">
        <f>E66</f>
        <v>50</v>
      </c>
      <c r="F65" s="124">
        <f>F66</f>
        <v>0</v>
      </c>
      <c r="G65" s="124">
        <f>G66</f>
        <v>0</v>
      </c>
      <c r="H65" s="124">
        <f>H66</f>
        <v>50</v>
      </c>
      <c r="I65" s="124">
        <f>I66</f>
        <v>50</v>
      </c>
    </row>
    <row r="66" spans="1:9" s="38" customFormat="1" ht="15">
      <c r="A66" s="15" t="s">
        <v>180</v>
      </c>
      <c r="B66" s="16" t="s">
        <v>106</v>
      </c>
      <c r="C66" s="16" t="s">
        <v>213</v>
      </c>
      <c r="D66" s="16" t="s">
        <v>27</v>
      </c>
      <c r="E66" s="98">
        <v>50</v>
      </c>
      <c r="F66" s="124"/>
      <c r="G66" s="124"/>
      <c r="H66" s="128">
        <v>50</v>
      </c>
      <c r="I66" s="124">
        <f>H66+G66+F66</f>
        <v>50</v>
      </c>
    </row>
    <row r="67" spans="1:9" s="38" customFormat="1" ht="30.75">
      <c r="A67" s="15" t="s">
        <v>196</v>
      </c>
      <c r="B67" s="16" t="s">
        <v>106</v>
      </c>
      <c r="C67" s="16" t="s">
        <v>197</v>
      </c>
      <c r="D67" s="16"/>
      <c r="E67" s="98">
        <f aca="true" t="shared" si="7" ref="E67:I68">E68</f>
        <v>2954.133</v>
      </c>
      <c r="F67" s="124">
        <f t="shared" si="7"/>
        <v>0</v>
      </c>
      <c r="G67" s="124">
        <f t="shared" si="7"/>
        <v>0</v>
      </c>
      <c r="H67" s="124">
        <f t="shared" si="7"/>
        <v>2954.133</v>
      </c>
      <c r="I67" s="124">
        <f t="shared" si="7"/>
        <v>2954.133</v>
      </c>
    </row>
    <row r="68" spans="1:9" s="38" customFormat="1" ht="46.5">
      <c r="A68" s="15" t="s">
        <v>212</v>
      </c>
      <c r="B68" s="16" t="s">
        <v>106</v>
      </c>
      <c r="C68" s="16" t="s">
        <v>291</v>
      </c>
      <c r="D68" s="16"/>
      <c r="E68" s="98">
        <f t="shared" si="7"/>
        <v>2954.133</v>
      </c>
      <c r="F68" s="124">
        <f t="shared" si="7"/>
        <v>0</v>
      </c>
      <c r="G68" s="124">
        <f t="shared" si="7"/>
        <v>0</v>
      </c>
      <c r="H68" s="124">
        <f t="shared" si="7"/>
        <v>2954.133</v>
      </c>
      <c r="I68" s="124">
        <f t="shared" si="7"/>
        <v>2954.133</v>
      </c>
    </row>
    <row r="69" spans="1:9" s="38" customFormat="1" ht="15">
      <c r="A69" s="15" t="s">
        <v>180</v>
      </c>
      <c r="B69" s="16" t="s">
        <v>106</v>
      </c>
      <c r="C69" s="16" t="s">
        <v>291</v>
      </c>
      <c r="D69" s="16" t="s">
        <v>27</v>
      </c>
      <c r="E69" s="98">
        <v>2954.133</v>
      </c>
      <c r="F69" s="124"/>
      <c r="G69" s="124"/>
      <c r="H69" s="128">
        <v>2954.133</v>
      </c>
      <c r="I69" s="124">
        <f>H69+G69+F69</f>
        <v>2954.133</v>
      </c>
    </row>
    <row r="70" spans="1:9" ht="15">
      <c r="A70" s="15" t="s">
        <v>162</v>
      </c>
      <c r="B70" s="16" t="s">
        <v>161</v>
      </c>
      <c r="C70" s="16"/>
      <c r="D70" s="16"/>
      <c r="E70" s="98">
        <f>E71</f>
        <v>-11804.898</v>
      </c>
      <c r="F70" s="123">
        <f aca="true" t="shared" si="8" ref="F70:I71">F71</f>
        <v>-14304.898</v>
      </c>
      <c r="G70" s="123">
        <f t="shared" si="8"/>
        <v>0</v>
      </c>
      <c r="H70" s="123">
        <f t="shared" si="8"/>
        <v>2500</v>
      </c>
      <c r="I70" s="123">
        <f t="shared" si="8"/>
        <v>-11804.898</v>
      </c>
    </row>
    <row r="71" spans="1:9" ht="46.5">
      <c r="A71" s="15" t="s">
        <v>65</v>
      </c>
      <c r="B71" s="16" t="s">
        <v>161</v>
      </c>
      <c r="C71" s="16" t="s">
        <v>66</v>
      </c>
      <c r="D71" s="16"/>
      <c r="E71" s="98">
        <f>E72</f>
        <v>-11804.898</v>
      </c>
      <c r="F71" s="123">
        <f t="shared" si="8"/>
        <v>-14304.898</v>
      </c>
      <c r="G71" s="123">
        <f t="shared" si="8"/>
        <v>0</v>
      </c>
      <c r="H71" s="123">
        <f t="shared" si="8"/>
        <v>2500</v>
      </c>
      <c r="I71" s="123">
        <f t="shared" si="8"/>
        <v>-11804.898</v>
      </c>
    </row>
    <row r="72" spans="1:9" ht="46.5">
      <c r="A72" s="15" t="s">
        <v>79</v>
      </c>
      <c r="B72" s="16" t="s">
        <v>161</v>
      </c>
      <c r="C72" s="16" t="s">
        <v>72</v>
      </c>
      <c r="D72" s="16"/>
      <c r="E72" s="98">
        <f>E73+E75+E77</f>
        <v>-11804.898</v>
      </c>
      <c r="F72" s="123">
        <f>F73+F75+F77</f>
        <v>-14304.898</v>
      </c>
      <c r="G72" s="123">
        <f>G73+G75+G77</f>
        <v>0</v>
      </c>
      <c r="H72" s="123">
        <f>H73+H75+H77</f>
        <v>2500</v>
      </c>
      <c r="I72" s="123">
        <f>I73+I75+I77</f>
        <v>-11804.898</v>
      </c>
    </row>
    <row r="73" spans="1:9" ht="15">
      <c r="A73" s="15" t="s">
        <v>116</v>
      </c>
      <c r="B73" s="16" t="s">
        <v>161</v>
      </c>
      <c r="C73" s="16" t="s">
        <v>73</v>
      </c>
      <c r="D73" s="16"/>
      <c r="E73" s="99">
        <f>E74</f>
        <v>2500</v>
      </c>
      <c r="F73" s="123">
        <f>F74</f>
        <v>0</v>
      </c>
      <c r="G73" s="123">
        <f>G74</f>
        <v>0</v>
      </c>
      <c r="H73" s="123">
        <f>H74</f>
        <v>2500</v>
      </c>
      <c r="I73" s="123">
        <f>I74</f>
        <v>2500</v>
      </c>
    </row>
    <row r="74" spans="1:9" ht="15">
      <c r="A74" s="15" t="s">
        <v>224</v>
      </c>
      <c r="B74" s="16" t="s">
        <v>161</v>
      </c>
      <c r="C74" s="16" t="s">
        <v>73</v>
      </c>
      <c r="D74" s="16" t="s">
        <v>24</v>
      </c>
      <c r="E74" s="99">
        <v>2500</v>
      </c>
      <c r="F74" s="123"/>
      <c r="G74" s="123"/>
      <c r="H74" s="123">
        <v>2500</v>
      </c>
      <c r="I74" s="123">
        <f>H74+G74+F74</f>
        <v>2500</v>
      </c>
    </row>
    <row r="75" spans="1:9" ht="30.75">
      <c r="A75" s="15" t="s">
        <v>245</v>
      </c>
      <c r="B75" s="16" t="s">
        <v>161</v>
      </c>
      <c r="C75" s="16" t="s">
        <v>246</v>
      </c>
      <c r="D75" s="16"/>
      <c r="E75" s="98">
        <f>E76</f>
        <v>-14739.898</v>
      </c>
      <c r="F75" s="123">
        <f>F76</f>
        <v>-14739.898</v>
      </c>
      <c r="G75" s="123">
        <f>G76</f>
        <v>0</v>
      </c>
      <c r="H75" s="123">
        <f>H76</f>
        <v>0</v>
      </c>
      <c r="I75" s="123">
        <f>I76</f>
        <v>-14739.898</v>
      </c>
    </row>
    <row r="76" spans="1:9" ht="15">
      <c r="A76" s="15" t="s">
        <v>224</v>
      </c>
      <c r="B76" s="16" t="s">
        <v>161</v>
      </c>
      <c r="C76" s="16" t="s">
        <v>246</v>
      </c>
      <c r="D76" s="16" t="s">
        <v>24</v>
      </c>
      <c r="E76" s="98">
        <v>-14739.898</v>
      </c>
      <c r="F76" s="128">
        <v>-14739.898</v>
      </c>
      <c r="G76" s="123"/>
      <c r="H76" s="123"/>
      <c r="I76" s="123">
        <f>H76+G76+F76</f>
        <v>-14739.898</v>
      </c>
    </row>
    <row r="77" spans="1:9" ht="30.75">
      <c r="A77" s="15" t="s">
        <v>244</v>
      </c>
      <c r="B77" s="16" t="s">
        <v>161</v>
      </c>
      <c r="C77" s="16" t="s">
        <v>247</v>
      </c>
      <c r="D77" s="16"/>
      <c r="E77" s="98">
        <f>E78</f>
        <v>435</v>
      </c>
      <c r="F77" s="123">
        <f>F78</f>
        <v>435</v>
      </c>
      <c r="G77" s="123">
        <f>G78</f>
        <v>0</v>
      </c>
      <c r="H77" s="123">
        <f>H78</f>
        <v>0</v>
      </c>
      <c r="I77" s="123">
        <f>I78</f>
        <v>435</v>
      </c>
    </row>
    <row r="78" spans="1:9" ht="15">
      <c r="A78" s="15" t="s">
        <v>224</v>
      </c>
      <c r="B78" s="16" t="s">
        <v>161</v>
      </c>
      <c r="C78" s="16" t="s">
        <v>247</v>
      </c>
      <c r="D78" s="16" t="s">
        <v>24</v>
      </c>
      <c r="E78" s="98">
        <v>435</v>
      </c>
      <c r="F78" s="128">
        <v>435</v>
      </c>
      <c r="G78" s="123"/>
      <c r="H78" s="123"/>
      <c r="I78" s="123">
        <f>H78+G78+F78</f>
        <v>435</v>
      </c>
    </row>
    <row r="79" spans="1:9" ht="15">
      <c r="A79" s="32" t="s">
        <v>132</v>
      </c>
      <c r="B79" s="14" t="s">
        <v>230</v>
      </c>
      <c r="C79" s="14"/>
      <c r="D79" s="14"/>
      <c r="E79" s="125">
        <f>E80+E90+E117+E112+E99</f>
        <v>27794.765</v>
      </c>
      <c r="F79" s="123">
        <f>F80+F90+F117+F112+F99</f>
        <v>27794.765</v>
      </c>
      <c r="G79" s="123">
        <f>G80+G90+G117+G112+G99</f>
        <v>0</v>
      </c>
      <c r="H79" s="123">
        <f>H80+H90+H117+H112+H99</f>
        <v>0</v>
      </c>
      <c r="I79" s="129">
        <f>I80+I90+I117+I112+I99</f>
        <v>27794.765</v>
      </c>
    </row>
    <row r="80" spans="1:9" ht="15">
      <c r="A80" s="15" t="s">
        <v>234</v>
      </c>
      <c r="B80" s="16" t="s">
        <v>231</v>
      </c>
      <c r="C80" s="16"/>
      <c r="D80" s="16"/>
      <c r="E80" s="98">
        <f>E81</f>
        <v>15463.865</v>
      </c>
      <c r="F80" s="123">
        <f>F81</f>
        <v>15463.865</v>
      </c>
      <c r="G80" s="123">
        <f>G81</f>
        <v>0</v>
      </c>
      <c r="H80" s="123">
        <f>H81</f>
        <v>0</v>
      </c>
      <c r="I80" s="129">
        <f>I81</f>
        <v>15463.865</v>
      </c>
    </row>
    <row r="81" spans="1:9" ht="30.75">
      <c r="A81" s="15" t="s">
        <v>99</v>
      </c>
      <c r="B81" s="16" t="s">
        <v>231</v>
      </c>
      <c r="C81" s="16" t="s">
        <v>82</v>
      </c>
      <c r="D81" s="16"/>
      <c r="E81" s="98">
        <f>E82+E87</f>
        <v>15463.865</v>
      </c>
      <c r="F81" s="123">
        <f>F82+F87</f>
        <v>15463.865</v>
      </c>
      <c r="G81" s="123">
        <f>G82+G87</f>
        <v>0</v>
      </c>
      <c r="H81" s="123">
        <f>H82+H87</f>
        <v>0</v>
      </c>
      <c r="I81" s="129">
        <f>I82+I87</f>
        <v>15463.865</v>
      </c>
    </row>
    <row r="82" spans="1:9" ht="30.75">
      <c r="A82" s="15" t="s">
        <v>185</v>
      </c>
      <c r="B82" s="16" t="s">
        <v>231</v>
      </c>
      <c r="C82" s="16" t="s">
        <v>83</v>
      </c>
      <c r="D82" s="16"/>
      <c r="E82" s="98">
        <f>E85+E83</f>
        <v>13725.3</v>
      </c>
      <c r="F82" s="123">
        <f>F85+F83</f>
        <v>13725.3</v>
      </c>
      <c r="G82" s="123">
        <f>G85+G83</f>
        <v>0</v>
      </c>
      <c r="H82" s="123">
        <f>H85+H83</f>
        <v>0</v>
      </c>
      <c r="I82" s="129">
        <f>I85+I83</f>
        <v>13725.3</v>
      </c>
    </row>
    <row r="83" spans="1:9" ht="46.5">
      <c r="A83" s="15" t="s">
        <v>117</v>
      </c>
      <c r="B83" s="16" t="s">
        <v>231</v>
      </c>
      <c r="C83" s="16" t="s">
        <v>251</v>
      </c>
      <c r="D83" s="16"/>
      <c r="E83" s="99">
        <f>E84</f>
        <v>6150.9</v>
      </c>
      <c r="F83" s="123">
        <f>F84</f>
        <v>6150.9</v>
      </c>
      <c r="G83" s="123">
        <f>G84</f>
        <v>0</v>
      </c>
      <c r="H83" s="123">
        <f>H84</f>
        <v>0</v>
      </c>
      <c r="I83" s="123">
        <f>I84</f>
        <v>6150.9</v>
      </c>
    </row>
    <row r="84" spans="1:9" ht="30.75">
      <c r="A84" s="15" t="s">
        <v>22</v>
      </c>
      <c r="B84" s="16" t="s">
        <v>231</v>
      </c>
      <c r="C84" s="16" t="s">
        <v>251</v>
      </c>
      <c r="D84" s="16" t="s">
        <v>23</v>
      </c>
      <c r="E84" s="99">
        <v>6150.9</v>
      </c>
      <c r="F84" s="130">
        <v>6150.9</v>
      </c>
      <c r="G84" s="123"/>
      <c r="H84" s="123"/>
      <c r="I84" s="123">
        <f>H84+G84+F84</f>
        <v>6150.9</v>
      </c>
    </row>
    <row r="85" spans="1:9" ht="156">
      <c r="A85" s="15" t="s">
        <v>163</v>
      </c>
      <c r="B85" s="16" t="s">
        <v>231</v>
      </c>
      <c r="C85" s="16" t="s">
        <v>186</v>
      </c>
      <c r="D85" s="16"/>
      <c r="E85" s="99">
        <f>E86</f>
        <v>7574.4</v>
      </c>
      <c r="F85" s="123">
        <f>F86</f>
        <v>7574.4</v>
      </c>
      <c r="G85" s="123">
        <f>G86</f>
        <v>0</v>
      </c>
      <c r="H85" s="123">
        <f>H86</f>
        <v>0</v>
      </c>
      <c r="I85" s="123">
        <f>I86</f>
        <v>7574.4</v>
      </c>
    </row>
    <row r="86" spans="1:9" ht="30.75">
      <c r="A86" s="15" t="s">
        <v>22</v>
      </c>
      <c r="B86" s="16" t="s">
        <v>231</v>
      </c>
      <c r="C86" s="16" t="s">
        <v>186</v>
      </c>
      <c r="D86" s="16" t="s">
        <v>23</v>
      </c>
      <c r="E86" s="99">
        <v>7574.4</v>
      </c>
      <c r="F86" s="130">
        <v>7574.4</v>
      </c>
      <c r="G86" s="123"/>
      <c r="H86" s="123"/>
      <c r="I86" s="123">
        <f>H86+G86+F86</f>
        <v>7574.4</v>
      </c>
    </row>
    <row r="87" spans="1:9" ht="46.5">
      <c r="A87" s="15" t="s">
        <v>214</v>
      </c>
      <c r="B87" s="16" t="s">
        <v>231</v>
      </c>
      <c r="C87" s="16" t="s">
        <v>215</v>
      </c>
      <c r="D87" s="16"/>
      <c r="E87" s="98">
        <f aca="true" t="shared" si="9" ref="E87:I88">E88</f>
        <v>1738.565</v>
      </c>
      <c r="F87" s="129">
        <f t="shared" si="9"/>
        <v>1738.565</v>
      </c>
      <c r="G87" s="129">
        <f t="shared" si="9"/>
        <v>0</v>
      </c>
      <c r="H87" s="129">
        <f t="shared" si="9"/>
        <v>0</v>
      </c>
      <c r="I87" s="129">
        <f t="shared" si="9"/>
        <v>1738.565</v>
      </c>
    </row>
    <row r="88" spans="1:9" ht="30.75">
      <c r="A88" s="15" t="s">
        <v>269</v>
      </c>
      <c r="B88" s="16" t="s">
        <v>231</v>
      </c>
      <c r="C88" s="16" t="s">
        <v>268</v>
      </c>
      <c r="D88" s="16"/>
      <c r="E88" s="98">
        <f t="shared" si="9"/>
        <v>1738.565</v>
      </c>
      <c r="F88" s="129">
        <f t="shared" si="9"/>
        <v>1738.565</v>
      </c>
      <c r="G88" s="129">
        <f t="shared" si="9"/>
        <v>0</v>
      </c>
      <c r="H88" s="129">
        <f t="shared" si="9"/>
        <v>0</v>
      </c>
      <c r="I88" s="129">
        <f t="shared" si="9"/>
        <v>1738.565</v>
      </c>
    </row>
    <row r="89" spans="1:11" ht="30.75">
      <c r="A89" s="15" t="s">
        <v>22</v>
      </c>
      <c r="B89" s="16" t="s">
        <v>231</v>
      </c>
      <c r="C89" s="16" t="s">
        <v>268</v>
      </c>
      <c r="D89" s="16" t="s">
        <v>23</v>
      </c>
      <c r="E89" s="98">
        <v>1738.565</v>
      </c>
      <c r="F89" s="128">
        <v>1738.565</v>
      </c>
      <c r="G89" s="131"/>
      <c r="H89" s="131"/>
      <c r="I89" s="129">
        <f>H89+G89+F89</f>
        <v>1738.565</v>
      </c>
      <c r="K89" s="15">
        <v>1738564.7</v>
      </c>
    </row>
    <row r="90" spans="1:9" ht="15">
      <c r="A90" s="15" t="s">
        <v>235</v>
      </c>
      <c r="B90" s="16" t="s">
        <v>133</v>
      </c>
      <c r="C90" s="16"/>
      <c r="D90" s="16"/>
      <c r="E90" s="99">
        <f>E91</f>
        <v>7869.4</v>
      </c>
      <c r="F90" s="123">
        <f aca="true" t="shared" si="10" ref="F90:I91">F91</f>
        <v>7869.4</v>
      </c>
      <c r="G90" s="123">
        <f t="shared" si="10"/>
        <v>0</v>
      </c>
      <c r="H90" s="123">
        <f t="shared" si="10"/>
        <v>0</v>
      </c>
      <c r="I90" s="123">
        <f t="shared" si="10"/>
        <v>7869.4</v>
      </c>
    </row>
    <row r="91" spans="1:9" ht="30.75">
      <c r="A91" s="15" t="s">
        <v>99</v>
      </c>
      <c r="B91" s="16" t="s">
        <v>133</v>
      </c>
      <c r="C91" s="16" t="s">
        <v>82</v>
      </c>
      <c r="D91" s="16"/>
      <c r="E91" s="99">
        <f>E92</f>
        <v>7869.4</v>
      </c>
      <c r="F91" s="123">
        <f t="shared" si="10"/>
        <v>7869.4</v>
      </c>
      <c r="G91" s="123">
        <f t="shared" si="10"/>
        <v>0</v>
      </c>
      <c r="H91" s="123">
        <f t="shared" si="10"/>
        <v>0</v>
      </c>
      <c r="I91" s="123">
        <f t="shared" si="10"/>
        <v>7869.4</v>
      </c>
    </row>
    <row r="92" spans="1:9" ht="30.75">
      <c r="A92" s="15" t="s">
        <v>39</v>
      </c>
      <c r="B92" s="16" t="s">
        <v>133</v>
      </c>
      <c r="C92" s="16" t="s">
        <v>40</v>
      </c>
      <c r="D92" s="16"/>
      <c r="E92" s="99">
        <f>E93+E97+E95</f>
        <v>7869.4</v>
      </c>
      <c r="F92" s="123">
        <f>F93+F97+F95</f>
        <v>7869.4</v>
      </c>
      <c r="G92" s="123">
        <f>G93+G97+G95</f>
        <v>0</v>
      </c>
      <c r="H92" s="123">
        <f>H93+H97+H95</f>
        <v>0</v>
      </c>
      <c r="I92" s="123">
        <f>I93+I97+I95</f>
        <v>7869.4</v>
      </c>
    </row>
    <row r="93" spans="1:9" ht="15">
      <c r="A93" s="15" t="s">
        <v>182</v>
      </c>
      <c r="B93" s="16" t="s">
        <v>133</v>
      </c>
      <c r="C93" s="16" t="s">
        <v>42</v>
      </c>
      <c r="D93" s="16"/>
      <c r="E93" s="99">
        <f>E94</f>
        <v>0</v>
      </c>
      <c r="F93" s="123"/>
      <c r="G93" s="123"/>
      <c r="H93" s="123"/>
      <c r="I93" s="123">
        <f>H93+G93+F93</f>
        <v>0</v>
      </c>
    </row>
    <row r="94" spans="1:9" ht="30.75">
      <c r="A94" s="15" t="s">
        <v>22</v>
      </c>
      <c r="B94" s="16" t="s">
        <v>133</v>
      </c>
      <c r="C94" s="16" t="s">
        <v>42</v>
      </c>
      <c r="D94" s="16" t="s">
        <v>23</v>
      </c>
      <c r="E94" s="99">
        <v>0</v>
      </c>
      <c r="F94" s="123"/>
      <c r="G94" s="123"/>
      <c r="H94" s="123"/>
      <c r="I94" s="123">
        <f>H94+G94+F94</f>
        <v>0</v>
      </c>
    </row>
    <row r="95" spans="1:9" ht="46.5">
      <c r="A95" s="15" t="s">
        <v>117</v>
      </c>
      <c r="B95" s="16" t="s">
        <v>133</v>
      </c>
      <c r="C95" s="16" t="s">
        <v>43</v>
      </c>
      <c r="D95" s="16"/>
      <c r="E95" s="99">
        <f>E96</f>
        <v>-710</v>
      </c>
      <c r="F95" s="123">
        <f>F96</f>
        <v>-710</v>
      </c>
      <c r="G95" s="123">
        <f>G96</f>
        <v>0</v>
      </c>
      <c r="H95" s="123">
        <f>H96</f>
        <v>0</v>
      </c>
      <c r="I95" s="123">
        <f>I96</f>
        <v>-710</v>
      </c>
    </row>
    <row r="96" spans="1:9" ht="30.75">
      <c r="A96" s="15" t="s">
        <v>22</v>
      </c>
      <c r="B96" s="16" t="s">
        <v>133</v>
      </c>
      <c r="C96" s="16" t="s">
        <v>43</v>
      </c>
      <c r="D96" s="16" t="s">
        <v>23</v>
      </c>
      <c r="E96" s="99">
        <v>-710</v>
      </c>
      <c r="F96" s="130">
        <v>-710</v>
      </c>
      <c r="G96" s="123"/>
      <c r="H96" s="123"/>
      <c r="I96" s="123">
        <f>H96+G96+F96</f>
        <v>-710</v>
      </c>
    </row>
    <row r="97" spans="1:9" ht="140.25">
      <c r="A97" s="15" t="s">
        <v>118</v>
      </c>
      <c r="B97" s="16" t="s">
        <v>133</v>
      </c>
      <c r="C97" s="16" t="s">
        <v>41</v>
      </c>
      <c r="D97" s="16"/>
      <c r="E97" s="99">
        <f>E98</f>
        <v>8579.4</v>
      </c>
      <c r="F97" s="123">
        <f>F98</f>
        <v>8579.4</v>
      </c>
      <c r="G97" s="123">
        <f>G98</f>
        <v>0</v>
      </c>
      <c r="H97" s="123">
        <f>H98</f>
        <v>0</v>
      </c>
      <c r="I97" s="123">
        <f>I98</f>
        <v>8579.4</v>
      </c>
    </row>
    <row r="98" spans="1:9" ht="30.75">
      <c r="A98" s="15" t="s">
        <v>22</v>
      </c>
      <c r="B98" s="16" t="s">
        <v>133</v>
      </c>
      <c r="C98" s="16" t="s">
        <v>41</v>
      </c>
      <c r="D98" s="16" t="s">
        <v>23</v>
      </c>
      <c r="E98" s="99">
        <v>8579.4</v>
      </c>
      <c r="F98" s="123">
        <v>8579.4</v>
      </c>
      <c r="G98" s="123"/>
      <c r="H98" s="123"/>
      <c r="I98" s="123">
        <f>H98+G98+F98</f>
        <v>8579.4</v>
      </c>
    </row>
    <row r="99" spans="1:9" ht="15">
      <c r="A99" s="15" t="s">
        <v>114</v>
      </c>
      <c r="B99" s="16" t="s">
        <v>113</v>
      </c>
      <c r="C99" s="16"/>
      <c r="D99" s="16"/>
      <c r="E99" s="98">
        <f>E106+E100</f>
        <v>4261.5</v>
      </c>
      <c r="F99" s="123">
        <f>F106+F100</f>
        <v>4261.5</v>
      </c>
      <c r="G99" s="123">
        <f>G106+G100</f>
        <v>0</v>
      </c>
      <c r="H99" s="123">
        <f>H106+H100</f>
        <v>0</v>
      </c>
      <c r="I99" s="123">
        <f>I106+I100</f>
        <v>4261.5</v>
      </c>
    </row>
    <row r="100" spans="1:9" ht="30.75">
      <c r="A100" s="15" t="s">
        <v>99</v>
      </c>
      <c r="B100" s="16" t="s">
        <v>113</v>
      </c>
      <c r="C100" s="16" t="s">
        <v>82</v>
      </c>
      <c r="D100" s="16"/>
      <c r="E100" s="98">
        <f>E101</f>
        <v>2257</v>
      </c>
      <c r="F100" s="123">
        <f>F101</f>
        <v>2257</v>
      </c>
      <c r="G100" s="123">
        <f>G101</f>
        <v>0</v>
      </c>
      <c r="H100" s="123">
        <f>H101</f>
        <v>0</v>
      </c>
      <c r="I100" s="123">
        <f>I101</f>
        <v>2257</v>
      </c>
    </row>
    <row r="101" spans="1:9" ht="30.75">
      <c r="A101" s="15" t="s">
        <v>44</v>
      </c>
      <c r="B101" s="16" t="s">
        <v>113</v>
      </c>
      <c r="C101" s="16" t="s">
        <v>45</v>
      </c>
      <c r="D101" s="16"/>
      <c r="E101" s="99">
        <f>E102+E104</f>
        <v>2257</v>
      </c>
      <c r="F101" s="123">
        <f>F102+F104</f>
        <v>2257</v>
      </c>
      <c r="G101" s="123">
        <f>G102+G104</f>
        <v>0</v>
      </c>
      <c r="H101" s="123">
        <f>H102+H104</f>
        <v>0</v>
      </c>
      <c r="I101" s="123">
        <f>I102+I104</f>
        <v>2257</v>
      </c>
    </row>
    <row r="102" spans="1:9" ht="46.5">
      <c r="A102" s="15" t="s">
        <v>117</v>
      </c>
      <c r="B102" s="16" t="s">
        <v>113</v>
      </c>
      <c r="C102" s="16" t="s">
        <v>252</v>
      </c>
      <c r="D102" s="16"/>
      <c r="E102" s="99">
        <f>E103</f>
        <v>26.4</v>
      </c>
      <c r="F102" s="123">
        <f>F103</f>
        <v>26.4</v>
      </c>
      <c r="G102" s="123">
        <f>G103</f>
        <v>0</v>
      </c>
      <c r="H102" s="123">
        <f>H103</f>
        <v>0</v>
      </c>
      <c r="I102" s="123">
        <f>I103</f>
        <v>26.4</v>
      </c>
    </row>
    <row r="103" spans="1:9" ht="30.75">
      <c r="A103" s="15" t="s">
        <v>22</v>
      </c>
      <c r="B103" s="16" t="s">
        <v>113</v>
      </c>
      <c r="C103" s="16" t="s">
        <v>252</v>
      </c>
      <c r="D103" s="16" t="s">
        <v>23</v>
      </c>
      <c r="E103" s="99">
        <v>26.4</v>
      </c>
      <c r="F103" s="130">
        <v>26.4</v>
      </c>
      <c r="G103" s="123"/>
      <c r="H103" s="123"/>
      <c r="I103" s="123">
        <f>H103+G103+F103</f>
        <v>26.4</v>
      </c>
    </row>
    <row r="104" spans="1:9" ht="62.25">
      <c r="A104" s="75" t="s">
        <v>266</v>
      </c>
      <c r="B104" s="16" t="s">
        <v>113</v>
      </c>
      <c r="C104" s="16" t="s">
        <v>267</v>
      </c>
      <c r="D104" s="16"/>
      <c r="E104" s="99">
        <f>E105</f>
        <v>2230.6</v>
      </c>
      <c r="F104" s="123">
        <f>F105</f>
        <v>2230.6</v>
      </c>
      <c r="G104" s="123">
        <f>G105</f>
        <v>0</v>
      </c>
      <c r="H104" s="123">
        <f>H105</f>
        <v>0</v>
      </c>
      <c r="I104" s="123">
        <f>I105</f>
        <v>2230.6</v>
      </c>
    </row>
    <row r="105" spans="1:9" ht="30.75">
      <c r="A105" s="15" t="s">
        <v>22</v>
      </c>
      <c r="B105" s="16" t="s">
        <v>113</v>
      </c>
      <c r="C105" s="16" t="s">
        <v>267</v>
      </c>
      <c r="D105" s="16" t="s">
        <v>23</v>
      </c>
      <c r="E105" s="99">
        <v>2230.6</v>
      </c>
      <c r="F105" s="130">
        <v>2230.6</v>
      </c>
      <c r="G105" s="123"/>
      <c r="H105" s="123"/>
      <c r="I105" s="123">
        <f>H105+G105+F105</f>
        <v>2230.6</v>
      </c>
    </row>
    <row r="106" spans="1:9" ht="30.75">
      <c r="A106" s="15" t="s">
        <v>188</v>
      </c>
      <c r="B106" s="16" t="s">
        <v>113</v>
      </c>
      <c r="C106" s="16" t="s">
        <v>60</v>
      </c>
      <c r="D106" s="16"/>
      <c r="E106" s="99">
        <f>E107</f>
        <v>2004.5</v>
      </c>
      <c r="F106" s="123">
        <f>F107</f>
        <v>2004.5</v>
      </c>
      <c r="G106" s="123">
        <f>G107</f>
        <v>0</v>
      </c>
      <c r="H106" s="123">
        <f>H107</f>
        <v>0</v>
      </c>
      <c r="I106" s="123">
        <f>I107</f>
        <v>2004.5</v>
      </c>
    </row>
    <row r="107" spans="1:9" ht="30.75">
      <c r="A107" s="15" t="s">
        <v>87</v>
      </c>
      <c r="B107" s="16" t="s">
        <v>113</v>
      </c>
      <c r="C107" s="16" t="s">
        <v>64</v>
      </c>
      <c r="D107" s="16"/>
      <c r="E107" s="99">
        <f>E110+E108</f>
        <v>2004.5</v>
      </c>
      <c r="F107" s="123">
        <f>F110+F108</f>
        <v>2004.5</v>
      </c>
      <c r="G107" s="123">
        <f>G110+G108</f>
        <v>0</v>
      </c>
      <c r="H107" s="123">
        <f>H110+H108</f>
        <v>0</v>
      </c>
      <c r="I107" s="123">
        <f>I110+I108</f>
        <v>2004.5</v>
      </c>
    </row>
    <row r="108" spans="1:9" ht="46.5">
      <c r="A108" s="15" t="s">
        <v>117</v>
      </c>
      <c r="B108" s="16" t="s">
        <v>113</v>
      </c>
      <c r="C108" s="16" t="s">
        <v>293</v>
      </c>
      <c r="D108" s="16"/>
      <c r="E108" s="99">
        <f>E109</f>
        <v>320</v>
      </c>
      <c r="F108" s="123">
        <f>F109</f>
        <v>320</v>
      </c>
      <c r="G108" s="123">
        <f>G109</f>
        <v>0</v>
      </c>
      <c r="H108" s="123">
        <f>H109</f>
        <v>0</v>
      </c>
      <c r="I108" s="123">
        <f>I109</f>
        <v>320</v>
      </c>
    </row>
    <row r="109" spans="1:9" ht="30.75">
      <c r="A109" s="15" t="s">
        <v>22</v>
      </c>
      <c r="B109" s="16" t="s">
        <v>113</v>
      </c>
      <c r="C109" s="16" t="s">
        <v>293</v>
      </c>
      <c r="D109" s="16" t="s">
        <v>23</v>
      </c>
      <c r="E109" s="99">
        <v>320</v>
      </c>
      <c r="F109" s="130">
        <v>320</v>
      </c>
      <c r="G109" s="123"/>
      <c r="H109" s="123"/>
      <c r="I109" s="123">
        <f>H109+G109+F109</f>
        <v>320</v>
      </c>
    </row>
    <row r="110" spans="1:9" ht="62.25">
      <c r="A110" s="75" t="s">
        <v>266</v>
      </c>
      <c r="B110" s="16" t="s">
        <v>113</v>
      </c>
      <c r="C110" s="16" t="s">
        <v>274</v>
      </c>
      <c r="D110" s="16"/>
      <c r="E110" s="99">
        <f>E111</f>
        <v>1684.5</v>
      </c>
      <c r="F110" s="123">
        <f>F111</f>
        <v>1684.5</v>
      </c>
      <c r="G110" s="123">
        <f>G111</f>
        <v>0</v>
      </c>
      <c r="H110" s="123">
        <f>H111</f>
        <v>0</v>
      </c>
      <c r="I110" s="123">
        <f>I111</f>
        <v>1684.5</v>
      </c>
    </row>
    <row r="111" spans="1:9" ht="30.75">
      <c r="A111" s="15" t="s">
        <v>22</v>
      </c>
      <c r="B111" s="16" t="s">
        <v>113</v>
      </c>
      <c r="C111" s="16" t="s">
        <v>274</v>
      </c>
      <c r="D111" s="16" t="s">
        <v>23</v>
      </c>
      <c r="E111" s="99">
        <v>1684.5</v>
      </c>
      <c r="F111" s="130">
        <v>1684.5</v>
      </c>
      <c r="G111" s="123"/>
      <c r="H111" s="123"/>
      <c r="I111" s="123">
        <f>H111+G111+F111</f>
        <v>1684.5</v>
      </c>
    </row>
    <row r="112" spans="1:9" ht="15">
      <c r="A112" s="15" t="s">
        <v>0</v>
      </c>
      <c r="B112" s="16" t="s">
        <v>134</v>
      </c>
      <c r="C112" s="16"/>
      <c r="D112" s="16"/>
      <c r="E112" s="98">
        <f>E113</f>
        <v>200</v>
      </c>
      <c r="F112" s="123">
        <f>F113</f>
        <v>200</v>
      </c>
      <c r="G112" s="123">
        <f>G113</f>
        <v>0</v>
      </c>
      <c r="H112" s="123">
        <f>H113</f>
        <v>0</v>
      </c>
      <c r="I112" s="123">
        <f>I113</f>
        <v>200</v>
      </c>
    </row>
    <row r="113" spans="1:9" ht="30.75">
      <c r="A113" s="15" t="s">
        <v>53</v>
      </c>
      <c r="B113" s="16" t="s">
        <v>134</v>
      </c>
      <c r="C113" s="16" t="s">
        <v>54</v>
      </c>
      <c r="D113" s="16"/>
      <c r="E113" s="99">
        <f>E114</f>
        <v>200</v>
      </c>
      <c r="F113" s="123">
        <f aca="true" t="shared" si="11" ref="F113:I114">F114</f>
        <v>200</v>
      </c>
      <c r="G113" s="123">
        <f t="shared" si="11"/>
        <v>0</v>
      </c>
      <c r="H113" s="123">
        <f t="shared" si="11"/>
        <v>0</v>
      </c>
      <c r="I113" s="123">
        <f t="shared" si="11"/>
        <v>200</v>
      </c>
    </row>
    <row r="114" spans="1:9" ht="15">
      <c r="A114" s="15" t="s">
        <v>179</v>
      </c>
      <c r="B114" s="16" t="s">
        <v>134</v>
      </c>
      <c r="C114" s="16" t="s">
        <v>56</v>
      </c>
      <c r="D114" s="16"/>
      <c r="E114" s="99">
        <f>E115</f>
        <v>200</v>
      </c>
      <c r="F114" s="123">
        <f t="shared" si="11"/>
        <v>200</v>
      </c>
      <c r="G114" s="123">
        <f t="shared" si="11"/>
        <v>0</v>
      </c>
      <c r="H114" s="123">
        <f t="shared" si="11"/>
        <v>0</v>
      </c>
      <c r="I114" s="123">
        <f t="shared" si="11"/>
        <v>200</v>
      </c>
    </row>
    <row r="115" spans="1:9" ht="46.5">
      <c r="A115" s="15" t="s">
        <v>117</v>
      </c>
      <c r="B115" s="16" t="s">
        <v>134</v>
      </c>
      <c r="C115" s="16" t="s">
        <v>294</v>
      </c>
      <c r="D115" s="16"/>
      <c r="E115" s="99">
        <f>E116</f>
        <v>200</v>
      </c>
      <c r="F115" s="123">
        <f>F116</f>
        <v>200</v>
      </c>
      <c r="G115" s="123">
        <f>G116</f>
        <v>0</v>
      </c>
      <c r="H115" s="123">
        <f>H116</f>
        <v>0</v>
      </c>
      <c r="I115" s="123">
        <f>I116</f>
        <v>200</v>
      </c>
    </row>
    <row r="116" spans="1:9" ht="30.75">
      <c r="A116" s="15" t="s">
        <v>22</v>
      </c>
      <c r="B116" s="16" t="s">
        <v>134</v>
      </c>
      <c r="C116" s="16" t="s">
        <v>294</v>
      </c>
      <c r="D116" s="16" t="s">
        <v>23</v>
      </c>
      <c r="E116" s="99">
        <v>200</v>
      </c>
      <c r="F116" s="130">
        <v>200</v>
      </c>
      <c r="G116" s="123"/>
      <c r="H116" s="123"/>
      <c r="I116" s="123">
        <f aca="true" t="shared" si="12" ref="I116:I121">H116+G116+F116</f>
        <v>200</v>
      </c>
    </row>
    <row r="117" spans="1:9" ht="15">
      <c r="A117" s="15" t="s">
        <v>135</v>
      </c>
      <c r="B117" s="16" t="s">
        <v>136</v>
      </c>
      <c r="C117" s="16"/>
      <c r="D117" s="16"/>
      <c r="E117" s="99">
        <f>E118</f>
        <v>0</v>
      </c>
      <c r="F117" s="123"/>
      <c r="G117" s="123"/>
      <c r="H117" s="123"/>
      <c r="I117" s="123">
        <f t="shared" si="12"/>
        <v>0</v>
      </c>
    </row>
    <row r="118" spans="1:9" ht="30.75">
      <c r="A118" s="15" t="s">
        <v>99</v>
      </c>
      <c r="B118" s="16" t="s">
        <v>136</v>
      </c>
      <c r="C118" s="16" t="s">
        <v>82</v>
      </c>
      <c r="D118" s="16"/>
      <c r="E118" s="99">
        <f>E119</f>
        <v>0</v>
      </c>
      <c r="F118" s="123"/>
      <c r="G118" s="123"/>
      <c r="H118" s="123"/>
      <c r="I118" s="123">
        <f t="shared" si="12"/>
        <v>0</v>
      </c>
    </row>
    <row r="119" spans="1:9" ht="46.5">
      <c r="A119" s="15" t="s">
        <v>111</v>
      </c>
      <c r="B119" s="16" t="s">
        <v>136</v>
      </c>
      <c r="C119" s="16" t="s">
        <v>80</v>
      </c>
      <c r="D119" s="16"/>
      <c r="E119" s="99">
        <f>E120+E121</f>
        <v>0</v>
      </c>
      <c r="F119" s="123"/>
      <c r="G119" s="123"/>
      <c r="H119" s="123"/>
      <c r="I119" s="123">
        <f t="shared" si="12"/>
        <v>0</v>
      </c>
    </row>
    <row r="120" spans="1:9" ht="46.5">
      <c r="A120" s="15" t="s">
        <v>17</v>
      </c>
      <c r="B120" s="16" t="s">
        <v>136</v>
      </c>
      <c r="C120" s="16" t="s">
        <v>80</v>
      </c>
      <c r="D120" s="16" t="s">
        <v>18</v>
      </c>
      <c r="E120" s="99">
        <v>-180</v>
      </c>
      <c r="F120" s="123"/>
      <c r="G120" s="123"/>
      <c r="H120" s="123">
        <v>-180</v>
      </c>
      <c r="I120" s="123">
        <f t="shared" si="12"/>
        <v>-180</v>
      </c>
    </row>
    <row r="121" spans="1:9" ht="30.75">
      <c r="A121" s="15" t="s">
        <v>178</v>
      </c>
      <c r="B121" s="16" t="s">
        <v>136</v>
      </c>
      <c r="C121" s="16" t="s">
        <v>80</v>
      </c>
      <c r="D121" s="16" t="s">
        <v>19</v>
      </c>
      <c r="E121" s="99">
        <v>180</v>
      </c>
      <c r="F121" s="123"/>
      <c r="G121" s="123"/>
      <c r="H121" s="123">
        <v>180</v>
      </c>
      <c r="I121" s="123">
        <f t="shared" si="12"/>
        <v>180</v>
      </c>
    </row>
    <row r="122" spans="1:9" ht="15">
      <c r="A122" s="32" t="s">
        <v>181</v>
      </c>
      <c r="B122" s="14" t="s">
        <v>232</v>
      </c>
      <c r="C122" s="14"/>
      <c r="D122" s="14"/>
      <c r="E122" s="125">
        <f>E123</f>
        <v>10188.646</v>
      </c>
      <c r="F122" s="123">
        <f aca="true" t="shared" si="13" ref="F122:I124">F123</f>
        <v>10188.646</v>
      </c>
      <c r="G122" s="123">
        <f t="shared" si="13"/>
        <v>0</v>
      </c>
      <c r="H122" s="123">
        <f t="shared" si="13"/>
        <v>0</v>
      </c>
      <c r="I122" s="123">
        <f t="shared" si="13"/>
        <v>10188.646</v>
      </c>
    </row>
    <row r="123" spans="1:9" ht="15">
      <c r="A123" s="15" t="s">
        <v>137</v>
      </c>
      <c r="B123" s="16" t="s">
        <v>233</v>
      </c>
      <c r="C123" s="16"/>
      <c r="D123" s="16"/>
      <c r="E123" s="98">
        <f>E124</f>
        <v>10188.646</v>
      </c>
      <c r="F123" s="123">
        <f t="shared" si="13"/>
        <v>10188.646</v>
      </c>
      <c r="G123" s="123">
        <f t="shared" si="13"/>
        <v>0</v>
      </c>
      <c r="H123" s="123">
        <f t="shared" si="13"/>
        <v>0</v>
      </c>
      <c r="I123" s="123">
        <f t="shared" si="13"/>
        <v>10188.646</v>
      </c>
    </row>
    <row r="124" spans="1:9" ht="30.75">
      <c r="A124" s="15" t="s">
        <v>188</v>
      </c>
      <c r="B124" s="16" t="s">
        <v>233</v>
      </c>
      <c r="C124" s="16" t="s">
        <v>60</v>
      </c>
      <c r="D124" s="16"/>
      <c r="E124" s="98">
        <f>E125</f>
        <v>10188.646</v>
      </c>
      <c r="F124" s="123">
        <f t="shared" si="13"/>
        <v>10188.646</v>
      </c>
      <c r="G124" s="123">
        <f t="shared" si="13"/>
        <v>0</v>
      </c>
      <c r="H124" s="123">
        <f t="shared" si="13"/>
        <v>0</v>
      </c>
      <c r="I124" s="123">
        <f t="shared" si="13"/>
        <v>10188.646</v>
      </c>
    </row>
    <row r="125" spans="1:9" ht="46.5">
      <c r="A125" s="15" t="s">
        <v>62</v>
      </c>
      <c r="B125" s="16" t="s">
        <v>233</v>
      </c>
      <c r="C125" s="16" t="s">
        <v>61</v>
      </c>
      <c r="D125" s="16"/>
      <c r="E125" s="98">
        <f>E128+E126+E131+E133</f>
        <v>10188.646</v>
      </c>
      <c r="F125" s="123">
        <f>F128+F126+F131+F133</f>
        <v>10188.646</v>
      </c>
      <c r="G125" s="123">
        <f>G128+G126+G131+G133</f>
        <v>0</v>
      </c>
      <c r="H125" s="123">
        <f>H128+H126+H131+H133</f>
        <v>0</v>
      </c>
      <c r="I125" s="123">
        <f>I128+I126+I131+I133</f>
        <v>10188.646</v>
      </c>
    </row>
    <row r="126" spans="1:9" ht="15">
      <c r="A126" s="15" t="s">
        <v>271</v>
      </c>
      <c r="B126" s="16" t="s">
        <v>233</v>
      </c>
      <c r="C126" s="16" t="s">
        <v>270</v>
      </c>
      <c r="D126" s="16"/>
      <c r="E126" s="98">
        <f>E127</f>
        <v>212.646</v>
      </c>
      <c r="F126" s="123">
        <f>F127</f>
        <v>212.646</v>
      </c>
      <c r="G126" s="123">
        <f>G127</f>
        <v>0</v>
      </c>
      <c r="H126" s="123">
        <f>H127</f>
        <v>0</v>
      </c>
      <c r="I126" s="123">
        <f>I127</f>
        <v>212.646</v>
      </c>
    </row>
    <row r="127" spans="1:11" ht="30.75">
      <c r="A127" s="15" t="s">
        <v>22</v>
      </c>
      <c r="B127" s="16" t="s">
        <v>233</v>
      </c>
      <c r="C127" s="16" t="s">
        <v>270</v>
      </c>
      <c r="D127" s="16" t="s">
        <v>23</v>
      </c>
      <c r="E127" s="98">
        <v>212.646</v>
      </c>
      <c r="F127" s="128">
        <v>212.646</v>
      </c>
      <c r="G127" s="123"/>
      <c r="H127" s="123"/>
      <c r="I127" s="123">
        <f>H127+G127+F127</f>
        <v>212.646</v>
      </c>
      <c r="K127" s="1">
        <v>212646.22</v>
      </c>
    </row>
    <row r="128" spans="1:9" ht="46.5">
      <c r="A128" s="15" t="s">
        <v>117</v>
      </c>
      <c r="B128" s="16" t="s">
        <v>233</v>
      </c>
      <c r="C128" s="16" t="s">
        <v>63</v>
      </c>
      <c r="D128" s="16"/>
      <c r="E128" s="99">
        <f>E130+E129</f>
        <v>773.4000000000001</v>
      </c>
      <c r="F128" s="123">
        <f>F130+F129</f>
        <v>773.4000000000001</v>
      </c>
      <c r="G128" s="123">
        <f>G130+G129</f>
        <v>0</v>
      </c>
      <c r="H128" s="123">
        <f>H130+H129</f>
        <v>0</v>
      </c>
      <c r="I128" s="123">
        <f>I130+I129</f>
        <v>773.4000000000001</v>
      </c>
    </row>
    <row r="129" spans="1:9" ht="15">
      <c r="A129" s="15" t="s">
        <v>224</v>
      </c>
      <c r="B129" s="16" t="s">
        <v>233</v>
      </c>
      <c r="C129" s="16" t="s">
        <v>63</v>
      </c>
      <c r="D129" s="16" t="s">
        <v>24</v>
      </c>
      <c r="E129" s="99">
        <v>220.2</v>
      </c>
      <c r="F129" s="130">
        <v>220.2</v>
      </c>
      <c r="G129" s="123"/>
      <c r="H129" s="123"/>
      <c r="I129" s="123">
        <f>H129+G129+F129</f>
        <v>220.2</v>
      </c>
    </row>
    <row r="130" spans="1:9" ht="30.75">
      <c r="A130" s="15" t="s">
        <v>22</v>
      </c>
      <c r="B130" s="16" t="s">
        <v>233</v>
      </c>
      <c r="C130" s="16" t="s">
        <v>63</v>
      </c>
      <c r="D130" s="16" t="s">
        <v>23</v>
      </c>
      <c r="E130" s="99">
        <v>553.2</v>
      </c>
      <c r="F130" s="130">
        <v>553.2</v>
      </c>
      <c r="G130" s="123"/>
      <c r="H130" s="123"/>
      <c r="I130" s="123">
        <f>H130+G130+F130</f>
        <v>553.2</v>
      </c>
    </row>
    <row r="131" spans="1:9" ht="46.5">
      <c r="A131" s="75" t="s">
        <v>276</v>
      </c>
      <c r="B131" s="16" t="s">
        <v>233</v>
      </c>
      <c r="C131" s="16" t="s">
        <v>275</v>
      </c>
      <c r="D131" s="16"/>
      <c r="E131" s="99">
        <f>E132</f>
        <v>8352.6</v>
      </c>
      <c r="F131" s="123">
        <f>F132</f>
        <v>8352.6</v>
      </c>
      <c r="G131" s="123">
        <f>G132</f>
        <v>0</v>
      </c>
      <c r="H131" s="123">
        <f>H132</f>
        <v>0</v>
      </c>
      <c r="I131" s="123">
        <f>I132</f>
        <v>8352.6</v>
      </c>
    </row>
    <row r="132" spans="1:9" ht="30.75">
      <c r="A132" s="15" t="s">
        <v>22</v>
      </c>
      <c r="B132" s="16" t="s">
        <v>233</v>
      </c>
      <c r="C132" s="16" t="s">
        <v>275</v>
      </c>
      <c r="D132" s="16" t="s">
        <v>23</v>
      </c>
      <c r="E132" s="99">
        <v>8352.6</v>
      </c>
      <c r="F132" s="130">
        <v>8352.6</v>
      </c>
      <c r="G132" s="123"/>
      <c r="H132" s="123"/>
      <c r="I132" s="123">
        <f>H132+G132+F132</f>
        <v>8352.6</v>
      </c>
    </row>
    <row r="133" spans="1:9" ht="30.75">
      <c r="A133" s="15" t="s">
        <v>304</v>
      </c>
      <c r="B133" s="16" t="s">
        <v>233</v>
      </c>
      <c r="C133" s="16" t="s">
        <v>303</v>
      </c>
      <c r="D133" s="16"/>
      <c r="E133" s="98">
        <f>E134</f>
        <v>850</v>
      </c>
      <c r="F133" s="129">
        <f>F134</f>
        <v>850</v>
      </c>
      <c r="G133" s="123">
        <f>G134</f>
        <v>0</v>
      </c>
      <c r="H133" s="123">
        <f>H134</f>
        <v>0</v>
      </c>
      <c r="I133" s="123">
        <f>I134</f>
        <v>850</v>
      </c>
    </row>
    <row r="134" spans="1:9" ht="30.75">
      <c r="A134" s="15" t="s">
        <v>22</v>
      </c>
      <c r="B134" s="16" t="s">
        <v>233</v>
      </c>
      <c r="C134" s="16" t="s">
        <v>303</v>
      </c>
      <c r="D134" s="16" t="s">
        <v>23</v>
      </c>
      <c r="E134" s="98">
        <v>850</v>
      </c>
      <c r="F134" s="128">
        <v>850</v>
      </c>
      <c r="G134" s="123"/>
      <c r="H134" s="123"/>
      <c r="I134" s="123">
        <v>850</v>
      </c>
    </row>
    <row r="135" spans="1:9" s="38" customFormat="1" ht="15">
      <c r="A135" s="32" t="s">
        <v>236</v>
      </c>
      <c r="B135" s="14" t="s">
        <v>139</v>
      </c>
      <c r="C135" s="14"/>
      <c r="D135" s="14"/>
      <c r="E135" s="125">
        <f>E136+E144</f>
        <v>5574.211</v>
      </c>
      <c r="F135" s="124">
        <f>F136+F144</f>
        <v>5574.211</v>
      </c>
      <c r="G135" s="124">
        <f>G136+G144</f>
        <v>0</v>
      </c>
      <c r="H135" s="124">
        <f>H136+H144</f>
        <v>0</v>
      </c>
      <c r="I135" s="124">
        <f>I136+I144</f>
        <v>5574.211</v>
      </c>
    </row>
    <row r="136" spans="1:9" ht="15">
      <c r="A136" s="15" t="s">
        <v>140</v>
      </c>
      <c r="B136" s="16" t="s">
        <v>141</v>
      </c>
      <c r="C136" s="16"/>
      <c r="D136" s="16"/>
      <c r="E136" s="98">
        <f>E137</f>
        <v>4355.6</v>
      </c>
      <c r="F136" s="123">
        <f>F137</f>
        <v>4355.6</v>
      </c>
      <c r="G136" s="123">
        <f>G137</f>
        <v>0</v>
      </c>
      <c r="H136" s="123">
        <f>H137</f>
        <v>0</v>
      </c>
      <c r="I136" s="123">
        <f>I137</f>
        <v>4355.6</v>
      </c>
    </row>
    <row r="137" spans="1:9" ht="30.75">
      <c r="A137" s="15" t="s">
        <v>99</v>
      </c>
      <c r="B137" s="16" t="s">
        <v>141</v>
      </c>
      <c r="C137" s="16" t="s">
        <v>82</v>
      </c>
      <c r="D137" s="16"/>
      <c r="E137" s="99">
        <f>E138+E141</f>
        <v>4355.6</v>
      </c>
      <c r="F137" s="123">
        <f>F138+F141</f>
        <v>4355.6</v>
      </c>
      <c r="G137" s="123">
        <f>G138+G141</f>
        <v>0</v>
      </c>
      <c r="H137" s="123">
        <f>H138+H141</f>
        <v>0</v>
      </c>
      <c r="I137" s="123">
        <f>I138+I141</f>
        <v>4355.6</v>
      </c>
    </row>
    <row r="138" spans="1:9" ht="46.5">
      <c r="A138" s="15" t="s">
        <v>46</v>
      </c>
      <c r="B138" s="16" t="s">
        <v>141</v>
      </c>
      <c r="C138" s="16" t="s">
        <v>48</v>
      </c>
      <c r="D138" s="16"/>
      <c r="E138" s="99">
        <f aca="true" t="shared" si="14" ref="E138:I139">E139</f>
        <v>3655.6</v>
      </c>
      <c r="F138" s="123">
        <f t="shared" si="14"/>
        <v>3655.6</v>
      </c>
      <c r="G138" s="123">
        <f t="shared" si="14"/>
        <v>0</v>
      </c>
      <c r="H138" s="123">
        <f t="shared" si="14"/>
        <v>0</v>
      </c>
      <c r="I138" s="123">
        <f t="shared" si="14"/>
        <v>3655.6</v>
      </c>
    </row>
    <row r="139" spans="1:9" ht="46.5">
      <c r="A139" s="15" t="s">
        <v>183</v>
      </c>
      <c r="B139" s="16" t="s">
        <v>141</v>
      </c>
      <c r="C139" s="16" t="s">
        <v>81</v>
      </c>
      <c r="D139" s="16"/>
      <c r="E139" s="99">
        <f t="shared" si="14"/>
        <v>3655.6</v>
      </c>
      <c r="F139" s="123">
        <f t="shared" si="14"/>
        <v>3655.6</v>
      </c>
      <c r="G139" s="123">
        <f t="shared" si="14"/>
        <v>0</v>
      </c>
      <c r="H139" s="123">
        <f t="shared" si="14"/>
        <v>0</v>
      </c>
      <c r="I139" s="123">
        <f t="shared" si="14"/>
        <v>3655.6</v>
      </c>
    </row>
    <row r="140" spans="1:9" ht="30.75">
      <c r="A140" s="15" t="s">
        <v>22</v>
      </c>
      <c r="B140" s="16" t="s">
        <v>141</v>
      </c>
      <c r="C140" s="16" t="s">
        <v>81</v>
      </c>
      <c r="D140" s="16" t="s">
        <v>23</v>
      </c>
      <c r="E140" s="99">
        <v>3655.6</v>
      </c>
      <c r="F140" s="130">
        <v>3655.6</v>
      </c>
      <c r="G140" s="123"/>
      <c r="H140" s="123"/>
      <c r="I140" s="123">
        <f>H140+G140+F140</f>
        <v>3655.6</v>
      </c>
    </row>
    <row r="141" spans="1:9" ht="46.5">
      <c r="A141" s="15" t="s">
        <v>46</v>
      </c>
      <c r="B141" s="16" t="s">
        <v>141</v>
      </c>
      <c r="C141" s="16" t="s">
        <v>215</v>
      </c>
      <c r="D141" s="16"/>
      <c r="E141" s="99">
        <f>E142</f>
        <v>700</v>
      </c>
      <c r="F141" s="123">
        <f aca="true" t="shared" si="15" ref="F141:I142">F142</f>
        <v>700</v>
      </c>
      <c r="G141" s="123">
        <f t="shared" si="15"/>
        <v>0</v>
      </c>
      <c r="H141" s="123">
        <f t="shared" si="15"/>
        <v>0</v>
      </c>
      <c r="I141" s="123">
        <f t="shared" si="15"/>
        <v>700</v>
      </c>
    </row>
    <row r="142" spans="1:9" ht="46.5">
      <c r="A142" s="15" t="s">
        <v>183</v>
      </c>
      <c r="B142" s="16" t="s">
        <v>141</v>
      </c>
      <c r="C142" s="16" t="s">
        <v>268</v>
      </c>
      <c r="D142" s="16"/>
      <c r="E142" s="99">
        <f>E143</f>
        <v>700</v>
      </c>
      <c r="F142" s="123">
        <f t="shared" si="15"/>
        <v>700</v>
      </c>
      <c r="G142" s="123">
        <f t="shared" si="15"/>
        <v>0</v>
      </c>
      <c r="H142" s="123">
        <f t="shared" si="15"/>
        <v>0</v>
      </c>
      <c r="I142" s="123">
        <f t="shared" si="15"/>
        <v>700</v>
      </c>
    </row>
    <row r="143" spans="1:9" ht="30.75">
      <c r="A143" s="15" t="s">
        <v>22</v>
      </c>
      <c r="B143" s="16" t="s">
        <v>141</v>
      </c>
      <c r="C143" s="16" t="s">
        <v>268</v>
      </c>
      <c r="D143" s="16" t="s">
        <v>23</v>
      </c>
      <c r="E143" s="99">
        <v>700</v>
      </c>
      <c r="F143" s="130">
        <v>700</v>
      </c>
      <c r="G143" s="123"/>
      <c r="H143" s="123"/>
      <c r="I143" s="123">
        <f>H143+G143+F143</f>
        <v>700</v>
      </c>
    </row>
    <row r="144" spans="1:9" ht="15">
      <c r="A144" s="15" t="s">
        <v>110</v>
      </c>
      <c r="B144" s="16" t="s">
        <v>142</v>
      </c>
      <c r="C144" s="16"/>
      <c r="D144" s="35"/>
      <c r="E144" s="98">
        <f aca="true" t="shared" si="16" ref="E144:I147">E145</f>
        <v>1218.611</v>
      </c>
      <c r="F144" s="123">
        <f t="shared" si="16"/>
        <v>1218.611</v>
      </c>
      <c r="G144" s="123">
        <f t="shared" si="16"/>
        <v>0</v>
      </c>
      <c r="H144" s="123">
        <f t="shared" si="16"/>
        <v>0</v>
      </c>
      <c r="I144" s="123">
        <f t="shared" si="16"/>
        <v>1218.611</v>
      </c>
    </row>
    <row r="145" spans="1:9" ht="46.5">
      <c r="A145" s="15" t="s">
        <v>65</v>
      </c>
      <c r="B145" s="16" t="s">
        <v>142</v>
      </c>
      <c r="C145" s="16" t="s">
        <v>66</v>
      </c>
      <c r="D145" s="16"/>
      <c r="E145" s="98">
        <f t="shared" si="16"/>
        <v>1218.611</v>
      </c>
      <c r="F145" s="123">
        <f t="shared" si="16"/>
        <v>1218.611</v>
      </c>
      <c r="G145" s="123">
        <f t="shared" si="16"/>
        <v>0</v>
      </c>
      <c r="H145" s="123">
        <f t="shared" si="16"/>
        <v>0</v>
      </c>
      <c r="I145" s="123">
        <f t="shared" si="16"/>
        <v>1218.611</v>
      </c>
    </row>
    <row r="146" spans="1:9" ht="46.5">
      <c r="A146" s="15" t="s">
        <v>198</v>
      </c>
      <c r="B146" s="16" t="s">
        <v>142</v>
      </c>
      <c r="C146" s="16" t="s">
        <v>199</v>
      </c>
      <c r="D146" s="16"/>
      <c r="E146" s="98">
        <f t="shared" si="16"/>
        <v>1218.611</v>
      </c>
      <c r="F146" s="123">
        <f t="shared" si="16"/>
        <v>1218.611</v>
      </c>
      <c r="G146" s="123">
        <f t="shared" si="16"/>
        <v>0</v>
      </c>
      <c r="H146" s="123">
        <f t="shared" si="16"/>
        <v>0</v>
      </c>
      <c r="I146" s="123">
        <f t="shared" si="16"/>
        <v>1218.611</v>
      </c>
    </row>
    <row r="147" spans="1:9" ht="30.75">
      <c r="A147" s="15" t="s">
        <v>1</v>
      </c>
      <c r="B147" s="16" t="s">
        <v>142</v>
      </c>
      <c r="C147" s="16" t="s">
        <v>30</v>
      </c>
      <c r="D147" s="16"/>
      <c r="E147" s="98">
        <f t="shared" si="16"/>
        <v>1218.611</v>
      </c>
      <c r="F147" s="123">
        <f t="shared" si="16"/>
        <v>1218.611</v>
      </c>
      <c r="G147" s="123">
        <f t="shared" si="16"/>
        <v>0</v>
      </c>
      <c r="H147" s="123">
        <f t="shared" si="16"/>
        <v>0</v>
      </c>
      <c r="I147" s="123">
        <f t="shared" si="16"/>
        <v>1218.611</v>
      </c>
    </row>
    <row r="148" spans="1:11" ht="15">
      <c r="A148" s="15" t="s">
        <v>26</v>
      </c>
      <c r="B148" s="16" t="s">
        <v>142</v>
      </c>
      <c r="C148" s="16" t="s">
        <v>30</v>
      </c>
      <c r="D148" s="16" t="s">
        <v>25</v>
      </c>
      <c r="E148" s="98">
        <v>1218.611</v>
      </c>
      <c r="F148" s="128">
        <v>1218.611</v>
      </c>
      <c r="G148" s="123"/>
      <c r="H148" s="123"/>
      <c r="I148" s="123">
        <f>H148+G148+F148</f>
        <v>1218.611</v>
      </c>
      <c r="K148" s="132">
        <v>1218611.42</v>
      </c>
    </row>
    <row r="149" spans="1:9" s="38" customFormat="1" ht="15">
      <c r="A149" s="32" t="s">
        <v>191</v>
      </c>
      <c r="B149" s="14" t="s">
        <v>143</v>
      </c>
      <c r="C149" s="14"/>
      <c r="D149" s="14"/>
      <c r="E149" s="125">
        <f>E150</f>
        <v>51.3</v>
      </c>
      <c r="F149" s="124">
        <f>F150</f>
        <v>51.3</v>
      </c>
      <c r="G149" s="124">
        <f>G150</f>
        <v>0</v>
      </c>
      <c r="H149" s="124">
        <f>H150</f>
        <v>0</v>
      </c>
      <c r="I149" s="124">
        <f>I150</f>
        <v>51.3</v>
      </c>
    </row>
    <row r="150" spans="1:9" ht="15">
      <c r="A150" s="15" t="s">
        <v>193</v>
      </c>
      <c r="B150" s="16" t="s">
        <v>192</v>
      </c>
      <c r="C150" s="16"/>
      <c r="D150" s="16"/>
      <c r="E150" s="98">
        <f>E151</f>
        <v>51.3</v>
      </c>
      <c r="F150" s="123">
        <f aca="true" t="shared" si="17" ref="F150:I152">F151</f>
        <v>51.3</v>
      </c>
      <c r="G150" s="123">
        <f t="shared" si="17"/>
        <v>0</v>
      </c>
      <c r="H150" s="123">
        <f t="shared" si="17"/>
        <v>0</v>
      </c>
      <c r="I150" s="123">
        <f t="shared" si="17"/>
        <v>51.3</v>
      </c>
    </row>
    <row r="151" spans="1:9" ht="30.75">
      <c r="A151" s="15" t="s">
        <v>53</v>
      </c>
      <c r="B151" s="16" t="s">
        <v>192</v>
      </c>
      <c r="C151" s="16" t="s">
        <v>54</v>
      </c>
      <c r="D151" s="16"/>
      <c r="E151" s="99">
        <f>E152</f>
        <v>51.3</v>
      </c>
      <c r="F151" s="123">
        <f t="shared" si="17"/>
        <v>51.3</v>
      </c>
      <c r="G151" s="123">
        <f t="shared" si="17"/>
        <v>0</v>
      </c>
      <c r="H151" s="123">
        <f t="shared" si="17"/>
        <v>0</v>
      </c>
      <c r="I151" s="123">
        <f t="shared" si="17"/>
        <v>51.3</v>
      </c>
    </row>
    <row r="152" spans="1:9" ht="30.75">
      <c r="A152" s="15" t="s">
        <v>57</v>
      </c>
      <c r="B152" s="16" t="s">
        <v>192</v>
      </c>
      <c r="C152" s="16" t="s">
        <v>58</v>
      </c>
      <c r="D152" s="16"/>
      <c r="E152" s="99">
        <f>E153</f>
        <v>51.3</v>
      </c>
      <c r="F152" s="123">
        <f t="shared" si="17"/>
        <v>51.3</v>
      </c>
      <c r="G152" s="123">
        <f t="shared" si="17"/>
        <v>0</v>
      </c>
      <c r="H152" s="123">
        <f t="shared" si="17"/>
        <v>0</v>
      </c>
      <c r="I152" s="123">
        <f t="shared" si="17"/>
        <v>51.3</v>
      </c>
    </row>
    <row r="153" spans="1:9" ht="46.5">
      <c r="A153" s="15" t="s">
        <v>117</v>
      </c>
      <c r="B153" s="16" t="s">
        <v>192</v>
      </c>
      <c r="C153" s="16" t="s">
        <v>292</v>
      </c>
      <c r="D153" s="16"/>
      <c r="E153" s="99">
        <f>E154</f>
        <v>51.3</v>
      </c>
      <c r="F153" s="123">
        <f>F154</f>
        <v>51.3</v>
      </c>
      <c r="G153" s="123">
        <f>G154</f>
        <v>0</v>
      </c>
      <c r="H153" s="123">
        <f>H154</f>
        <v>0</v>
      </c>
      <c r="I153" s="123">
        <f>I154</f>
        <v>51.3</v>
      </c>
    </row>
    <row r="154" spans="1:9" ht="30.75">
      <c r="A154" s="15" t="s">
        <v>22</v>
      </c>
      <c r="B154" s="16" t="s">
        <v>192</v>
      </c>
      <c r="C154" s="16" t="s">
        <v>292</v>
      </c>
      <c r="D154" s="16" t="s">
        <v>23</v>
      </c>
      <c r="E154" s="99">
        <v>51.3</v>
      </c>
      <c r="F154" s="130">
        <v>51.3</v>
      </c>
      <c r="G154" s="123"/>
      <c r="H154" s="123"/>
      <c r="I154" s="123">
        <f>H154+G154+F154</f>
        <v>51.3</v>
      </c>
    </row>
    <row r="155" spans="1:9" ht="46.5">
      <c r="A155" s="15" t="s">
        <v>367</v>
      </c>
      <c r="B155" s="16" t="s">
        <v>192</v>
      </c>
      <c r="C155" s="16" t="s">
        <v>368</v>
      </c>
      <c r="D155" s="16"/>
      <c r="E155" s="7">
        <f>E156</f>
        <v>0</v>
      </c>
      <c r="F155" s="130">
        <f>F156</f>
        <v>0</v>
      </c>
      <c r="G155" s="123">
        <f>G156</f>
        <v>0</v>
      </c>
      <c r="H155" s="123">
        <f>H156</f>
        <v>0</v>
      </c>
      <c r="I155" s="123">
        <f>I156</f>
        <v>0</v>
      </c>
    </row>
    <row r="156" spans="1:9" ht="15">
      <c r="A156" s="15" t="s">
        <v>369</v>
      </c>
      <c r="B156" s="16" t="s">
        <v>192</v>
      </c>
      <c r="C156" s="16" t="s">
        <v>370</v>
      </c>
      <c r="D156" s="16"/>
      <c r="E156" s="7">
        <f>E157+E158</f>
        <v>0</v>
      </c>
      <c r="F156" s="130">
        <f>F157+F158</f>
        <v>0</v>
      </c>
      <c r="G156" s="123">
        <f>G157+G158</f>
        <v>0</v>
      </c>
      <c r="H156" s="123">
        <f>H157+H158</f>
        <v>0</v>
      </c>
      <c r="I156" s="123">
        <f>I157+I158</f>
        <v>0</v>
      </c>
    </row>
    <row r="157" spans="1:9" ht="46.5">
      <c r="A157" s="15" t="s">
        <v>17</v>
      </c>
      <c r="B157" s="16" t="s">
        <v>192</v>
      </c>
      <c r="C157" s="16" t="s">
        <v>370</v>
      </c>
      <c r="D157" s="16" t="s">
        <v>18</v>
      </c>
      <c r="E157" s="7">
        <v>8</v>
      </c>
      <c r="F157" s="130"/>
      <c r="G157" s="123"/>
      <c r="H157" s="7">
        <v>8</v>
      </c>
      <c r="I157" s="151">
        <f>H157+G157+F157</f>
        <v>8</v>
      </c>
    </row>
    <row r="158" spans="1:9" ht="30.75">
      <c r="A158" s="15" t="s">
        <v>178</v>
      </c>
      <c r="B158" s="16" t="s">
        <v>192</v>
      </c>
      <c r="C158" s="16" t="s">
        <v>370</v>
      </c>
      <c r="D158" s="16" t="s">
        <v>19</v>
      </c>
      <c r="E158" s="7">
        <v>-8</v>
      </c>
      <c r="F158" s="130"/>
      <c r="G158" s="123"/>
      <c r="H158" s="7">
        <v>-8</v>
      </c>
      <c r="I158" s="151">
        <f>H158+G158+F158</f>
        <v>-8</v>
      </c>
    </row>
    <row r="159" spans="1:9" s="38" customFormat="1" ht="15">
      <c r="A159" s="32" t="s">
        <v>237</v>
      </c>
      <c r="B159" s="42"/>
      <c r="C159" s="42"/>
      <c r="D159" s="42"/>
      <c r="E159" s="125">
        <f>E15+E28+E34+E47+E79+E122+E135+E149</f>
        <v>42183.63000000001</v>
      </c>
      <c r="F159" s="133">
        <f>F15+F28+F34+F47+F79+F122+F135+F149</f>
        <v>46423.922000000006</v>
      </c>
      <c r="G159" s="134">
        <f>G15+G28+G34+G47+G79+G122+G135+G149</f>
        <v>0</v>
      </c>
      <c r="H159" s="133">
        <f>H15+H28+H34+H47+H79+H122+H135+H149</f>
        <v>-4240.292</v>
      </c>
      <c r="I159" s="133">
        <f>I15+I28+I34+I47+I79+I122+I135+I149</f>
        <v>42183.63000000001</v>
      </c>
    </row>
    <row r="160" spans="2:9" s="38" customFormat="1" ht="15">
      <c r="B160" s="104"/>
      <c r="C160" s="104"/>
      <c r="D160" s="104"/>
      <c r="E160" s="105"/>
      <c r="F160" s="135"/>
      <c r="G160" s="135"/>
      <c r="H160" s="135"/>
      <c r="I160" s="135"/>
    </row>
    <row r="161" spans="1:9" s="100" customFormat="1" ht="15">
      <c r="A161" s="157" t="s">
        <v>146</v>
      </c>
      <c r="B161" s="157"/>
      <c r="C161" s="157"/>
      <c r="D161" s="157"/>
      <c r="E161" s="157"/>
      <c r="F161" s="34"/>
      <c r="G161" s="34"/>
      <c r="H161" s="34"/>
      <c r="I161" s="34"/>
    </row>
    <row r="162" spans="2:6" ht="15">
      <c r="B162" s="106"/>
      <c r="C162" s="106"/>
      <c r="D162" s="106"/>
      <c r="E162" s="107"/>
      <c r="F162" s="136"/>
    </row>
    <row r="163" spans="2:5" ht="15">
      <c r="B163" s="1"/>
      <c r="C163" s="1"/>
      <c r="D163" s="1"/>
      <c r="E163" s="1"/>
    </row>
    <row r="164" spans="2:5" ht="15">
      <c r="B164" s="1"/>
      <c r="C164" s="1"/>
      <c r="D164" s="1"/>
      <c r="E164" s="1"/>
    </row>
    <row r="165" spans="2:5" ht="15">
      <c r="B165" s="1"/>
      <c r="C165" s="1"/>
      <c r="D165" s="1"/>
      <c r="E165" s="1"/>
    </row>
    <row r="166" spans="2:5" ht="15">
      <c r="B166" s="1"/>
      <c r="C166" s="1"/>
      <c r="D166" s="1"/>
      <c r="E166" s="1"/>
    </row>
    <row r="167" spans="2:5" ht="15">
      <c r="B167" s="1"/>
      <c r="C167" s="1"/>
      <c r="D167" s="1"/>
      <c r="E167" s="1"/>
    </row>
    <row r="168" spans="2:5" ht="15">
      <c r="B168" s="1"/>
      <c r="C168" s="1"/>
      <c r="D168" s="1"/>
      <c r="E168" s="1"/>
    </row>
    <row r="169" spans="2:5" ht="15">
      <c r="B169" s="1"/>
      <c r="C169" s="1"/>
      <c r="D169" s="1"/>
      <c r="E169" s="1"/>
    </row>
    <row r="170" spans="2:5" ht="15">
      <c r="B170" s="1"/>
      <c r="C170" s="1"/>
      <c r="D170" s="1"/>
      <c r="E170" s="1"/>
    </row>
    <row r="171" spans="2:5" ht="15">
      <c r="B171" s="1"/>
      <c r="C171" s="1"/>
      <c r="D171" s="1"/>
      <c r="E171" s="1"/>
    </row>
    <row r="172" spans="2:5" ht="15">
      <c r="B172" s="1"/>
      <c r="C172" s="1"/>
      <c r="D172" s="1"/>
      <c r="E172" s="1"/>
    </row>
    <row r="173" spans="2:5" ht="15">
      <c r="B173" s="106"/>
      <c r="C173" s="106"/>
      <c r="D173" s="106"/>
      <c r="E173" s="44"/>
    </row>
    <row r="174" spans="2:5" ht="15">
      <c r="B174" s="106"/>
      <c r="C174" s="106"/>
      <c r="D174" s="106"/>
      <c r="E174" s="107"/>
    </row>
    <row r="175" spans="2:5" ht="15">
      <c r="B175" s="106"/>
      <c r="C175" s="106"/>
      <c r="D175" s="106"/>
      <c r="E175" s="107"/>
    </row>
    <row r="176" spans="2:5" ht="15">
      <c r="B176" s="106"/>
      <c r="C176" s="106"/>
      <c r="D176" s="106"/>
      <c r="E176" s="107"/>
    </row>
    <row r="177" spans="2:5" ht="15">
      <c r="B177" s="106"/>
      <c r="C177" s="106"/>
      <c r="D177" s="106"/>
      <c r="E177" s="107"/>
    </row>
    <row r="178" spans="2:5" ht="15">
      <c r="B178" s="106"/>
      <c r="C178" s="106"/>
      <c r="D178" s="106"/>
      <c r="E178" s="107"/>
    </row>
    <row r="179" spans="2:5" ht="15">
      <c r="B179" s="106"/>
      <c r="C179" s="106"/>
      <c r="D179" s="106"/>
      <c r="E179" s="107"/>
    </row>
    <row r="180" spans="2:5" ht="15">
      <c r="B180" s="106"/>
      <c r="C180" s="106"/>
      <c r="D180" s="106"/>
      <c r="E180" s="107"/>
    </row>
    <row r="181" spans="2:5" ht="15">
      <c r="B181" s="106"/>
      <c r="C181" s="106"/>
      <c r="D181" s="106"/>
      <c r="E181" s="107"/>
    </row>
    <row r="182" spans="2:5" ht="15">
      <c r="B182" s="106"/>
      <c r="C182" s="106"/>
      <c r="D182" s="106"/>
      <c r="E182" s="107"/>
    </row>
    <row r="183" spans="2:5" ht="15">
      <c r="B183" s="106"/>
      <c r="C183" s="106"/>
      <c r="D183" s="106"/>
      <c r="E183" s="107"/>
    </row>
    <row r="184" spans="2:5" ht="15">
      <c r="B184" s="106"/>
      <c r="C184" s="106"/>
      <c r="D184" s="106"/>
      <c r="E184" s="107"/>
    </row>
    <row r="185" spans="2:5" ht="15">
      <c r="B185" s="106"/>
      <c r="C185" s="106"/>
      <c r="D185" s="106"/>
      <c r="E185" s="107"/>
    </row>
    <row r="186" spans="2:5" ht="15">
      <c r="B186" s="106"/>
      <c r="C186" s="106"/>
      <c r="D186" s="106"/>
      <c r="E186" s="107"/>
    </row>
    <row r="187" spans="2:5" ht="15">
      <c r="B187" s="106"/>
      <c r="C187" s="106"/>
      <c r="D187" s="106"/>
      <c r="E187" s="107"/>
    </row>
    <row r="188" spans="2:5" ht="15">
      <c r="B188" s="106"/>
      <c r="C188" s="106"/>
      <c r="D188" s="106"/>
      <c r="E188" s="107"/>
    </row>
    <row r="189" spans="2:5" ht="15">
      <c r="B189" s="106"/>
      <c r="C189" s="106"/>
      <c r="D189" s="106"/>
      <c r="E189" s="107"/>
    </row>
    <row r="190" spans="2:5" ht="15">
      <c r="B190" s="106"/>
      <c r="C190" s="106"/>
      <c r="D190" s="106"/>
      <c r="E190" s="107"/>
    </row>
    <row r="191" spans="2:5" ht="15">
      <c r="B191" s="106"/>
      <c r="C191" s="106"/>
      <c r="D191" s="106"/>
      <c r="E191" s="107"/>
    </row>
    <row r="192" spans="2:5" ht="15">
      <c r="B192" s="106"/>
      <c r="C192" s="106"/>
      <c r="D192" s="106"/>
      <c r="E192" s="107"/>
    </row>
    <row r="193" spans="2:5" ht="15">
      <c r="B193" s="106"/>
      <c r="C193" s="106"/>
      <c r="D193" s="106"/>
      <c r="E193" s="107"/>
    </row>
    <row r="194" spans="2:5" ht="15">
      <c r="B194" s="106"/>
      <c r="C194" s="106"/>
      <c r="D194" s="106"/>
      <c r="E194" s="107"/>
    </row>
    <row r="195" spans="2:5" ht="15">
      <c r="B195" s="106"/>
      <c r="C195" s="106"/>
      <c r="D195" s="106"/>
      <c r="E195" s="107"/>
    </row>
    <row r="196" spans="2:5" ht="15">
      <c r="B196" s="106"/>
      <c r="C196" s="106"/>
      <c r="D196" s="106"/>
      <c r="E196" s="107"/>
    </row>
    <row r="197" spans="2:5" ht="15">
      <c r="B197" s="106"/>
      <c r="C197" s="106"/>
      <c r="D197" s="106"/>
      <c r="E197" s="107"/>
    </row>
    <row r="198" spans="2:5" ht="15">
      <c r="B198" s="106"/>
      <c r="C198" s="106"/>
      <c r="D198" s="106"/>
      <c r="E198" s="107"/>
    </row>
    <row r="199" spans="2:5" ht="15">
      <c r="B199" s="106"/>
      <c r="C199" s="106"/>
      <c r="D199" s="106"/>
      <c r="E199" s="107"/>
    </row>
    <row r="200" spans="2:5" ht="15">
      <c r="B200" s="106"/>
      <c r="C200" s="106"/>
      <c r="D200" s="106"/>
      <c r="E200" s="107"/>
    </row>
    <row r="201" spans="2:5" ht="15">
      <c r="B201" s="106"/>
      <c r="C201" s="106"/>
      <c r="D201" s="106"/>
      <c r="E201" s="107"/>
    </row>
    <row r="202" spans="2:5" ht="15">
      <c r="B202" s="106"/>
      <c r="C202" s="106"/>
      <c r="D202" s="106"/>
      <c r="E202" s="107"/>
    </row>
    <row r="203" spans="2:5" ht="15">
      <c r="B203" s="106"/>
      <c r="C203" s="106"/>
      <c r="D203" s="106"/>
      <c r="E203" s="107"/>
    </row>
    <row r="204" spans="2:5" ht="15">
      <c r="B204" s="106"/>
      <c r="C204" s="106"/>
      <c r="D204" s="106"/>
      <c r="E204" s="107"/>
    </row>
    <row r="205" spans="2:5" ht="15">
      <c r="B205" s="106"/>
      <c r="C205" s="106"/>
      <c r="D205" s="106"/>
      <c r="E205" s="107"/>
    </row>
    <row r="206" spans="2:5" ht="15">
      <c r="B206" s="106"/>
      <c r="C206" s="106"/>
      <c r="D206" s="106"/>
      <c r="E206" s="107"/>
    </row>
    <row r="207" spans="2:5" ht="15">
      <c r="B207" s="106"/>
      <c r="C207" s="106"/>
      <c r="D207" s="106"/>
      <c r="E207" s="107"/>
    </row>
    <row r="208" spans="2:5" ht="15">
      <c r="B208" s="106"/>
      <c r="C208" s="106"/>
      <c r="D208" s="106"/>
      <c r="E208" s="107"/>
    </row>
    <row r="209" ht="15">
      <c r="E209" s="107"/>
    </row>
    <row r="210" ht="15">
      <c r="E210" s="107"/>
    </row>
    <row r="211" spans="2:5" ht="15">
      <c r="B211" s="1"/>
      <c r="C211" s="1"/>
      <c r="D211" s="1"/>
      <c r="E211" s="107"/>
    </row>
    <row r="212" spans="2:5" ht="15">
      <c r="B212" s="1"/>
      <c r="C212" s="1"/>
      <c r="D212" s="1"/>
      <c r="E212" s="107"/>
    </row>
    <row r="213" spans="2:5" ht="15">
      <c r="B213" s="1"/>
      <c r="C213" s="1"/>
      <c r="D213" s="1"/>
      <c r="E213" s="107"/>
    </row>
    <row r="214" spans="2:5" ht="15">
      <c r="B214" s="1"/>
      <c r="C214" s="1"/>
      <c r="D214" s="1"/>
      <c r="E214" s="107"/>
    </row>
    <row r="215" spans="2:5" ht="15">
      <c r="B215" s="1"/>
      <c r="C215" s="1"/>
      <c r="D215" s="1"/>
      <c r="E215" s="107"/>
    </row>
    <row r="216" spans="2:5" ht="15">
      <c r="B216" s="1"/>
      <c r="C216" s="1"/>
      <c r="D216" s="1"/>
      <c r="E216" s="107"/>
    </row>
    <row r="217" spans="2:5" ht="15">
      <c r="B217" s="1"/>
      <c r="C217" s="1"/>
      <c r="D217" s="1"/>
      <c r="E217" s="107"/>
    </row>
    <row r="218" spans="2:5" ht="15">
      <c r="B218" s="1"/>
      <c r="C218" s="1"/>
      <c r="D218" s="1"/>
      <c r="E218" s="107"/>
    </row>
    <row r="219" spans="2:5" ht="15">
      <c r="B219" s="1"/>
      <c r="C219" s="1"/>
      <c r="D219" s="1"/>
      <c r="E219" s="107"/>
    </row>
    <row r="220" spans="2:5" ht="15">
      <c r="B220" s="1"/>
      <c r="C220" s="1"/>
      <c r="D220" s="1"/>
      <c r="E220" s="107"/>
    </row>
    <row r="221" spans="2:5" ht="15">
      <c r="B221" s="1"/>
      <c r="C221" s="1"/>
      <c r="D221" s="1"/>
      <c r="E221" s="107"/>
    </row>
    <row r="222" spans="2:5" ht="15">
      <c r="B222" s="1"/>
      <c r="C222" s="1"/>
      <c r="D222" s="1"/>
      <c r="E222" s="107"/>
    </row>
    <row r="223" spans="2:5" ht="15">
      <c r="B223" s="1"/>
      <c r="C223" s="1"/>
      <c r="D223" s="1"/>
      <c r="E223" s="107"/>
    </row>
    <row r="224" spans="2:5" ht="15">
      <c r="B224" s="1"/>
      <c r="C224" s="1"/>
      <c r="D224" s="1"/>
      <c r="E224" s="107"/>
    </row>
    <row r="225" spans="2:5" ht="15">
      <c r="B225" s="1"/>
      <c r="C225" s="1"/>
      <c r="D225" s="1"/>
      <c r="E225" s="107"/>
    </row>
    <row r="226" spans="2:5" ht="15">
      <c r="B226" s="1"/>
      <c r="C226" s="1"/>
      <c r="D226" s="1"/>
      <c r="E226" s="107"/>
    </row>
    <row r="227" spans="2:5" ht="15">
      <c r="B227" s="1"/>
      <c r="C227" s="1"/>
      <c r="D227" s="1"/>
      <c r="E227" s="107"/>
    </row>
    <row r="228" spans="2:5" ht="15">
      <c r="B228" s="1"/>
      <c r="C228" s="1"/>
      <c r="D228" s="1"/>
      <c r="E228" s="107"/>
    </row>
    <row r="229" spans="2:5" ht="15">
      <c r="B229" s="1"/>
      <c r="C229" s="1"/>
      <c r="D229" s="1"/>
      <c r="E229" s="107"/>
    </row>
    <row r="230" spans="2:5" ht="15">
      <c r="B230" s="1"/>
      <c r="C230" s="1"/>
      <c r="D230" s="1"/>
      <c r="E230" s="107"/>
    </row>
    <row r="231" spans="2:5" ht="15">
      <c r="B231" s="1"/>
      <c r="C231" s="1"/>
      <c r="D231" s="1"/>
      <c r="E231" s="107"/>
    </row>
    <row r="232" spans="2:5" ht="15">
      <c r="B232" s="1"/>
      <c r="C232" s="1"/>
      <c r="D232" s="1"/>
      <c r="E232" s="107"/>
    </row>
    <row r="233" spans="2:5" ht="15">
      <c r="B233" s="1"/>
      <c r="C233" s="1"/>
      <c r="D233" s="1"/>
      <c r="E233" s="107"/>
    </row>
    <row r="234" spans="2:5" ht="15">
      <c r="B234" s="1"/>
      <c r="C234" s="1"/>
      <c r="D234" s="1"/>
      <c r="E234" s="107"/>
    </row>
    <row r="235" spans="2:5" ht="15">
      <c r="B235" s="1"/>
      <c r="C235" s="1"/>
      <c r="D235" s="1"/>
      <c r="E235" s="107"/>
    </row>
    <row r="236" spans="2:5" ht="15">
      <c r="B236" s="1"/>
      <c r="C236" s="1"/>
      <c r="D236" s="1"/>
      <c r="E236" s="107"/>
    </row>
    <row r="237" spans="2:5" ht="15">
      <c r="B237" s="1"/>
      <c r="C237" s="1"/>
      <c r="D237" s="1"/>
      <c r="E237" s="107"/>
    </row>
    <row r="238" spans="2:5" ht="15">
      <c r="B238" s="1"/>
      <c r="C238" s="1"/>
      <c r="D238" s="1"/>
      <c r="E238" s="107"/>
    </row>
    <row r="239" spans="2:5" ht="15">
      <c r="B239" s="1"/>
      <c r="C239" s="1"/>
      <c r="D239" s="1"/>
      <c r="E239" s="107"/>
    </row>
    <row r="240" spans="2:5" ht="15">
      <c r="B240" s="1"/>
      <c r="C240" s="1"/>
      <c r="D240" s="1"/>
      <c r="E240" s="107"/>
    </row>
    <row r="241" spans="2:5" ht="15">
      <c r="B241" s="1"/>
      <c r="C241" s="1"/>
      <c r="D241" s="1"/>
      <c r="E241" s="107"/>
    </row>
    <row r="242" spans="2:5" ht="15">
      <c r="B242" s="1"/>
      <c r="C242" s="1"/>
      <c r="D242" s="1"/>
      <c r="E242" s="107"/>
    </row>
    <row r="243" spans="2:5" ht="15">
      <c r="B243" s="1"/>
      <c r="C243" s="1"/>
      <c r="D243" s="1"/>
      <c r="E243" s="107"/>
    </row>
    <row r="244" spans="2:5" ht="15">
      <c r="B244" s="1"/>
      <c r="C244" s="1"/>
      <c r="D244" s="1"/>
      <c r="E244" s="107"/>
    </row>
    <row r="245" spans="2:5" ht="15">
      <c r="B245" s="1"/>
      <c r="C245" s="1"/>
      <c r="D245" s="1"/>
      <c r="E245" s="107"/>
    </row>
    <row r="246" spans="2:5" ht="15">
      <c r="B246" s="1"/>
      <c r="C246" s="1"/>
      <c r="D246" s="1"/>
      <c r="E246" s="107"/>
    </row>
    <row r="247" spans="2:5" ht="15">
      <c r="B247" s="1"/>
      <c r="C247" s="1"/>
      <c r="D247" s="1"/>
      <c r="E247" s="107"/>
    </row>
    <row r="248" spans="2:5" ht="15">
      <c r="B248" s="1"/>
      <c r="C248" s="1"/>
      <c r="D248" s="1"/>
      <c r="E248" s="107"/>
    </row>
    <row r="249" spans="2:5" ht="15">
      <c r="B249" s="1"/>
      <c r="C249" s="1"/>
      <c r="D249" s="1"/>
      <c r="E249" s="107"/>
    </row>
    <row r="250" spans="2:5" ht="15">
      <c r="B250" s="1"/>
      <c r="C250" s="1"/>
      <c r="D250" s="1"/>
      <c r="E250" s="107"/>
    </row>
    <row r="251" spans="2:5" ht="15">
      <c r="B251" s="1"/>
      <c r="C251" s="1"/>
      <c r="D251" s="1"/>
      <c r="E251" s="107"/>
    </row>
    <row r="252" spans="2:5" ht="15">
      <c r="B252" s="1"/>
      <c r="C252" s="1"/>
      <c r="D252" s="1"/>
      <c r="E252" s="107"/>
    </row>
    <row r="253" spans="2:5" ht="15">
      <c r="B253" s="1"/>
      <c r="C253" s="1"/>
      <c r="D253" s="1"/>
      <c r="E253" s="107"/>
    </row>
    <row r="254" spans="2:5" ht="15">
      <c r="B254" s="1"/>
      <c r="C254" s="1"/>
      <c r="D254" s="1"/>
      <c r="E254" s="107"/>
    </row>
    <row r="255" spans="2:5" ht="15">
      <c r="B255" s="1"/>
      <c r="C255" s="1"/>
      <c r="D255" s="1"/>
      <c r="E255" s="107"/>
    </row>
    <row r="256" spans="2:5" ht="15">
      <c r="B256" s="1"/>
      <c r="C256" s="1"/>
      <c r="D256" s="1"/>
      <c r="E256" s="107"/>
    </row>
    <row r="257" spans="2:5" ht="15">
      <c r="B257" s="1"/>
      <c r="C257" s="1"/>
      <c r="D257" s="1"/>
      <c r="E257" s="107"/>
    </row>
    <row r="258" spans="2:5" ht="15">
      <c r="B258" s="1"/>
      <c r="C258" s="1"/>
      <c r="D258" s="1"/>
      <c r="E258" s="107"/>
    </row>
    <row r="259" spans="2:5" ht="15">
      <c r="B259" s="1"/>
      <c r="C259" s="1"/>
      <c r="D259" s="1"/>
      <c r="E259" s="107"/>
    </row>
    <row r="260" spans="2:5" ht="15">
      <c r="B260" s="1"/>
      <c r="C260" s="1"/>
      <c r="D260" s="1"/>
      <c r="E260" s="107"/>
    </row>
    <row r="261" spans="2:5" ht="15">
      <c r="B261" s="1"/>
      <c r="C261" s="1"/>
      <c r="D261" s="1"/>
      <c r="E261" s="107"/>
    </row>
    <row r="262" spans="2:5" ht="15">
      <c r="B262" s="1"/>
      <c r="C262" s="1"/>
      <c r="D262" s="1"/>
      <c r="E262" s="107"/>
    </row>
    <row r="263" spans="2:5" ht="15">
      <c r="B263" s="1"/>
      <c r="C263" s="1"/>
      <c r="D263" s="1"/>
      <c r="E263" s="107"/>
    </row>
    <row r="264" spans="2:5" ht="15">
      <c r="B264" s="1"/>
      <c r="C264" s="1"/>
      <c r="D264" s="1"/>
      <c r="E264" s="107"/>
    </row>
    <row r="265" spans="2:5" ht="15">
      <c r="B265" s="1"/>
      <c r="C265" s="1"/>
      <c r="D265" s="1"/>
      <c r="E265" s="107"/>
    </row>
    <row r="266" spans="2:5" ht="15">
      <c r="B266" s="1"/>
      <c r="C266" s="1"/>
      <c r="D266" s="1"/>
      <c r="E266" s="107"/>
    </row>
    <row r="267" spans="2:5" ht="15">
      <c r="B267" s="1"/>
      <c r="C267" s="1"/>
      <c r="D267" s="1"/>
      <c r="E267" s="107"/>
    </row>
    <row r="268" spans="2:5" ht="15">
      <c r="B268" s="1"/>
      <c r="C268" s="1"/>
      <c r="D268" s="1"/>
      <c r="E268" s="107"/>
    </row>
    <row r="269" spans="2:5" ht="15">
      <c r="B269" s="1"/>
      <c r="C269" s="1"/>
      <c r="D269" s="1"/>
      <c r="E269" s="107"/>
    </row>
    <row r="270" spans="2:5" ht="15">
      <c r="B270" s="1"/>
      <c r="C270" s="1"/>
      <c r="D270" s="1"/>
      <c r="E270" s="107"/>
    </row>
    <row r="271" spans="2:5" ht="15">
      <c r="B271" s="1"/>
      <c r="C271" s="1"/>
      <c r="D271" s="1"/>
      <c r="E271" s="107"/>
    </row>
    <row r="272" spans="2:5" ht="15">
      <c r="B272" s="1"/>
      <c r="C272" s="1"/>
      <c r="D272" s="1"/>
      <c r="E272" s="107"/>
    </row>
    <row r="273" spans="2:5" ht="15">
      <c r="B273" s="1"/>
      <c r="C273" s="1"/>
      <c r="D273" s="1"/>
      <c r="E273" s="107"/>
    </row>
    <row r="274" spans="2:5" ht="15">
      <c r="B274" s="1"/>
      <c r="C274" s="1"/>
      <c r="D274" s="1"/>
      <c r="E274" s="107"/>
    </row>
    <row r="275" spans="2:5" ht="15">
      <c r="B275" s="1"/>
      <c r="C275" s="1"/>
      <c r="D275" s="1"/>
      <c r="E275" s="107"/>
    </row>
    <row r="276" spans="2:5" ht="15">
      <c r="B276" s="1"/>
      <c r="C276" s="1"/>
      <c r="D276" s="1"/>
      <c r="E276" s="107"/>
    </row>
    <row r="277" spans="2:5" ht="15">
      <c r="B277" s="1"/>
      <c r="C277" s="1"/>
      <c r="D277" s="1"/>
      <c r="E277" s="107"/>
    </row>
    <row r="278" spans="2:5" ht="15">
      <c r="B278" s="1"/>
      <c r="C278" s="1"/>
      <c r="D278" s="1"/>
      <c r="E278" s="107"/>
    </row>
    <row r="279" spans="2:5" ht="15">
      <c r="B279" s="1"/>
      <c r="C279" s="1"/>
      <c r="D279" s="1"/>
      <c r="E279" s="107"/>
    </row>
    <row r="280" spans="2:5" ht="15">
      <c r="B280" s="1"/>
      <c r="C280" s="1"/>
      <c r="D280" s="1"/>
      <c r="E280" s="107"/>
    </row>
    <row r="281" spans="2:5" ht="15">
      <c r="B281" s="1"/>
      <c r="C281" s="1"/>
      <c r="D281" s="1"/>
      <c r="E281" s="107"/>
    </row>
    <row r="282" spans="2:5" ht="15">
      <c r="B282" s="1"/>
      <c r="C282" s="1"/>
      <c r="D282" s="1"/>
      <c r="E282" s="107"/>
    </row>
    <row r="283" spans="2:5" ht="15">
      <c r="B283" s="1"/>
      <c r="C283" s="1"/>
      <c r="D283" s="1"/>
      <c r="E283" s="107"/>
    </row>
    <row r="284" spans="2:5" ht="15">
      <c r="B284" s="1"/>
      <c r="C284" s="1"/>
      <c r="D284" s="1"/>
      <c r="E284" s="107"/>
    </row>
    <row r="285" spans="2:5" ht="15">
      <c r="B285" s="1"/>
      <c r="C285" s="1"/>
      <c r="D285" s="1"/>
      <c r="E285" s="107"/>
    </row>
    <row r="286" spans="2:5" ht="15">
      <c r="B286" s="1"/>
      <c r="C286" s="1"/>
      <c r="D286" s="1"/>
      <c r="E286" s="107"/>
    </row>
    <row r="287" spans="2:5" ht="15">
      <c r="B287" s="1"/>
      <c r="C287" s="1"/>
      <c r="D287" s="1"/>
      <c r="E287" s="107"/>
    </row>
    <row r="288" spans="2:5" ht="15">
      <c r="B288" s="1"/>
      <c r="C288" s="1"/>
      <c r="D288" s="1"/>
      <c r="E288" s="107"/>
    </row>
    <row r="289" spans="2:5" ht="15">
      <c r="B289" s="1"/>
      <c r="C289" s="1"/>
      <c r="D289" s="1"/>
      <c r="E289" s="107"/>
    </row>
    <row r="290" spans="2:5" ht="15">
      <c r="B290" s="1"/>
      <c r="C290" s="1"/>
      <c r="D290" s="1"/>
      <c r="E290" s="107"/>
    </row>
    <row r="291" spans="2:5" ht="15">
      <c r="B291" s="1"/>
      <c r="C291" s="1"/>
      <c r="D291" s="1"/>
      <c r="E291" s="107"/>
    </row>
    <row r="292" spans="2:5" ht="15">
      <c r="B292" s="1"/>
      <c r="C292" s="1"/>
      <c r="D292" s="1"/>
      <c r="E292" s="107"/>
    </row>
    <row r="293" spans="2:5" ht="15">
      <c r="B293" s="1"/>
      <c r="C293" s="1"/>
      <c r="D293" s="1"/>
      <c r="E293" s="107"/>
    </row>
    <row r="294" spans="2:5" ht="15">
      <c r="B294" s="1"/>
      <c r="C294" s="1"/>
      <c r="D294" s="1"/>
      <c r="E294" s="107"/>
    </row>
    <row r="295" spans="2:5" ht="15">
      <c r="B295" s="1"/>
      <c r="C295" s="1"/>
      <c r="D295" s="1"/>
      <c r="E295" s="107"/>
    </row>
    <row r="296" spans="2:5" ht="15">
      <c r="B296" s="1"/>
      <c r="C296" s="1"/>
      <c r="D296" s="1"/>
      <c r="E296" s="107"/>
    </row>
    <row r="297" spans="2:5" ht="15">
      <c r="B297" s="1"/>
      <c r="C297" s="1"/>
      <c r="D297" s="1"/>
      <c r="E297" s="107"/>
    </row>
    <row r="298" spans="2:5" ht="15">
      <c r="B298" s="1"/>
      <c r="C298" s="1"/>
      <c r="D298" s="1"/>
      <c r="E298" s="107"/>
    </row>
    <row r="299" spans="2:5" ht="15">
      <c r="B299" s="1"/>
      <c r="C299" s="1"/>
      <c r="D299" s="1"/>
      <c r="E299" s="107"/>
    </row>
    <row r="300" spans="2:5" ht="15">
      <c r="B300" s="1"/>
      <c r="C300" s="1"/>
      <c r="D300" s="1"/>
      <c r="E300" s="107"/>
    </row>
    <row r="301" spans="2:5" ht="15">
      <c r="B301" s="1"/>
      <c r="C301" s="1"/>
      <c r="D301" s="1"/>
      <c r="E301" s="107"/>
    </row>
    <row r="302" spans="2:5" ht="15">
      <c r="B302" s="1"/>
      <c r="C302" s="1"/>
      <c r="D302" s="1"/>
      <c r="E302" s="107"/>
    </row>
    <row r="303" spans="2:5" ht="15">
      <c r="B303" s="1"/>
      <c r="C303" s="1"/>
      <c r="D303" s="1"/>
      <c r="E303" s="107"/>
    </row>
    <row r="304" spans="2:5" ht="15">
      <c r="B304" s="1"/>
      <c r="C304" s="1"/>
      <c r="D304" s="1"/>
      <c r="E304" s="107"/>
    </row>
    <row r="305" spans="2:5" ht="15">
      <c r="B305" s="1"/>
      <c r="C305" s="1"/>
      <c r="D305" s="1"/>
      <c r="E305" s="107"/>
    </row>
    <row r="306" spans="2:5" ht="15">
      <c r="B306" s="1"/>
      <c r="C306" s="1"/>
      <c r="D306" s="1"/>
      <c r="E306" s="107"/>
    </row>
    <row r="307" spans="2:5" ht="15">
      <c r="B307" s="1"/>
      <c r="C307" s="1"/>
      <c r="D307" s="1"/>
      <c r="E307" s="107"/>
    </row>
    <row r="308" spans="2:5" ht="15">
      <c r="B308" s="1"/>
      <c r="C308" s="1"/>
      <c r="D308" s="1"/>
      <c r="E308" s="107"/>
    </row>
    <row r="309" spans="2:5" ht="15">
      <c r="B309" s="1"/>
      <c r="C309" s="1"/>
      <c r="D309" s="1"/>
      <c r="E309" s="107"/>
    </row>
    <row r="310" spans="2:5" ht="15">
      <c r="B310" s="1"/>
      <c r="C310" s="1"/>
      <c r="D310" s="1"/>
      <c r="E310" s="107"/>
    </row>
    <row r="311" spans="2:5" ht="15">
      <c r="B311" s="1"/>
      <c r="C311" s="1"/>
      <c r="D311" s="1"/>
      <c r="E311" s="107"/>
    </row>
    <row r="312" spans="2:5" ht="15">
      <c r="B312" s="1"/>
      <c r="C312" s="1"/>
      <c r="D312" s="1"/>
      <c r="E312" s="107"/>
    </row>
    <row r="313" spans="2:5" ht="15">
      <c r="B313" s="1"/>
      <c r="C313" s="1"/>
      <c r="D313" s="1"/>
      <c r="E313" s="107"/>
    </row>
    <row r="314" spans="2:5" ht="15">
      <c r="B314" s="1"/>
      <c r="C314" s="1"/>
      <c r="D314" s="1"/>
      <c r="E314" s="107"/>
    </row>
    <row r="315" spans="2:5" ht="15">
      <c r="B315" s="1"/>
      <c r="C315" s="1"/>
      <c r="D315" s="1"/>
      <c r="E315" s="107"/>
    </row>
    <row r="316" spans="2:5" ht="15">
      <c r="B316" s="1"/>
      <c r="C316" s="1"/>
      <c r="D316" s="1"/>
      <c r="E316" s="107"/>
    </row>
    <row r="317" spans="2:5" ht="15">
      <c r="B317" s="1"/>
      <c r="C317" s="1"/>
      <c r="D317" s="1"/>
      <c r="E317" s="107"/>
    </row>
    <row r="318" spans="2:5" ht="15">
      <c r="B318" s="1"/>
      <c r="C318" s="1"/>
      <c r="D318" s="1"/>
      <c r="E318" s="107"/>
    </row>
    <row r="319" spans="2:5" ht="15">
      <c r="B319" s="1"/>
      <c r="C319" s="1"/>
      <c r="D319" s="1"/>
      <c r="E319" s="107"/>
    </row>
    <row r="320" spans="2:5" ht="15">
      <c r="B320" s="1"/>
      <c r="C320" s="1"/>
      <c r="D320" s="1"/>
      <c r="E320" s="107"/>
    </row>
    <row r="321" spans="2:5" ht="15">
      <c r="B321" s="1"/>
      <c r="C321" s="1"/>
      <c r="D321" s="1"/>
      <c r="E321" s="107"/>
    </row>
    <row r="322" spans="2:5" ht="15">
      <c r="B322" s="1"/>
      <c r="C322" s="1"/>
      <c r="D322" s="1"/>
      <c r="E322" s="107"/>
    </row>
    <row r="323" spans="2:5" ht="15">
      <c r="B323" s="1"/>
      <c r="C323" s="1"/>
      <c r="D323" s="1"/>
      <c r="E323" s="107"/>
    </row>
    <row r="324" spans="2:5" ht="15">
      <c r="B324" s="1"/>
      <c r="C324" s="1"/>
      <c r="D324" s="1"/>
      <c r="E324" s="107"/>
    </row>
    <row r="325" spans="2:5" ht="15">
      <c r="B325" s="1"/>
      <c r="C325" s="1"/>
      <c r="D325" s="1"/>
      <c r="E325" s="107"/>
    </row>
    <row r="326" spans="2:5" ht="15">
      <c r="B326" s="1"/>
      <c r="C326" s="1"/>
      <c r="D326" s="1"/>
      <c r="E326" s="107"/>
    </row>
    <row r="327" spans="2:5" ht="15">
      <c r="B327" s="1"/>
      <c r="C327" s="1"/>
      <c r="D327" s="1"/>
      <c r="E327" s="107"/>
    </row>
    <row r="328" spans="2:5" ht="15">
      <c r="B328" s="1"/>
      <c r="C328" s="1"/>
      <c r="D328" s="1"/>
      <c r="E328" s="107"/>
    </row>
    <row r="329" spans="2:5" ht="15">
      <c r="B329" s="1"/>
      <c r="C329" s="1"/>
      <c r="D329" s="1"/>
      <c r="E329" s="107"/>
    </row>
    <row r="330" spans="2:5" ht="15">
      <c r="B330" s="1"/>
      <c r="C330" s="1"/>
      <c r="D330" s="1"/>
      <c r="E330" s="107"/>
    </row>
    <row r="331" spans="2:5" ht="15">
      <c r="B331" s="1"/>
      <c r="C331" s="1"/>
      <c r="D331" s="1"/>
      <c r="E331" s="107"/>
    </row>
    <row r="332" spans="2:5" ht="15">
      <c r="B332" s="1"/>
      <c r="C332" s="1"/>
      <c r="D332" s="1"/>
      <c r="E332" s="107"/>
    </row>
    <row r="333" spans="2:5" ht="15">
      <c r="B333" s="1"/>
      <c r="C333" s="1"/>
      <c r="D333" s="1"/>
      <c r="E333" s="107"/>
    </row>
    <row r="334" spans="2:5" ht="15">
      <c r="B334" s="1"/>
      <c r="C334" s="1"/>
      <c r="D334" s="1"/>
      <c r="E334" s="107"/>
    </row>
    <row r="335" spans="2:5" ht="15">
      <c r="B335" s="1"/>
      <c r="C335" s="1"/>
      <c r="D335" s="1"/>
      <c r="E335" s="107"/>
    </row>
    <row r="336" spans="2:5" ht="15">
      <c r="B336" s="1"/>
      <c r="C336" s="1"/>
      <c r="D336" s="1"/>
      <c r="E336" s="107"/>
    </row>
    <row r="337" spans="2:5" ht="15">
      <c r="B337" s="1"/>
      <c r="C337" s="1"/>
      <c r="D337" s="1"/>
      <c r="E337" s="107"/>
    </row>
    <row r="338" spans="2:5" ht="15">
      <c r="B338" s="1"/>
      <c r="C338" s="1"/>
      <c r="D338" s="1"/>
      <c r="E338" s="107"/>
    </row>
    <row r="339" spans="2:5" ht="15">
      <c r="B339" s="1"/>
      <c r="C339" s="1"/>
      <c r="D339" s="1"/>
      <c r="E339" s="107"/>
    </row>
    <row r="340" spans="2:5" ht="15">
      <c r="B340" s="1"/>
      <c r="C340" s="1"/>
      <c r="D340" s="1"/>
      <c r="E340" s="107"/>
    </row>
    <row r="341" spans="2:5" ht="15">
      <c r="B341" s="1"/>
      <c r="C341" s="1"/>
      <c r="D341" s="1"/>
      <c r="E341" s="107"/>
    </row>
    <row r="342" spans="2:5" ht="15">
      <c r="B342" s="1"/>
      <c r="C342" s="1"/>
      <c r="D342" s="1"/>
      <c r="E342" s="107"/>
    </row>
    <row r="343" spans="2:5" ht="15">
      <c r="B343" s="1"/>
      <c r="C343" s="1"/>
      <c r="D343" s="1"/>
      <c r="E343" s="107"/>
    </row>
    <row r="344" spans="2:5" ht="15">
      <c r="B344" s="1"/>
      <c r="C344" s="1"/>
      <c r="D344" s="1"/>
      <c r="E344" s="107"/>
    </row>
    <row r="345" spans="2:5" ht="15">
      <c r="B345" s="1"/>
      <c r="C345" s="1"/>
      <c r="D345" s="1"/>
      <c r="E345" s="107"/>
    </row>
    <row r="346" spans="2:5" ht="15">
      <c r="B346" s="1"/>
      <c r="C346" s="1"/>
      <c r="D346" s="1"/>
      <c r="E346" s="107"/>
    </row>
    <row r="347" spans="2:5" ht="15">
      <c r="B347" s="1"/>
      <c r="C347" s="1"/>
      <c r="D347" s="1"/>
      <c r="E347" s="107"/>
    </row>
    <row r="348" spans="2:5" ht="15">
      <c r="B348" s="1"/>
      <c r="C348" s="1"/>
      <c r="D348" s="1"/>
      <c r="E348" s="107"/>
    </row>
    <row r="349" spans="2:5" ht="15">
      <c r="B349" s="1"/>
      <c r="C349" s="1"/>
      <c r="D349" s="1"/>
      <c r="E349" s="107"/>
    </row>
    <row r="350" spans="2:5" ht="15">
      <c r="B350" s="1"/>
      <c r="C350" s="1"/>
      <c r="D350" s="1"/>
      <c r="E350" s="107"/>
    </row>
    <row r="351" spans="2:5" ht="15">
      <c r="B351" s="1"/>
      <c r="C351" s="1"/>
      <c r="D351" s="1"/>
      <c r="E351" s="107"/>
    </row>
    <row r="352" spans="2:5" ht="15">
      <c r="B352" s="1"/>
      <c r="C352" s="1"/>
      <c r="D352" s="1"/>
      <c r="E352" s="107"/>
    </row>
    <row r="353" spans="2:5" ht="15">
      <c r="B353" s="1"/>
      <c r="C353" s="1"/>
      <c r="D353" s="1"/>
      <c r="E353" s="107"/>
    </row>
    <row r="354" spans="2:5" ht="15">
      <c r="B354" s="1"/>
      <c r="C354" s="1"/>
      <c r="D354" s="1"/>
      <c r="E354" s="107"/>
    </row>
    <row r="355" spans="2:5" ht="15">
      <c r="B355" s="1"/>
      <c r="C355" s="1"/>
      <c r="D355" s="1"/>
      <c r="E355" s="107"/>
    </row>
    <row r="356" spans="2:5" ht="15">
      <c r="B356" s="1"/>
      <c r="C356" s="1"/>
      <c r="D356" s="1"/>
      <c r="E356" s="107"/>
    </row>
    <row r="357" spans="2:5" ht="15">
      <c r="B357" s="1"/>
      <c r="C357" s="1"/>
      <c r="D357" s="1"/>
      <c r="E357" s="107"/>
    </row>
    <row r="358" spans="2:5" ht="15">
      <c r="B358" s="1"/>
      <c r="C358" s="1"/>
      <c r="D358" s="1"/>
      <c r="E358" s="107"/>
    </row>
    <row r="359" spans="2:5" ht="15">
      <c r="B359" s="1"/>
      <c r="C359" s="1"/>
      <c r="D359" s="1"/>
      <c r="E359" s="107"/>
    </row>
    <row r="360" spans="2:5" ht="15">
      <c r="B360" s="1"/>
      <c r="C360" s="1"/>
      <c r="D360" s="1"/>
      <c r="E360" s="107"/>
    </row>
    <row r="361" spans="2:5" ht="15">
      <c r="B361" s="1"/>
      <c r="C361" s="1"/>
      <c r="D361" s="1"/>
      <c r="E361" s="107"/>
    </row>
    <row r="362" spans="2:5" ht="15">
      <c r="B362" s="1"/>
      <c r="C362" s="1"/>
      <c r="D362" s="1"/>
      <c r="E362" s="107"/>
    </row>
    <row r="363" spans="2:5" ht="15">
      <c r="B363" s="1"/>
      <c r="C363" s="1"/>
      <c r="D363" s="1"/>
      <c r="E363" s="107"/>
    </row>
    <row r="364" spans="2:5" ht="15">
      <c r="B364" s="1"/>
      <c r="C364" s="1"/>
      <c r="D364" s="1"/>
      <c r="E364" s="107"/>
    </row>
    <row r="365" spans="2:5" ht="15">
      <c r="B365" s="1"/>
      <c r="C365" s="1"/>
      <c r="D365" s="1"/>
      <c r="E365" s="107"/>
    </row>
    <row r="366" spans="2:5" ht="15">
      <c r="B366" s="1"/>
      <c r="C366" s="1"/>
      <c r="D366" s="1"/>
      <c r="E366" s="107"/>
    </row>
    <row r="367" spans="2:5" ht="15">
      <c r="B367" s="1"/>
      <c r="C367" s="1"/>
      <c r="D367" s="1"/>
      <c r="E367" s="107"/>
    </row>
    <row r="368" spans="2:5" ht="15">
      <c r="B368" s="1"/>
      <c r="C368" s="1"/>
      <c r="D368" s="1"/>
      <c r="E368" s="107"/>
    </row>
    <row r="369" spans="2:5" ht="15">
      <c r="B369" s="1"/>
      <c r="C369" s="1"/>
      <c r="D369" s="1"/>
      <c r="E369" s="107"/>
    </row>
    <row r="370" spans="2:5" ht="15">
      <c r="B370" s="1"/>
      <c r="C370" s="1"/>
      <c r="D370" s="1"/>
      <c r="E370" s="107"/>
    </row>
    <row r="371" spans="2:5" ht="15">
      <c r="B371" s="1"/>
      <c r="C371" s="1"/>
      <c r="D371" s="1"/>
      <c r="E371" s="107"/>
    </row>
    <row r="372" spans="2:5" ht="15">
      <c r="B372" s="1"/>
      <c r="C372" s="1"/>
      <c r="D372" s="1"/>
      <c r="E372" s="107"/>
    </row>
    <row r="373" spans="2:5" ht="15">
      <c r="B373" s="1"/>
      <c r="C373" s="1"/>
      <c r="D373" s="1"/>
      <c r="E373" s="107"/>
    </row>
    <row r="374" spans="2:5" ht="15">
      <c r="B374" s="1"/>
      <c r="C374" s="1"/>
      <c r="D374" s="1"/>
      <c r="E374" s="107"/>
    </row>
    <row r="375" spans="2:5" ht="15">
      <c r="B375" s="1"/>
      <c r="C375" s="1"/>
      <c r="D375" s="1"/>
      <c r="E375" s="107"/>
    </row>
    <row r="376" spans="2:5" ht="15">
      <c r="B376" s="1"/>
      <c r="C376" s="1"/>
      <c r="D376" s="1"/>
      <c r="E376" s="107"/>
    </row>
    <row r="377" spans="2:5" ht="15">
      <c r="B377" s="1"/>
      <c r="C377" s="1"/>
      <c r="D377" s="1"/>
      <c r="E377" s="107"/>
    </row>
    <row r="378" spans="2:5" ht="15">
      <c r="B378" s="1"/>
      <c r="C378" s="1"/>
      <c r="D378" s="1"/>
      <c r="E378" s="107"/>
    </row>
    <row r="379" spans="2:5" ht="15">
      <c r="B379" s="1"/>
      <c r="C379" s="1"/>
      <c r="D379" s="1"/>
      <c r="E379" s="107"/>
    </row>
    <row r="380" spans="2:5" ht="15">
      <c r="B380" s="1"/>
      <c r="C380" s="1"/>
      <c r="D380" s="1"/>
      <c r="E380" s="107"/>
    </row>
    <row r="381" spans="2:5" ht="15">
      <c r="B381" s="1"/>
      <c r="C381" s="1"/>
      <c r="D381" s="1"/>
      <c r="E381" s="107"/>
    </row>
    <row r="382" spans="2:5" ht="15">
      <c r="B382" s="1"/>
      <c r="C382" s="1"/>
      <c r="D382" s="1"/>
      <c r="E382" s="107"/>
    </row>
    <row r="383" spans="2:5" ht="15">
      <c r="B383" s="1"/>
      <c r="C383" s="1"/>
      <c r="D383" s="1"/>
      <c r="E383" s="107"/>
    </row>
    <row r="384" spans="2:5" ht="15">
      <c r="B384" s="1"/>
      <c r="C384" s="1"/>
      <c r="D384" s="1"/>
      <c r="E384" s="107"/>
    </row>
    <row r="385" spans="2:5" ht="15">
      <c r="B385" s="1"/>
      <c r="C385" s="1"/>
      <c r="D385" s="1"/>
      <c r="E385" s="107"/>
    </row>
    <row r="386" spans="2:5" ht="15">
      <c r="B386" s="1"/>
      <c r="C386" s="1"/>
      <c r="D386" s="1"/>
      <c r="E386" s="107"/>
    </row>
    <row r="387" spans="2:5" ht="15">
      <c r="B387" s="1"/>
      <c r="C387" s="1"/>
      <c r="D387" s="1"/>
      <c r="E387" s="107"/>
    </row>
    <row r="388" spans="2:5" ht="15">
      <c r="B388" s="1"/>
      <c r="C388" s="1"/>
      <c r="D388" s="1"/>
      <c r="E388" s="107"/>
    </row>
    <row r="389" spans="2:5" ht="15">
      <c r="B389" s="1"/>
      <c r="C389" s="1"/>
      <c r="D389" s="1"/>
      <c r="E389" s="107"/>
    </row>
    <row r="390" spans="2:5" ht="15">
      <c r="B390" s="1"/>
      <c r="C390" s="1"/>
      <c r="D390" s="1"/>
      <c r="E390" s="107"/>
    </row>
    <row r="391" spans="2:5" ht="15">
      <c r="B391" s="1"/>
      <c r="C391" s="1"/>
      <c r="D391" s="1"/>
      <c r="E391" s="107"/>
    </row>
    <row r="392" spans="2:5" ht="15">
      <c r="B392" s="1"/>
      <c r="C392" s="1"/>
      <c r="D392" s="1"/>
      <c r="E392" s="107"/>
    </row>
    <row r="393" spans="2:5" ht="15">
      <c r="B393" s="1"/>
      <c r="C393" s="1"/>
      <c r="D393" s="1"/>
      <c r="E393" s="107"/>
    </row>
    <row r="394" spans="2:5" ht="15">
      <c r="B394" s="1"/>
      <c r="C394" s="1"/>
      <c r="D394" s="1"/>
      <c r="E394" s="107"/>
    </row>
    <row r="395" spans="2:5" ht="15">
      <c r="B395" s="1"/>
      <c r="C395" s="1"/>
      <c r="D395" s="1"/>
      <c r="E395" s="107"/>
    </row>
    <row r="396" spans="2:5" ht="15">
      <c r="B396" s="1"/>
      <c r="C396" s="1"/>
      <c r="D396" s="1"/>
      <c r="E396" s="107"/>
    </row>
    <row r="397" spans="2:5" ht="15">
      <c r="B397" s="1"/>
      <c r="C397" s="1"/>
      <c r="D397" s="1"/>
      <c r="E397" s="107"/>
    </row>
    <row r="398" spans="2:5" ht="15">
      <c r="B398" s="1"/>
      <c r="C398" s="1"/>
      <c r="D398" s="1"/>
      <c r="E398" s="107"/>
    </row>
    <row r="399" spans="2:5" ht="15">
      <c r="B399" s="1"/>
      <c r="C399" s="1"/>
      <c r="D399" s="1"/>
      <c r="E399" s="107"/>
    </row>
    <row r="400" spans="2:5" ht="15">
      <c r="B400" s="1"/>
      <c r="C400" s="1"/>
      <c r="D400" s="1"/>
      <c r="E400" s="107"/>
    </row>
    <row r="401" spans="2:5" ht="15">
      <c r="B401" s="1"/>
      <c r="C401" s="1"/>
      <c r="D401" s="1"/>
      <c r="E401" s="107"/>
    </row>
    <row r="402" spans="2:5" ht="15">
      <c r="B402" s="1"/>
      <c r="C402" s="1"/>
      <c r="D402" s="1"/>
      <c r="E402" s="107"/>
    </row>
    <row r="403" spans="2:5" ht="15">
      <c r="B403" s="1"/>
      <c r="C403" s="1"/>
      <c r="D403" s="1"/>
      <c r="E403" s="107"/>
    </row>
    <row r="404" spans="2:5" ht="15">
      <c r="B404" s="1"/>
      <c r="C404" s="1"/>
      <c r="D404" s="1"/>
      <c r="E404" s="107"/>
    </row>
    <row r="405" spans="2:5" ht="15">
      <c r="B405" s="1"/>
      <c r="C405" s="1"/>
      <c r="D405" s="1"/>
      <c r="E405" s="107"/>
    </row>
    <row r="406" spans="2:5" ht="15">
      <c r="B406" s="1"/>
      <c r="C406" s="1"/>
      <c r="D406" s="1"/>
      <c r="E406" s="107"/>
    </row>
    <row r="407" spans="2:5" ht="15">
      <c r="B407" s="1"/>
      <c r="C407" s="1"/>
      <c r="D407" s="1"/>
      <c r="E407" s="107"/>
    </row>
    <row r="408" spans="2:5" ht="15">
      <c r="B408" s="1"/>
      <c r="C408" s="1"/>
      <c r="D408" s="1"/>
      <c r="E408" s="107"/>
    </row>
    <row r="409" spans="2:5" ht="15">
      <c r="B409" s="1"/>
      <c r="C409" s="1"/>
      <c r="D409" s="1"/>
      <c r="E409" s="107"/>
    </row>
    <row r="410" spans="2:5" ht="15">
      <c r="B410" s="1"/>
      <c r="C410" s="1"/>
      <c r="D410" s="1"/>
      <c r="E410" s="107"/>
    </row>
    <row r="411" spans="2:5" ht="15">
      <c r="B411" s="1"/>
      <c r="C411" s="1"/>
      <c r="D411" s="1"/>
      <c r="E411" s="107"/>
    </row>
    <row r="412" spans="2:5" ht="15">
      <c r="B412" s="1"/>
      <c r="C412" s="1"/>
      <c r="D412" s="1"/>
      <c r="E412" s="107"/>
    </row>
    <row r="413" spans="2:5" ht="15">
      <c r="B413" s="1"/>
      <c r="C413" s="1"/>
      <c r="D413" s="1"/>
      <c r="E413" s="107"/>
    </row>
    <row r="414" spans="2:5" ht="15">
      <c r="B414" s="1"/>
      <c r="C414" s="1"/>
      <c r="D414" s="1"/>
      <c r="E414" s="107"/>
    </row>
    <row r="415" spans="2:5" ht="15">
      <c r="B415" s="1"/>
      <c r="C415" s="1"/>
      <c r="D415" s="1"/>
      <c r="E415" s="107"/>
    </row>
    <row r="416" spans="2:5" ht="15">
      <c r="B416" s="1"/>
      <c r="C416" s="1"/>
      <c r="D416" s="1"/>
      <c r="E416" s="107"/>
    </row>
    <row r="417" spans="2:5" ht="15">
      <c r="B417" s="1"/>
      <c r="C417" s="1"/>
      <c r="D417" s="1"/>
      <c r="E417" s="107"/>
    </row>
    <row r="418" spans="2:5" ht="15">
      <c r="B418" s="1"/>
      <c r="C418" s="1"/>
      <c r="D418" s="1"/>
      <c r="E418" s="107"/>
    </row>
    <row r="419" spans="2:5" ht="15">
      <c r="B419" s="1"/>
      <c r="C419" s="1"/>
      <c r="D419" s="1"/>
      <c r="E419" s="107"/>
    </row>
    <row r="420" spans="2:5" ht="15">
      <c r="B420" s="1"/>
      <c r="C420" s="1"/>
      <c r="D420" s="1"/>
      <c r="E420" s="107"/>
    </row>
    <row r="421" spans="2:5" ht="15">
      <c r="B421" s="1"/>
      <c r="C421" s="1"/>
      <c r="D421" s="1"/>
      <c r="E421" s="107"/>
    </row>
    <row r="422" spans="2:5" ht="15">
      <c r="B422" s="1"/>
      <c r="C422" s="1"/>
      <c r="D422" s="1"/>
      <c r="E422" s="107"/>
    </row>
    <row r="423" spans="2:5" ht="15">
      <c r="B423" s="1"/>
      <c r="C423" s="1"/>
      <c r="D423" s="1"/>
      <c r="E423" s="107"/>
    </row>
    <row r="424" spans="2:5" ht="15">
      <c r="B424" s="1"/>
      <c r="C424" s="1"/>
      <c r="D424" s="1"/>
      <c r="E424" s="107"/>
    </row>
    <row r="425" spans="2:5" ht="15">
      <c r="B425" s="1"/>
      <c r="C425" s="1"/>
      <c r="D425" s="1"/>
      <c r="E425" s="107"/>
    </row>
    <row r="426" spans="2:5" ht="15">
      <c r="B426" s="1"/>
      <c r="C426" s="1"/>
      <c r="D426" s="1"/>
      <c r="E426" s="107"/>
    </row>
    <row r="427" spans="2:5" ht="15">
      <c r="B427" s="1"/>
      <c r="C427" s="1"/>
      <c r="D427" s="1"/>
      <c r="E427" s="107"/>
    </row>
    <row r="428" spans="2:5" ht="15">
      <c r="B428" s="1"/>
      <c r="C428" s="1"/>
      <c r="D428" s="1"/>
      <c r="E428" s="107"/>
    </row>
    <row r="429" spans="2:5" ht="15">
      <c r="B429" s="1"/>
      <c r="C429" s="1"/>
      <c r="D429" s="1"/>
      <c r="E429" s="107"/>
    </row>
    <row r="430" spans="2:5" ht="15">
      <c r="B430" s="1"/>
      <c r="C430" s="1"/>
      <c r="D430" s="1"/>
      <c r="E430" s="107"/>
    </row>
    <row r="431" spans="2:5" ht="15">
      <c r="B431" s="1"/>
      <c r="C431" s="1"/>
      <c r="D431" s="1"/>
      <c r="E431" s="107"/>
    </row>
    <row r="432" spans="2:5" ht="15">
      <c r="B432" s="1"/>
      <c r="C432" s="1"/>
      <c r="D432" s="1"/>
      <c r="E432" s="107"/>
    </row>
    <row r="433" spans="2:5" ht="15">
      <c r="B433" s="1"/>
      <c r="C433" s="1"/>
      <c r="D433" s="1"/>
      <c r="E433" s="107"/>
    </row>
    <row r="434" spans="2:5" ht="15">
      <c r="B434" s="1"/>
      <c r="C434" s="1"/>
      <c r="D434" s="1"/>
      <c r="E434" s="107"/>
    </row>
    <row r="435" spans="2:5" ht="15">
      <c r="B435" s="1"/>
      <c r="C435" s="1"/>
      <c r="D435" s="1"/>
      <c r="E435" s="107"/>
    </row>
    <row r="436" spans="2:5" ht="15">
      <c r="B436" s="1"/>
      <c r="C436" s="1"/>
      <c r="D436" s="1"/>
      <c r="E436" s="107"/>
    </row>
    <row r="437" spans="2:5" ht="15">
      <c r="B437" s="1"/>
      <c r="C437" s="1"/>
      <c r="D437" s="1"/>
      <c r="E437" s="107"/>
    </row>
    <row r="438" spans="2:5" ht="15">
      <c r="B438" s="1"/>
      <c r="C438" s="1"/>
      <c r="D438" s="1"/>
      <c r="E438" s="107"/>
    </row>
    <row r="439" spans="2:5" ht="15">
      <c r="B439" s="1"/>
      <c r="C439" s="1"/>
      <c r="D439" s="1"/>
      <c r="E439" s="107"/>
    </row>
  </sheetData>
  <sheetProtection/>
  <mergeCells count="12">
    <mergeCell ref="B6:E6"/>
    <mergeCell ref="B7:E7"/>
    <mergeCell ref="A161:E161"/>
    <mergeCell ref="D12:E12"/>
    <mergeCell ref="A10:E10"/>
    <mergeCell ref="B1:E1"/>
    <mergeCell ref="B2:E2"/>
    <mergeCell ref="B3:E3"/>
    <mergeCell ref="B4:E4"/>
    <mergeCell ref="B5:E5"/>
    <mergeCell ref="A11:E11"/>
    <mergeCell ref="B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J270"/>
  <sheetViews>
    <sheetView zoomScalePageLayoutView="0" workbookViewId="0" topLeftCell="A2">
      <selection activeCell="L15" sqref="L15"/>
    </sheetView>
  </sheetViews>
  <sheetFormatPr defaultColWidth="9.125" defaultRowHeight="12.75"/>
  <cols>
    <col min="1" max="1" width="72.25390625" style="8" customWidth="1"/>
    <col min="2" max="2" width="5.875" style="8" customWidth="1"/>
    <col min="3" max="3" width="14.625" style="8" customWidth="1"/>
    <col min="4" max="4" width="5.125" style="9" customWidth="1"/>
    <col min="5" max="6" width="14.00390625" style="56" customWidth="1"/>
    <col min="7" max="7" width="11.125" style="8" customWidth="1"/>
    <col min="8" max="16384" width="9.125" style="8" customWidth="1"/>
  </cols>
  <sheetData>
    <row r="1" spans="1:6" ht="15">
      <c r="A1" s="163" t="s">
        <v>325</v>
      </c>
      <c r="B1" s="163"/>
      <c r="C1" s="163"/>
      <c r="D1" s="163"/>
      <c r="E1" s="163"/>
      <c r="F1" s="163"/>
    </row>
    <row r="2" spans="1:6" ht="15">
      <c r="A2" s="163" t="s">
        <v>156</v>
      </c>
      <c r="B2" s="163"/>
      <c r="C2" s="163"/>
      <c r="D2" s="163"/>
      <c r="E2" s="163"/>
      <c r="F2" s="163"/>
    </row>
    <row r="3" spans="1:6" ht="15">
      <c r="A3" s="163" t="s">
        <v>157</v>
      </c>
      <c r="B3" s="163"/>
      <c r="C3" s="163"/>
      <c r="D3" s="163"/>
      <c r="E3" s="163"/>
      <c r="F3" s="163"/>
    </row>
    <row r="4" spans="1:6" ht="15">
      <c r="A4" s="163" t="s">
        <v>154</v>
      </c>
      <c r="B4" s="163"/>
      <c r="C4" s="163"/>
      <c r="D4" s="163"/>
      <c r="E4" s="163"/>
      <c r="F4" s="163"/>
    </row>
    <row r="5" spans="1:6" ht="15">
      <c r="A5" s="163" t="s">
        <v>326</v>
      </c>
      <c r="B5" s="163"/>
      <c r="C5" s="163"/>
      <c r="D5" s="163"/>
      <c r="E5" s="163"/>
      <c r="F5" s="163"/>
    </row>
    <row r="6" spans="1:6" ht="15">
      <c r="A6" s="164"/>
      <c r="B6" s="164"/>
      <c r="C6" s="164"/>
      <c r="D6" s="164"/>
      <c r="E6" s="164"/>
      <c r="F6" s="164"/>
    </row>
    <row r="7" spans="1:6" ht="15">
      <c r="A7" s="57"/>
      <c r="B7" s="57"/>
      <c r="C7" s="164"/>
      <c r="D7" s="165"/>
      <c r="E7" s="165"/>
      <c r="F7" s="165"/>
    </row>
    <row r="8" spans="1:6" ht="15">
      <c r="A8" s="23"/>
      <c r="B8" s="23"/>
      <c r="C8" s="23"/>
      <c r="D8" s="23"/>
      <c r="E8" s="23"/>
      <c r="F8" s="23"/>
    </row>
    <row r="9" spans="1:6" ht="68.25" customHeight="1">
      <c r="A9" s="169" t="s">
        <v>364</v>
      </c>
      <c r="B9" s="169"/>
      <c r="C9" s="169"/>
      <c r="D9" s="169"/>
      <c r="E9" s="169"/>
      <c r="F9" s="169"/>
    </row>
    <row r="10" spans="1:6" s="1" customFormat="1" ht="15">
      <c r="A10" s="152" t="s">
        <v>331</v>
      </c>
      <c r="B10" s="153"/>
      <c r="C10" s="153"/>
      <c r="D10" s="153"/>
      <c r="E10" s="153"/>
      <c r="F10" s="153"/>
    </row>
    <row r="11" spans="4:6" ht="15">
      <c r="D11" s="166" t="s">
        <v>155</v>
      </c>
      <c r="E11" s="166"/>
      <c r="F11" s="166"/>
    </row>
    <row r="12" spans="1:6" s="36" customFormat="1" ht="15">
      <c r="A12" s="167" t="s">
        <v>238</v>
      </c>
      <c r="B12" s="167" t="s">
        <v>123</v>
      </c>
      <c r="C12" s="167" t="s">
        <v>4</v>
      </c>
      <c r="D12" s="167" t="s">
        <v>124</v>
      </c>
      <c r="E12" s="170" t="s">
        <v>227</v>
      </c>
      <c r="F12" s="171"/>
    </row>
    <row r="13" spans="1:6" s="36" customFormat="1" ht="15">
      <c r="A13" s="168"/>
      <c r="B13" s="168"/>
      <c r="C13" s="168"/>
      <c r="D13" s="168"/>
      <c r="E13" s="35" t="s">
        <v>6</v>
      </c>
      <c r="F13" s="35" t="s">
        <v>7</v>
      </c>
    </row>
    <row r="14" spans="1:6" s="36" customFormat="1" ht="15">
      <c r="A14" s="3">
        <v>1</v>
      </c>
      <c r="B14" s="37">
        <v>2</v>
      </c>
      <c r="C14" s="11">
        <v>3</v>
      </c>
      <c r="D14" s="11">
        <v>4</v>
      </c>
      <c r="E14" s="45">
        <v>5</v>
      </c>
      <c r="F14" s="35">
        <v>6</v>
      </c>
    </row>
    <row r="15" spans="1:6" s="38" customFormat="1" ht="15">
      <c r="A15" s="32" t="s">
        <v>130</v>
      </c>
      <c r="B15" s="14" t="s">
        <v>131</v>
      </c>
      <c r="C15" s="14"/>
      <c r="D15" s="14"/>
      <c r="E15" s="33">
        <f aca="true" t="shared" si="0" ref="E15:F17">E16</f>
        <v>2500</v>
      </c>
      <c r="F15" s="33">
        <f t="shared" si="0"/>
        <v>0</v>
      </c>
    </row>
    <row r="16" spans="1:6" s="1" customFormat="1" ht="15">
      <c r="A16" s="15" t="s">
        <v>102</v>
      </c>
      <c r="B16" s="16" t="s">
        <v>101</v>
      </c>
      <c r="C16" s="16"/>
      <c r="D16" s="16"/>
      <c r="E16" s="7">
        <f t="shared" si="0"/>
        <v>2500</v>
      </c>
      <c r="F16" s="7">
        <f t="shared" si="0"/>
        <v>0</v>
      </c>
    </row>
    <row r="17" spans="1:10" ht="62.25">
      <c r="A17" s="15" t="s">
        <v>65</v>
      </c>
      <c r="B17" s="16" t="s">
        <v>101</v>
      </c>
      <c r="C17" s="16" t="s">
        <v>66</v>
      </c>
      <c r="D17" s="16"/>
      <c r="E17" s="99">
        <f t="shared" si="0"/>
        <v>2500</v>
      </c>
      <c r="F17" s="7">
        <f t="shared" si="0"/>
        <v>0</v>
      </c>
      <c r="G17" s="46"/>
      <c r="H17" s="47"/>
      <c r="I17" s="49"/>
      <c r="J17" s="49"/>
    </row>
    <row r="18" spans="1:10" ht="62.25">
      <c r="A18" s="15" t="s">
        <v>78</v>
      </c>
      <c r="B18" s="16" t="s">
        <v>101</v>
      </c>
      <c r="C18" s="16" t="s">
        <v>71</v>
      </c>
      <c r="D18" s="16"/>
      <c r="E18" s="99">
        <f>E19</f>
        <v>2500</v>
      </c>
      <c r="F18" s="7">
        <v>0</v>
      </c>
      <c r="G18" s="46"/>
      <c r="H18" s="47"/>
      <c r="I18" s="49"/>
      <c r="J18" s="49"/>
    </row>
    <row r="19" spans="1:10" ht="30.75">
      <c r="A19" s="15" t="s">
        <v>210</v>
      </c>
      <c r="B19" s="16" t="s">
        <v>101</v>
      </c>
      <c r="C19" s="16" t="s">
        <v>211</v>
      </c>
      <c r="D19" s="16"/>
      <c r="E19" s="99">
        <f>E20</f>
        <v>2500</v>
      </c>
      <c r="F19" s="7">
        <f>F20</f>
        <v>0</v>
      </c>
      <c r="G19" s="46"/>
      <c r="H19" s="47"/>
      <c r="I19" s="49"/>
      <c r="J19" s="49"/>
    </row>
    <row r="20" spans="1:10" ht="30.75">
      <c r="A20" s="15" t="s">
        <v>180</v>
      </c>
      <c r="B20" s="16" t="s">
        <v>101</v>
      </c>
      <c r="C20" s="16" t="s">
        <v>211</v>
      </c>
      <c r="D20" s="16" t="s">
        <v>27</v>
      </c>
      <c r="E20" s="99">
        <v>2500</v>
      </c>
      <c r="F20" s="7">
        <v>0</v>
      </c>
      <c r="G20" s="46"/>
      <c r="H20" s="47"/>
      <c r="I20" s="49"/>
      <c r="J20" s="49"/>
    </row>
    <row r="21" spans="1:6" s="38" customFormat="1" ht="15">
      <c r="A21" s="32" t="s">
        <v>107</v>
      </c>
      <c r="B21" s="14" t="s">
        <v>105</v>
      </c>
      <c r="C21" s="14"/>
      <c r="D21" s="14"/>
      <c r="E21" s="28">
        <f>E22</f>
        <v>4240.292</v>
      </c>
      <c r="F21" s="28">
        <f>F22</f>
        <v>0</v>
      </c>
    </row>
    <row r="22" spans="1:6" s="38" customFormat="1" ht="15">
      <c r="A22" s="15" t="s">
        <v>165</v>
      </c>
      <c r="B22" s="16" t="s">
        <v>164</v>
      </c>
      <c r="C22" s="16"/>
      <c r="D22" s="16"/>
      <c r="E22" s="17">
        <f aca="true" t="shared" si="1" ref="E22:F25">E23</f>
        <v>4240.292</v>
      </c>
      <c r="F22" s="7">
        <f t="shared" si="1"/>
        <v>0</v>
      </c>
    </row>
    <row r="23" spans="1:6" s="38" customFormat="1" ht="62.25">
      <c r="A23" s="15" t="s">
        <v>65</v>
      </c>
      <c r="B23" s="16" t="s">
        <v>164</v>
      </c>
      <c r="C23" s="16" t="s">
        <v>66</v>
      </c>
      <c r="D23" s="16"/>
      <c r="E23" s="17">
        <f t="shared" si="1"/>
        <v>4240.292</v>
      </c>
      <c r="F23" s="7">
        <f t="shared" si="1"/>
        <v>0</v>
      </c>
    </row>
    <row r="24" spans="1:6" s="38" customFormat="1" ht="28.5" customHeight="1">
      <c r="A24" s="15" t="s">
        <v>69</v>
      </c>
      <c r="B24" s="16" t="s">
        <v>164</v>
      </c>
      <c r="C24" s="16" t="s">
        <v>70</v>
      </c>
      <c r="D24" s="16"/>
      <c r="E24" s="17">
        <f t="shared" si="1"/>
        <v>4240.292</v>
      </c>
      <c r="F24" s="7">
        <f t="shared" si="1"/>
        <v>0</v>
      </c>
    </row>
    <row r="25" spans="1:6" s="38" customFormat="1" ht="62.25">
      <c r="A25" s="15" t="s">
        <v>97</v>
      </c>
      <c r="B25" s="16" t="s">
        <v>164</v>
      </c>
      <c r="C25" s="16" t="s">
        <v>115</v>
      </c>
      <c r="D25" s="16"/>
      <c r="E25" s="17">
        <f t="shared" si="1"/>
        <v>4240.292</v>
      </c>
      <c r="F25" s="7">
        <f t="shared" si="1"/>
        <v>0</v>
      </c>
    </row>
    <row r="26" spans="1:6" s="38" customFormat="1" ht="15">
      <c r="A26" s="15" t="s">
        <v>224</v>
      </c>
      <c r="B26" s="16" t="s">
        <v>164</v>
      </c>
      <c r="C26" s="16" t="s">
        <v>115</v>
      </c>
      <c r="D26" s="16" t="s">
        <v>24</v>
      </c>
      <c r="E26" s="98">
        <v>4240.292</v>
      </c>
      <c r="F26" s="7">
        <v>0</v>
      </c>
    </row>
    <row r="27" spans="1:7" s="38" customFormat="1" ht="15">
      <c r="A27" s="32" t="s">
        <v>237</v>
      </c>
      <c r="B27" s="42"/>
      <c r="C27" s="50"/>
      <c r="D27" s="42"/>
      <c r="E27" s="28">
        <f>E15+E21</f>
        <v>6740.292</v>
      </c>
      <c r="F27" s="28">
        <f>F15+F21</f>
        <v>0</v>
      </c>
      <c r="G27" s="43"/>
    </row>
    <row r="28" spans="1:6" s="55" customFormat="1" ht="15">
      <c r="A28" s="51"/>
      <c r="B28" s="52"/>
      <c r="C28" s="52"/>
      <c r="D28" s="53"/>
      <c r="E28" s="54"/>
      <c r="F28" s="54"/>
    </row>
    <row r="29" spans="1:6" s="31" customFormat="1" ht="15">
      <c r="A29" s="157" t="s">
        <v>147</v>
      </c>
      <c r="B29" s="157"/>
      <c r="C29" s="157"/>
      <c r="D29" s="157"/>
      <c r="E29" s="157"/>
      <c r="F29" s="157"/>
    </row>
    <row r="30" spans="2:7" ht="15">
      <c r="B30" s="46"/>
      <c r="C30" s="46"/>
      <c r="D30" s="47"/>
      <c r="E30" s="49"/>
      <c r="F30" s="49"/>
      <c r="G30" s="48"/>
    </row>
    <row r="31" spans="4:10" ht="15">
      <c r="D31" s="8"/>
      <c r="E31" s="8"/>
      <c r="F31" s="8"/>
      <c r="G31" s="46"/>
      <c r="H31" s="47"/>
      <c r="I31" s="49"/>
      <c r="J31" s="49"/>
    </row>
    <row r="32" spans="4:10" ht="15">
      <c r="D32" s="8"/>
      <c r="E32" s="8"/>
      <c r="F32" s="8"/>
      <c r="G32" s="46"/>
      <c r="H32" s="47"/>
      <c r="I32" s="49"/>
      <c r="J32" s="49"/>
    </row>
    <row r="33" spans="4:10" ht="15">
      <c r="D33" s="8"/>
      <c r="E33" s="8"/>
      <c r="F33" s="8"/>
      <c r="G33" s="46"/>
      <c r="H33" s="47"/>
      <c r="I33" s="49"/>
      <c r="J33" s="49"/>
    </row>
    <row r="34" spans="4:10" ht="15">
      <c r="D34" s="8"/>
      <c r="E34" s="8"/>
      <c r="F34" s="8"/>
      <c r="G34" s="46"/>
      <c r="H34" s="47"/>
      <c r="I34" s="49"/>
      <c r="J34" s="49"/>
    </row>
    <row r="35" spans="4:10" ht="15">
      <c r="D35" s="8"/>
      <c r="E35" s="8"/>
      <c r="F35" s="8"/>
      <c r="G35" s="46"/>
      <c r="H35" s="47"/>
      <c r="I35" s="49"/>
      <c r="J35" s="49"/>
    </row>
    <row r="36" spans="4:10" ht="15">
      <c r="D36" s="8"/>
      <c r="E36" s="8"/>
      <c r="F36" s="8"/>
      <c r="G36" s="46"/>
      <c r="H36" s="47"/>
      <c r="I36" s="49"/>
      <c r="J36" s="49"/>
    </row>
    <row r="37" spans="4:10" ht="15">
      <c r="D37" s="8"/>
      <c r="E37" s="8"/>
      <c r="F37" s="8"/>
      <c r="G37" s="46"/>
      <c r="H37" s="47"/>
      <c r="I37" s="49"/>
      <c r="J37" s="49"/>
    </row>
    <row r="38" spans="4:10" ht="15">
      <c r="D38" s="8"/>
      <c r="E38" s="8"/>
      <c r="F38" s="8"/>
      <c r="G38" s="46"/>
      <c r="H38" s="47"/>
      <c r="I38" s="49"/>
      <c r="J38" s="49"/>
    </row>
    <row r="39" spans="4:10" ht="15">
      <c r="D39" s="8"/>
      <c r="E39" s="8"/>
      <c r="F39" s="8"/>
      <c r="G39" s="46"/>
      <c r="H39" s="47"/>
      <c r="I39" s="49"/>
      <c r="J39" s="49"/>
    </row>
    <row r="40" spans="4:10" ht="15">
      <c r="D40" s="8"/>
      <c r="E40" s="8"/>
      <c r="F40" s="8"/>
      <c r="H40" s="9"/>
      <c r="I40" s="49"/>
      <c r="J40" s="49"/>
    </row>
    <row r="41" spans="4:10" ht="15">
      <c r="D41" s="8"/>
      <c r="E41" s="8"/>
      <c r="F41" s="8"/>
      <c r="H41" s="9"/>
      <c r="I41" s="49"/>
      <c r="J41" s="49"/>
    </row>
    <row r="42" spans="4:10" ht="15">
      <c r="D42" s="8"/>
      <c r="E42" s="8"/>
      <c r="F42" s="8"/>
      <c r="H42" s="9"/>
      <c r="I42" s="49"/>
      <c r="J42" s="49"/>
    </row>
    <row r="43" spans="4:10" ht="15">
      <c r="D43" s="8"/>
      <c r="E43" s="8"/>
      <c r="F43" s="8"/>
      <c r="H43" s="9"/>
      <c r="I43" s="49"/>
      <c r="J43" s="49"/>
    </row>
    <row r="44" spans="4:10" ht="15">
      <c r="D44" s="8"/>
      <c r="E44" s="8"/>
      <c r="F44" s="8"/>
      <c r="H44" s="9"/>
      <c r="I44" s="49"/>
      <c r="J44" s="49"/>
    </row>
    <row r="45" spans="4:10" ht="15">
      <c r="D45" s="8"/>
      <c r="E45" s="8"/>
      <c r="F45" s="8"/>
      <c r="H45" s="9"/>
      <c r="I45" s="49"/>
      <c r="J45" s="49"/>
    </row>
    <row r="46" spans="4:10" ht="15">
      <c r="D46" s="8"/>
      <c r="E46" s="8"/>
      <c r="F46" s="8"/>
      <c r="H46" s="9"/>
      <c r="I46" s="49"/>
      <c r="J46" s="49"/>
    </row>
    <row r="47" spans="4:10" ht="15">
      <c r="D47" s="8"/>
      <c r="E47" s="8"/>
      <c r="F47" s="8"/>
      <c r="H47" s="9"/>
      <c r="I47" s="49"/>
      <c r="J47" s="49"/>
    </row>
    <row r="48" spans="4:10" ht="15">
      <c r="D48" s="8"/>
      <c r="E48" s="8"/>
      <c r="F48" s="8"/>
      <c r="H48" s="9"/>
      <c r="I48" s="49"/>
      <c r="J48" s="49"/>
    </row>
    <row r="49" spans="4:10" ht="15">
      <c r="D49" s="8"/>
      <c r="E49" s="8"/>
      <c r="F49" s="8"/>
      <c r="H49" s="9"/>
      <c r="I49" s="49"/>
      <c r="J49" s="49"/>
    </row>
    <row r="50" spans="4:10" ht="15">
      <c r="D50" s="8"/>
      <c r="E50" s="8"/>
      <c r="F50" s="8"/>
      <c r="H50" s="9"/>
      <c r="I50" s="49"/>
      <c r="J50" s="49"/>
    </row>
    <row r="51" spans="4:10" ht="15">
      <c r="D51" s="8"/>
      <c r="E51" s="8"/>
      <c r="F51" s="8"/>
      <c r="H51" s="9"/>
      <c r="I51" s="49"/>
      <c r="J51" s="49"/>
    </row>
    <row r="52" spans="4:10" ht="15">
      <c r="D52" s="8"/>
      <c r="E52" s="8"/>
      <c r="F52" s="8"/>
      <c r="H52" s="9"/>
      <c r="I52" s="49"/>
      <c r="J52" s="49"/>
    </row>
    <row r="53" spans="4:10" ht="15">
      <c r="D53" s="8"/>
      <c r="E53" s="8"/>
      <c r="F53" s="8"/>
      <c r="H53" s="9"/>
      <c r="I53" s="49"/>
      <c r="J53" s="49"/>
    </row>
    <row r="54" spans="4:10" ht="15">
      <c r="D54" s="8"/>
      <c r="E54" s="8"/>
      <c r="F54" s="8"/>
      <c r="H54" s="9"/>
      <c r="I54" s="49"/>
      <c r="J54" s="49"/>
    </row>
    <row r="55" spans="4:10" ht="15">
      <c r="D55" s="8"/>
      <c r="E55" s="8"/>
      <c r="F55" s="8"/>
      <c r="H55" s="9"/>
      <c r="I55" s="49"/>
      <c r="J55" s="49"/>
    </row>
    <row r="56" spans="4:10" ht="15">
      <c r="D56" s="8"/>
      <c r="E56" s="8"/>
      <c r="F56" s="8"/>
      <c r="H56" s="9"/>
      <c r="I56" s="49"/>
      <c r="J56" s="49"/>
    </row>
    <row r="57" spans="4:10" ht="15">
      <c r="D57" s="8"/>
      <c r="E57" s="8"/>
      <c r="F57" s="8"/>
      <c r="H57" s="9"/>
      <c r="I57" s="49"/>
      <c r="J57" s="49"/>
    </row>
    <row r="58" spans="4:10" ht="15">
      <c r="D58" s="8"/>
      <c r="E58" s="8"/>
      <c r="F58" s="8"/>
      <c r="H58" s="9"/>
      <c r="I58" s="49"/>
      <c r="J58" s="49"/>
    </row>
    <row r="59" spans="4:10" ht="15">
      <c r="D59" s="8"/>
      <c r="E59" s="8"/>
      <c r="F59" s="8"/>
      <c r="H59" s="9"/>
      <c r="I59" s="49"/>
      <c r="J59" s="49"/>
    </row>
    <row r="60" spans="4:10" ht="15">
      <c r="D60" s="8"/>
      <c r="E60" s="8"/>
      <c r="F60" s="8"/>
      <c r="H60" s="9"/>
      <c r="I60" s="49"/>
      <c r="J60" s="49"/>
    </row>
    <row r="61" spans="4:10" ht="15">
      <c r="D61" s="8"/>
      <c r="E61" s="8"/>
      <c r="F61" s="8"/>
      <c r="H61" s="9"/>
      <c r="I61" s="49"/>
      <c r="J61" s="49"/>
    </row>
    <row r="62" spans="4:10" ht="15">
      <c r="D62" s="8"/>
      <c r="E62" s="8"/>
      <c r="F62" s="8"/>
      <c r="H62" s="9"/>
      <c r="I62" s="49"/>
      <c r="J62" s="49"/>
    </row>
    <row r="63" spans="4:10" ht="15">
      <c r="D63" s="8"/>
      <c r="E63" s="8"/>
      <c r="F63" s="8"/>
      <c r="H63" s="9"/>
      <c r="I63" s="49"/>
      <c r="J63" s="49"/>
    </row>
    <row r="64" spans="5:6" ht="15">
      <c r="E64" s="49"/>
      <c r="F64" s="49"/>
    </row>
    <row r="65" spans="5:6" ht="15">
      <c r="E65" s="49"/>
      <c r="F65" s="49"/>
    </row>
    <row r="66" spans="5:6" ht="15">
      <c r="E66" s="49"/>
      <c r="F66" s="49"/>
    </row>
    <row r="67" spans="5:6" ht="15">
      <c r="E67" s="49"/>
      <c r="F67" s="49"/>
    </row>
    <row r="68" spans="5:6" ht="15">
      <c r="E68" s="49"/>
      <c r="F68" s="49"/>
    </row>
    <row r="69" spans="5:6" ht="15">
      <c r="E69" s="49"/>
      <c r="F69" s="49"/>
    </row>
    <row r="70" spans="5:6" ht="15">
      <c r="E70" s="49"/>
      <c r="F70" s="49"/>
    </row>
    <row r="71" spans="5:6" ht="15">
      <c r="E71" s="49"/>
      <c r="F71" s="49"/>
    </row>
    <row r="72" spans="5:6" ht="15">
      <c r="E72" s="49"/>
      <c r="F72" s="49"/>
    </row>
    <row r="73" spans="5:6" ht="15">
      <c r="E73" s="49"/>
      <c r="F73" s="49"/>
    </row>
    <row r="74" spans="5:6" ht="15">
      <c r="E74" s="49"/>
      <c r="F74" s="49"/>
    </row>
    <row r="75" spans="5:6" ht="15">
      <c r="E75" s="49"/>
      <c r="F75" s="49"/>
    </row>
    <row r="76" spans="5:6" ht="15">
      <c r="E76" s="49"/>
      <c r="F76" s="49"/>
    </row>
    <row r="77" spans="5:6" ht="15">
      <c r="E77" s="49"/>
      <c r="F77" s="49"/>
    </row>
    <row r="78" spans="5:6" ht="15">
      <c r="E78" s="49"/>
      <c r="F78" s="49"/>
    </row>
    <row r="79" spans="5:6" ht="15">
      <c r="E79" s="49"/>
      <c r="F79" s="49"/>
    </row>
    <row r="80" spans="5:6" ht="15">
      <c r="E80" s="49"/>
      <c r="F80" s="49"/>
    </row>
    <row r="81" spans="5:6" ht="15">
      <c r="E81" s="49"/>
      <c r="F81" s="49"/>
    </row>
    <row r="82" spans="5:6" ht="15">
      <c r="E82" s="49"/>
      <c r="F82" s="49"/>
    </row>
    <row r="83" spans="5:6" ht="15">
      <c r="E83" s="49"/>
      <c r="F83" s="49"/>
    </row>
    <row r="84" spans="5:6" ht="15">
      <c r="E84" s="49"/>
      <c r="F84" s="49"/>
    </row>
    <row r="85" spans="5:6" ht="15">
      <c r="E85" s="49"/>
      <c r="F85" s="49"/>
    </row>
    <row r="86" spans="5:6" ht="15">
      <c r="E86" s="49"/>
      <c r="F86" s="49"/>
    </row>
    <row r="87" spans="5:6" ht="15">
      <c r="E87" s="49"/>
      <c r="F87" s="49"/>
    </row>
    <row r="88" spans="5:6" ht="15">
      <c r="E88" s="49"/>
      <c r="F88" s="49"/>
    </row>
    <row r="89" spans="5:6" ht="15">
      <c r="E89" s="49"/>
      <c r="F89" s="49"/>
    </row>
    <row r="90" spans="5:6" ht="15">
      <c r="E90" s="49"/>
      <c r="F90" s="49"/>
    </row>
    <row r="91" spans="5:6" ht="15">
      <c r="E91" s="49"/>
      <c r="F91" s="49"/>
    </row>
    <row r="92" spans="5:6" ht="15">
      <c r="E92" s="49"/>
      <c r="F92" s="49"/>
    </row>
    <row r="93" spans="5:6" ht="15">
      <c r="E93" s="49"/>
      <c r="F93" s="49"/>
    </row>
    <row r="94" spans="5:6" ht="15">
      <c r="E94" s="49"/>
      <c r="F94" s="49"/>
    </row>
    <row r="95" spans="5:6" ht="15">
      <c r="E95" s="49"/>
      <c r="F95" s="49"/>
    </row>
    <row r="96" spans="5:6" ht="15">
      <c r="E96" s="49"/>
      <c r="F96" s="49"/>
    </row>
    <row r="97" spans="5:6" ht="15">
      <c r="E97" s="49"/>
      <c r="F97" s="49"/>
    </row>
    <row r="98" spans="5:6" ht="15">
      <c r="E98" s="49"/>
      <c r="F98" s="49"/>
    </row>
    <row r="99" spans="5:6" ht="15">
      <c r="E99" s="49"/>
      <c r="F99" s="49"/>
    </row>
    <row r="100" spans="5:6" ht="15">
      <c r="E100" s="49"/>
      <c r="F100" s="49"/>
    </row>
    <row r="101" spans="5:6" ht="15">
      <c r="E101" s="49"/>
      <c r="F101" s="49"/>
    </row>
    <row r="102" spans="5:6" ht="15">
      <c r="E102" s="49"/>
      <c r="F102" s="49"/>
    </row>
    <row r="103" spans="5:6" ht="15">
      <c r="E103" s="49"/>
      <c r="F103" s="49"/>
    </row>
    <row r="104" spans="5:6" ht="15">
      <c r="E104" s="49"/>
      <c r="F104" s="49"/>
    </row>
    <row r="105" spans="5:6" ht="15">
      <c r="E105" s="49"/>
      <c r="F105" s="49"/>
    </row>
    <row r="106" spans="5:6" ht="15">
      <c r="E106" s="49"/>
      <c r="F106" s="49"/>
    </row>
    <row r="107" spans="5:6" ht="15">
      <c r="E107" s="49"/>
      <c r="F107" s="49"/>
    </row>
    <row r="108" spans="5:6" ht="15">
      <c r="E108" s="49"/>
      <c r="F108" s="49"/>
    </row>
    <row r="109" spans="5:6" ht="15">
      <c r="E109" s="49"/>
      <c r="F109" s="49"/>
    </row>
    <row r="110" spans="5:6" ht="15">
      <c r="E110" s="49"/>
      <c r="F110" s="49"/>
    </row>
    <row r="111" spans="5:6" ht="15">
      <c r="E111" s="49"/>
      <c r="F111" s="49"/>
    </row>
    <row r="112" spans="5:6" ht="15">
      <c r="E112" s="49"/>
      <c r="F112" s="49"/>
    </row>
    <row r="113" spans="5:6" ht="15">
      <c r="E113" s="49"/>
      <c r="F113" s="49"/>
    </row>
    <row r="114" spans="5:6" ht="15">
      <c r="E114" s="49"/>
      <c r="F114" s="49"/>
    </row>
    <row r="115" spans="5:6" ht="15">
      <c r="E115" s="49"/>
      <c r="F115" s="49"/>
    </row>
    <row r="116" spans="5:6" ht="15">
      <c r="E116" s="49"/>
      <c r="F116" s="49"/>
    </row>
    <row r="117" spans="5:6" ht="15">
      <c r="E117" s="49"/>
      <c r="F117" s="49"/>
    </row>
    <row r="118" spans="5:6" ht="15">
      <c r="E118" s="49"/>
      <c r="F118" s="49"/>
    </row>
    <row r="119" spans="5:6" ht="15">
      <c r="E119" s="49"/>
      <c r="F119" s="49"/>
    </row>
    <row r="120" spans="5:6" ht="15">
      <c r="E120" s="49"/>
      <c r="F120" s="49"/>
    </row>
    <row r="121" spans="5:6" ht="15">
      <c r="E121" s="49"/>
      <c r="F121" s="49"/>
    </row>
    <row r="122" spans="5:6" ht="15">
      <c r="E122" s="49"/>
      <c r="F122" s="49"/>
    </row>
    <row r="123" spans="5:6" ht="15">
      <c r="E123" s="49"/>
      <c r="F123" s="49"/>
    </row>
    <row r="124" spans="5:6" ht="15">
      <c r="E124" s="49"/>
      <c r="F124" s="49"/>
    </row>
    <row r="125" spans="5:6" ht="15">
      <c r="E125" s="49"/>
      <c r="F125" s="49"/>
    </row>
    <row r="126" spans="5:6" ht="15">
      <c r="E126" s="49"/>
      <c r="F126" s="49"/>
    </row>
    <row r="127" spans="5:6" ht="15">
      <c r="E127" s="49"/>
      <c r="F127" s="49"/>
    </row>
    <row r="128" spans="5:6" ht="15">
      <c r="E128" s="49"/>
      <c r="F128" s="49"/>
    </row>
    <row r="129" spans="5:6" ht="15">
      <c r="E129" s="49"/>
      <c r="F129" s="49"/>
    </row>
    <row r="130" spans="5:6" ht="15">
      <c r="E130" s="49"/>
      <c r="F130" s="49"/>
    </row>
    <row r="131" spans="5:6" ht="15">
      <c r="E131" s="49"/>
      <c r="F131" s="49"/>
    </row>
    <row r="132" spans="5:6" ht="15">
      <c r="E132" s="49"/>
      <c r="F132" s="49"/>
    </row>
    <row r="133" spans="5:6" ht="15">
      <c r="E133" s="49"/>
      <c r="F133" s="49"/>
    </row>
    <row r="134" spans="5:6" ht="15">
      <c r="E134" s="49"/>
      <c r="F134" s="49"/>
    </row>
    <row r="135" spans="5:6" ht="15">
      <c r="E135" s="49"/>
      <c r="F135" s="49"/>
    </row>
    <row r="136" spans="5:6" ht="15">
      <c r="E136" s="49"/>
      <c r="F136" s="49"/>
    </row>
    <row r="137" spans="5:6" ht="15">
      <c r="E137" s="49"/>
      <c r="F137" s="49"/>
    </row>
    <row r="138" spans="5:6" ht="15">
      <c r="E138" s="49"/>
      <c r="F138" s="49"/>
    </row>
    <row r="139" spans="5:6" ht="15">
      <c r="E139" s="49"/>
      <c r="F139" s="49"/>
    </row>
    <row r="140" spans="5:6" ht="15">
      <c r="E140" s="49"/>
      <c r="F140" s="49"/>
    </row>
    <row r="141" spans="5:6" ht="15">
      <c r="E141" s="49"/>
      <c r="F141" s="49"/>
    </row>
    <row r="142" spans="5:6" ht="15">
      <c r="E142" s="49"/>
      <c r="F142" s="49"/>
    </row>
    <row r="143" spans="5:6" ht="15">
      <c r="E143" s="49"/>
      <c r="F143" s="49"/>
    </row>
    <row r="144" spans="5:6" ht="15">
      <c r="E144" s="49"/>
      <c r="F144" s="49"/>
    </row>
    <row r="145" spans="5:6" ht="15">
      <c r="E145" s="49"/>
      <c r="F145" s="49"/>
    </row>
    <row r="146" spans="5:6" ht="15">
      <c r="E146" s="49"/>
      <c r="F146" s="49"/>
    </row>
    <row r="147" spans="5:6" ht="15">
      <c r="E147" s="49"/>
      <c r="F147" s="49"/>
    </row>
    <row r="148" spans="5:6" ht="15">
      <c r="E148" s="49"/>
      <c r="F148" s="49"/>
    </row>
    <row r="149" spans="5:6" ht="15">
      <c r="E149" s="49"/>
      <c r="F149" s="49"/>
    </row>
    <row r="150" spans="5:6" ht="15">
      <c r="E150" s="49"/>
      <c r="F150" s="49"/>
    </row>
    <row r="151" spans="5:6" ht="15">
      <c r="E151" s="49"/>
      <c r="F151" s="49"/>
    </row>
    <row r="152" spans="5:6" ht="15">
      <c r="E152" s="49"/>
      <c r="F152" s="49"/>
    </row>
    <row r="153" spans="5:6" ht="15">
      <c r="E153" s="49"/>
      <c r="F153" s="49"/>
    </row>
    <row r="154" spans="5:6" ht="15">
      <c r="E154" s="49"/>
      <c r="F154" s="49"/>
    </row>
    <row r="155" spans="5:6" ht="15">
      <c r="E155" s="49"/>
      <c r="F155" s="49"/>
    </row>
    <row r="156" spans="5:6" ht="15">
      <c r="E156" s="49"/>
      <c r="F156" s="49"/>
    </row>
    <row r="157" spans="5:6" ht="15">
      <c r="E157" s="49"/>
      <c r="F157" s="49"/>
    </row>
    <row r="158" spans="5:6" ht="15">
      <c r="E158" s="49"/>
      <c r="F158" s="49"/>
    </row>
    <row r="159" spans="5:6" ht="15">
      <c r="E159" s="49"/>
      <c r="F159" s="49"/>
    </row>
    <row r="160" spans="5:6" ht="15">
      <c r="E160" s="49"/>
      <c r="F160" s="49"/>
    </row>
    <row r="161" spans="5:6" ht="15">
      <c r="E161" s="49"/>
      <c r="F161" s="49"/>
    </row>
    <row r="162" spans="5:6" ht="15">
      <c r="E162" s="49"/>
      <c r="F162" s="49"/>
    </row>
    <row r="163" spans="5:6" ht="15">
      <c r="E163" s="49"/>
      <c r="F163" s="49"/>
    </row>
    <row r="164" spans="5:6" ht="15">
      <c r="E164" s="49"/>
      <c r="F164" s="49"/>
    </row>
    <row r="165" spans="5:6" ht="15">
      <c r="E165" s="49"/>
      <c r="F165" s="49"/>
    </row>
    <row r="166" spans="5:6" ht="15">
      <c r="E166" s="49"/>
      <c r="F166" s="49"/>
    </row>
    <row r="167" spans="5:6" ht="15">
      <c r="E167" s="49"/>
      <c r="F167" s="49"/>
    </row>
    <row r="168" spans="5:6" ht="15">
      <c r="E168" s="49"/>
      <c r="F168" s="49"/>
    </row>
    <row r="169" spans="5:6" ht="15">
      <c r="E169" s="49"/>
      <c r="F169" s="49"/>
    </row>
    <row r="170" spans="5:6" ht="15">
      <c r="E170" s="49"/>
      <c r="F170" s="49"/>
    </row>
    <row r="171" spans="5:6" ht="15">
      <c r="E171" s="49"/>
      <c r="F171" s="49"/>
    </row>
    <row r="172" spans="5:6" ht="15">
      <c r="E172" s="49"/>
      <c r="F172" s="49"/>
    </row>
    <row r="173" spans="5:6" ht="15">
      <c r="E173" s="49"/>
      <c r="F173" s="49"/>
    </row>
    <row r="174" spans="5:6" ht="15">
      <c r="E174" s="49"/>
      <c r="F174" s="49"/>
    </row>
    <row r="175" spans="5:6" ht="15">
      <c r="E175" s="49"/>
      <c r="F175" s="49"/>
    </row>
    <row r="176" spans="5:6" ht="15">
      <c r="E176" s="49"/>
      <c r="F176" s="49"/>
    </row>
    <row r="177" spans="5:6" ht="15">
      <c r="E177" s="49"/>
      <c r="F177" s="49"/>
    </row>
    <row r="178" spans="5:6" ht="15">
      <c r="E178" s="49"/>
      <c r="F178" s="49"/>
    </row>
    <row r="179" spans="5:6" ht="15">
      <c r="E179" s="49"/>
      <c r="F179" s="49"/>
    </row>
    <row r="180" spans="5:6" ht="15">
      <c r="E180" s="49"/>
      <c r="F180" s="49"/>
    </row>
    <row r="181" spans="5:6" ht="15">
      <c r="E181" s="49"/>
      <c r="F181" s="49"/>
    </row>
    <row r="182" spans="5:6" ht="15">
      <c r="E182" s="49"/>
      <c r="F182" s="49"/>
    </row>
    <row r="183" spans="5:6" ht="15">
      <c r="E183" s="49"/>
      <c r="F183" s="49"/>
    </row>
    <row r="184" spans="5:6" ht="15">
      <c r="E184" s="49"/>
      <c r="F184" s="49"/>
    </row>
    <row r="185" spans="5:6" ht="15">
      <c r="E185" s="49"/>
      <c r="F185" s="49"/>
    </row>
    <row r="186" spans="5:6" ht="15">
      <c r="E186" s="49"/>
      <c r="F186" s="49"/>
    </row>
    <row r="187" spans="5:6" ht="15">
      <c r="E187" s="49"/>
      <c r="F187" s="49"/>
    </row>
    <row r="188" spans="5:6" ht="15">
      <c r="E188" s="49"/>
      <c r="F188" s="49"/>
    </row>
    <row r="189" spans="5:6" ht="15">
      <c r="E189" s="49"/>
      <c r="F189" s="49"/>
    </row>
    <row r="190" spans="5:6" ht="15">
      <c r="E190" s="49"/>
      <c r="F190" s="49"/>
    </row>
    <row r="191" spans="5:6" ht="15">
      <c r="E191" s="49"/>
      <c r="F191" s="49"/>
    </row>
    <row r="192" spans="5:6" ht="15">
      <c r="E192" s="49"/>
      <c r="F192" s="49"/>
    </row>
    <row r="193" spans="5:6" ht="15">
      <c r="E193" s="49"/>
      <c r="F193" s="49"/>
    </row>
    <row r="194" spans="5:6" ht="15">
      <c r="E194" s="49"/>
      <c r="F194" s="49"/>
    </row>
    <row r="195" spans="5:6" ht="15">
      <c r="E195" s="49"/>
      <c r="F195" s="49"/>
    </row>
    <row r="196" spans="5:6" ht="15">
      <c r="E196" s="49"/>
      <c r="F196" s="49"/>
    </row>
    <row r="197" spans="5:6" ht="15">
      <c r="E197" s="49"/>
      <c r="F197" s="49"/>
    </row>
    <row r="198" spans="5:6" ht="15">
      <c r="E198" s="49"/>
      <c r="F198" s="49"/>
    </row>
    <row r="199" spans="5:6" ht="15">
      <c r="E199" s="49"/>
      <c r="F199" s="49"/>
    </row>
    <row r="200" spans="5:6" ht="15">
      <c r="E200" s="49"/>
      <c r="F200" s="49"/>
    </row>
    <row r="201" spans="5:6" ht="15">
      <c r="E201" s="49"/>
      <c r="F201" s="49"/>
    </row>
    <row r="202" spans="5:6" ht="15">
      <c r="E202" s="49"/>
      <c r="F202" s="49"/>
    </row>
    <row r="203" spans="5:6" ht="15">
      <c r="E203" s="49"/>
      <c r="F203" s="49"/>
    </row>
    <row r="204" spans="5:6" ht="15">
      <c r="E204" s="49"/>
      <c r="F204" s="49"/>
    </row>
    <row r="205" spans="5:6" ht="15">
      <c r="E205" s="49"/>
      <c r="F205" s="49"/>
    </row>
    <row r="206" spans="5:6" ht="15">
      <c r="E206" s="49"/>
      <c r="F206" s="49"/>
    </row>
    <row r="207" spans="5:6" ht="15">
      <c r="E207" s="49"/>
      <c r="F207" s="49"/>
    </row>
    <row r="208" spans="5:6" ht="15">
      <c r="E208" s="49"/>
      <c r="F208" s="49"/>
    </row>
    <row r="209" spans="5:6" ht="15">
      <c r="E209" s="49"/>
      <c r="F209" s="49"/>
    </row>
    <row r="210" spans="5:6" ht="15">
      <c r="E210" s="49"/>
      <c r="F210" s="49"/>
    </row>
    <row r="211" spans="5:6" ht="15">
      <c r="E211" s="49"/>
      <c r="F211" s="49"/>
    </row>
    <row r="212" spans="5:6" ht="15">
      <c r="E212" s="49"/>
      <c r="F212" s="49"/>
    </row>
    <row r="213" spans="5:6" ht="15">
      <c r="E213" s="49"/>
      <c r="F213" s="49"/>
    </row>
    <row r="214" spans="5:6" ht="15">
      <c r="E214" s="49"/>
      <c r="F214" s="49"/>
    </row>
    <row r="215" spans="5:6" ht="15">
      <c r="E215" s="49"/>
      <c r="F215" s="49"/>
    </row>
    <row r="216" spans="5:6" ht="15">
      <c r="E216" s="49"/>
      <c r="F216" s="49"/>
    </row>
    <row r="217" spans="5:6" ht="15">
      <c r="E217" s="49"/>
      <c r="F217" s="49"/>
    </row>
    <row r="218" spans="5:6" ht="15">
      <c r="E218" s="49"/>
      <c r="F218" s="49"/>
    </row>
    <row r="219" spans="5:6" ht="15">
      <c r="E219" s="49"/>
      <c r="F219" s="49"/>
    </row>
    <row r="220" spans="5:6" ht="15">
      <c r="E220" s="49"/>
      <c r="F220" s="49"/>
    </row>
    <row r="221" spans="5:6" ht="15">
      <c r="E221" s="49"/>
      <c r="F221" s="49"/>
    </row>
    <row r="222" spans="5:6" ht="15">
      <c r="E222" s="49"/>
      <c r="F222" s="49"/>
    </row>
    <row r="223" spans="5:6" ht="15">
      <c r="E223" s="49"/>
      <c r="F223" s="49"/>
    </row>
    <row r="224" spans="5:6" ht="15">
      <c r="E224" s="49"/>
      <c r="F224" s="49"/>
    </row>
    <row r="225" spans="5:6" ht="15">
      <c r="E225" s="49"/>
      <c r="F225" s="49"/>
    </row>
    <row r="226" spans="5:6" ht="15">
      <c r="E226" s="49"/>
      <c r="F226" s="49"/>
    </row>
    <row r="227" spans="5:6" ht="15">
      <c r="E227" s="49"/>
      <c r="F227" s="49"/>
    </row>
    <row r="228" spans="5:6" ht="15">
      <c r="E228" s="49"/>
      <c r="F228" s="49"/>
    </row>
    <row r="229" spans="5:6" ht="15">
      <c r="E229" s="49"/>
      <c r="F229" s="49"/>
    </row>
    <row r="230" spans="5:6" ht="15">
      <c r="E230" s="49"/>
      <c r="F230" s="49"/>
    </row>
    <row r="231" spans="5:6" ht="15">
      <c r="E231" s="49"/>
      <c r="F231" s="49"/>
    </row>
    <row r="232" spans="5:6" ht="15">
      <c r="E232" s="49"/>
      <c r="F232" s="49"/>
    </row>
    <row r="233" spans="5:6" ht="15">
      <c r="E233" s="49"/>
      <c r="F233" s="49"/>
    </row>
    <row r="234" spans="5:6" ht="15">
      <c r="E234" s="49"/>
      <c r="F234" s="49"/>
    </row>
    <row r="235" spans="5:6" ht="15">
      <c r="E235" s="49"/>
      <c r="F235" s="49"/>
    </row>
    <row r="236" spans="5:6" ht="15">
      <c r="E236" s="49"/>
      <c r="F236" s="49"/>
    </row>
    <row r="237" spans="5:6" ht="15">
      <c r="E237" s="49"/>
      <c r="F237" s="49"/>
    </row>
    <row r="238" spans="5:6" ht="15">
      <c r="E238" s="49"/>
      <c r="F238" s="49"/>
    </row>
    <row r="239" spans="5:6" ht="15">
      <c r="E239" s="49"/>
      <c r="F239" s="49"/>
    </row>
    <row r="240" spans="5:6" ht="15">
      <c r="E240" s="49"/>
      <c r="F240" s="49"/>
    </row>
    <row r="241" spans="5:6" ht="15">
      <c r="E241" s="49"/>
      <c r="F241" s="49"/>
    </row>
    <row r="242" spans="5:6" ht="15">
      <c r="E242" s="49"/>
      <c r="F242" s="49"/>
    </row>
    <row r="243" spans="5:6" ht="15">
      <c r="E243" s="49"/>
      <c r="F243" s="49"/>
    </row>
    <row r="244" spans="5:6" ht="15">
      <c r="E244" s="49"/>
      <c r="F244" s="49"/>
    </row>
    <row r="245" spans="5:6" ht="15">
      <c r="E245" s="49"/>
      <c r="F245" s="49"/>
    </row>
    <row r="246" spans="5:6" ht="15">
      <c r="E246" s="49"/>
      <c r="F246" s="49"/>
    </row>
    <row r="247" spans="5:6" ht="15">
      <c r="E247" s="49"/>
      <c r="F247" s="49"/>
    </row>
    <row r="248" spans="5:6" ht="15">
      <c r="E248" s="49"/>
      <c r="F248" s="49"/>
    </row>
    <row r="249" spans="5:6" ht="15">
      <c r="E249" s="49"/>
      <c r="F249" s="49"/>
    </row>
    <row r="250" spans="5:6" ht="15">
      <c r="E250" s="49"/>
      <c r="F250" s="49"/>
    </row>
    <row r="251" spans="5:6" ht="15">
      <c r="E251" s="49"/>
      <c r="F251" s="49"/>
    </row>
    <row r="252" spans="5:6" ht="15">
      <c r="E252" s="49"/>
      <c r="F252" s="49"/>
    </row>
    <row r="253" spans="5:6" ht="15">
      <c r="E253" s="49"/>
      <c r="F253" s="49"/>
    </row>
    <row r="254" spans="5:6" ht="15">
      <c r="E254" s="49"/>
      <c r="F254" s="49"/>
    </row>
    <row r="255" spans="5:6" ht="15">
      <c r="E255" s="49"/>
      <c r="F255" s="49"/>
    </row>
    <row r="256" spans="5:6" ht="15">
      <c r="E256" s="49"/>
      <c r="F256" s="49"/>
    </row>
    <row r="257" spans="5:6" ht="15">
      <c r="E257" s="49"/>
      <c r="F257" s="49"/>
    </row>
    <row r="258" spans="5:6" ht="15">
      <c r="E258" s="49"/>
      <c r="F258" s="49"/>
    </row>
    <row r="259" spans="5:6" ht="15">
      <c r="E259" s="49"/>
      <c r="F259" s="49"/>
    </row>
    <row r="260" spans="5:6" ht="15">
      <c r="E260" s="49"/>
      <c r="F260" s="49"/>
    </row>
    <row r="261" spans="5:6" ht="15">
      <c r="E261" s="49"/>
      <c r="F261" s="49"/>
    </row>
    <row r="262" spans="5:6" ht="15">
      <c r="E262" s="49"/>
      <c r="F262" s="49"/>
    </row>
    <row r="263" spans="5:6" ht="15">
      <c r="E263" s="49"/>
      <c r="F263" s="49"/>
    </row>
    <row r="264" spans="5:6" ht="15">
      <c r="E264" s="49"/>
      <c r="F264" s="49"/>
    </row>
    <row r="265" spans="5:6" ht="15">
      <c r="E265" s="49"/>
      <c r="F265" s="49"/>
    </row>
    <row r="266" spans="5:6" ht="15">
      <c r="E266" s="49"/>
      <c r="F266" s="49"/>
    </row>
    <row r="267" spans="5:6" ht="15">
      <c r="E267" s="49"/>
      <c r="F267" s="49"/>
    </row>
    <row r="268" spans="5:6" ht="15">
      <c r="E268" s="49"/>
      <c r="F268" s="49"/>
    </row>
    <row r="269" spans="5:6" ht="15">
      <c r="E269" s="49"/>
      <c r="F269" s="49"/>
    </row>
    <row r="270" spans="5:6" ht="15">
      <c r="E270" s="49"/>
      <c r="F270" s="49"/>
    </row>
  </sheetData>
  <sheetProtection/>
  <mergeCells count="16">
    <mergeCell ref="A29:F29"/>
    <mergeCell ref="A5:F5"/>
    <mergeCell ref="D11:F11"/>
    <mergeCell ref="A12:A13"/>
    <mergeCell ref="A6:F6"/>
    <mergeCell ref="A9:F9"/>
    <mergeCell ref="B12:B13"/>
    <mergeCell ref="C12:C13"/>
    <mergeCell ref="D12:D13"/>
    <mergeCell ref="E12:F12"/>
    <mergeCell ref="A1:F1"/>
    <mergeCell ref="A2:F2"/>
    <mergeCell ref="A3:F3"/>
    <mergeCell ref="A4:F4"/>
    <mergeCell ref="C7:F7"/>
    <mergeCell ref="A10:F10"/>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F307"/>
  <sheetViews>
    <sheetView zoomScale="85" zoomScaleNormal="85" zoomScalePageLayoutView="0" workbookViewId="0" topLeftCell="A41">
      <selection activeCell="A52" sqref="A52:A55"/>
    </sheetView>
  </sheetViews>
  <sheetFormatPr defaultColWidth="9.125" defaultRowHeight="12.75"/>
  <cols>
    <col min="1" max="1" width="83.25390625" style="1" customWidth="1"/>
    <col min="2" max="2" width="15.25390625" style="2" customWidth="1"/>
    <col min="3" max="3" width="5.00390625" style="2" customWidth="1"/>
    <col min="4" max="4" width="14.50390625" style="4" customWidth="1"/>
    <col min="5" max="5" width="17.125" style="1" customWidth="1"/>
    <col min="6" max="16384" width="9.125" style="1" customWidth="1"/>
  </cols>
  <sheetData>
    <row r="1" spans="1:4" ht="15">
      <c r="A1" s="161" t="s">
        <v>328</v>
      </c>
      <c r="B1" s="161"/>
      <c r="C1" s="161"/>
      <c r="D1" s="161"/>
    </row>
    <row r="2" spans="1:4" ht="15">
      <c r="A2" s="161" t="s">
        <v>156</v>
      </c>
      <c r="B2" s="161"/>
      <c r="C2" s="161"/>
      <c r="D2" s="161"/>
    </row>
    <row r="3" spans="1:4" ht="15">
      <c r="A3" s="161" t="s">
        <v>157</v>
      </c>
      <c r="B3" s="161"/>
      <c r="C3" s="161"/>
      <c r="D3" s="161"/>
    </row>
    <row r="4" spans="1:4" ht="15">
      <c r="A4" s="161" t="s">
        <v>154</v>
      </c>
      <c r="B4" s="161"/>
      <c r="C4" s="161"/>
      <c r="D4" s="161"/>
    </row>
    <row r="5" spans="1:4" ht="15">
      <c r="A5" s="161" t="s">
        <v>329</v>
      </c>
      <c r="B5" s="161"/>
      <c r="C5" s="161"/>
      <c r="D5" s="161"/>
    </row>
    <row r="6" spans="1:4" ht="15">
      <c r="A6" s="160"/>
      <c r="B6" s="161"/>
      <c r="C6" s="161"/>
      <c r="D6" s="173"/>
    </row>
    <row r="7" spans="1:4" ht="15">
      <c r="A7" s="160"/>
      <c r="B7" s="162"/>
      <c r="C7" s="162"/>
      <c r="D7" s="162"/>
    </row>
    <row r="9" spans="1:4" ht="72" customHeight="1">
      <c r="A9" s="159" t="s">
        <v>363</v>
      </c>
      <c r="B9" s="159"/>
      <c r="C9" s="159"/>
      <c r="D9" s="159"/>
    </row>
    <row r="10" spans="1:6" ht="15">
      <c r="A10" s="152" t="s">
        <v>327</v>
      </c>
      <c r="B10" s="172"/>
      <c r="C10" s="172"/>
      <c r="D10" s="172"/>
      <c r="E10" s="83"/>
      <c r="F10" s="83"/>
    </row>
    <row r="11" spans="3:4" ht="15">
      <c r="C11" s="158" t="s">
        <v>155</v>
      </c>
      <c r="D11" s="158"/>
    </row>
    <row r="12" spans="1:4" s="36" customFormat="1" ht="15">
      <c r="A12" s="80" t="s">
        <v>238</v>
      </c>
      <c r="B12" s="80" t="s">
        <v>4</v>
      </c>
      <c r="C12" s="102" t="s">
        <v>124</v>
      </c>
      <c r="D12" s="103" t="s">
        <v>5</v>
      </c>
    </row>
    <row r="13" spans="1:4" s="36" customFormat="1" ht="15">
      <c r="A13" s="3">
        <v>1</v>
      </c>
      <c r="B13" s="3">
        <v>2</v>
      </c>
      <c r="C13" s="141">
        <v>3</v>
      </c>
      <c r="D13" s="35">
        <v>4</v>
      </c>
    </row>
    <row r="14" spans="1:4" s="38" customFormat="1" ht="30.75">
      <c r="A14" s="32" t="s">
        <v>99</v>
      </c>
      <c r="B14" s="14" t="s">
        <v>82</v>
      </c>
      <c r="C14" s="14"/>
      <c r="D14" s="28">
        <f>D15+D20+D25+D34+D30+D37</f>
        <v>29945.864999999994</v>
      </c>
    </row>
    <row r="15" spans="1:4" s="38" customFormat="1" ht="30.75">
      <c r="A15" s="15" t="s">
        <v>185</v>
      </c>
      <c r="B15" s="16" t="s">
        <v>83</v>
      </c>
      <c r="C15" s="16"/>
      <c r="D15" s="7">
        <f>D16+D18</f>
        <v>13725.3</v>
      </c>
    </row>
    <row r="16" spans="1:4" ht="156">
      <c r="A16" s="15" t="s">
        <v>163</v>
      </c>
      <c r="B16" s="16" t="s">
        <v>186</v>
      </c>
      <c r="C16" s="16"/>
      <c r="D16" s="7">
        <f>D17</f>
        <v>7574.4</v>
      </c>
    </row>
    <row r="17" spans="1:4" ht="30.75">
      <c r="A17" s="15" t="s">
        <v>22</v>
      </c>
      <c r="B17" s="16" t="s">
        <v>186</v>
      </c>
      <c r="C17" s="16" t="s">
        <v>23</v>
      </c>
      <c r="D17" s="7">
        <v>7574.4</v>
      </c>
    </row>
    <row r="18" spans="1:4" ht="46.5">
      <c r="A18" s="15" t="s">
        <v>117</v>
      </c>
      <c r="B18" s="16" t="s">
        <v>251</v>
      </c>
      <c r="C18" s="16"/>
      <c r="D18" s="7">
        <f>D19</f>
        <v>6150.9</v>
      </c>
    </row>
    <row r="19" spans="1:4" ht="30.75">
      <c r="A19" s="15" t="s">
        <v>22</v>
      </c>
      <c r="B19" s="16" t="s">
        <v>251</v>
      </c>
      <c r="C19" s="16" t="s">
        <v>23</v>
      </c>
      <c r="D19" s="7">
        <v>6150.9</v>
      </c>
    </row>
    <row r="20" spans="1:4" s="38" customFormat="1" ht="30.75">
      <c r="A20" s="15" t="s">
        <v>84</v>
      </c>
      <c r="B20" s="16" t="s">
        <v>40</v>
      </c>
      <c r="C20" s="16"/>
      <c r="D20" s="17">
        <f>D21+D23</f>
        <v>7869.4</v>
      </c>
    </row>
    <row r="21" spans="1:4" ht="140.25">
      <c r="A21" s="15" t="s">
        <v>118</v>
      </c>
      <c r="B21" s="16" t="s">
        <v>41</v>
      </c>
      <c r="C21" s="16"/>
      <c r="D21" s="7">
        <f>D22</f>
        <v>8579.4</v>
      </c>
    </row>
    <row r="22" spans="1:4" ht="30.75">
      <c r="A22" s="15" t="s">
        <v>22</v>
      </c>
      <c r="B22" s="16" t="s">
        <v>41</v>
      </c>
      <c r="C22" s="16" t="s">
        <v>23</v>
      </c>
      <c r="D22" s="7">
        <v>8579.4</v>
      </c>
    </row>
    <row r="23" spans="1:4" ht="46.5">
      <c r="A23" s="15" t="s">
        <v>117</v>
      </c>
      <c r="B23" s="16" t="s">
        <v>43</v>
      </c>
      <c r="C23" s="16"/>
      <c r="D23" s="7">
        <f>D24</f>
        <v>-710</v>
      </c>
    </row>
    <row r="24" spans="1:4" ht="30.75">
      <c r="A24" s="15" t="s">
        <v>22</v>
      </c>
      <c r="B24" s="16" t="s">
        <v>43</v>
      </c>
      <c r="C24" s="16" t="s">
        <v>23</v>
      </c>
      <c r="D24" s="7">
        <v>-710</v>
      </c>
    </row>
    <row r="25" spans="1:4" s="38" customFormat="1" ht="30.75">
      <c r="A25" s="15" t="s">
        <v>44</v>
      </c>
      <c r="B25" s="16" t="s">
        <v>45</v>
      </c>
      <c r="C25" s="16"/>
      <c r="D25" s="7">
        <f>D26+D28</f>
        <v>2257</v>
      </c>
    </row>
    <row r="26" spans="1:4" ht="46.5">
      <c r="A26" s="15" t="s">
        <v>117</v>
      </c>
      <c r="B26" s="16" t="s">
        <v>252</v>
      </c>
      <c r="C26" s="16"/>
      <c r="D26" s="7">
        <f>D27</f>
        <v>26.4</v>
      </c>
    </row>
    <row r="27" spans="1:4" ht="30.75">
      <c r="A27" s="15" t="s">
        <v>22</v>
      </c>
      <c r="B27" s="16" t="s">
        <v>252</v>
      </c>
      <c r="C27" s="16" t="s">
        <v>23</v>
      </c>
      <c r="D27" s="7">
        <v>26.4</v>
      </c>
    </row>
    <row r="28" spans="1:4" ht="62.25">
      <c r="A28" s="75" t="s">
        <v>266</v>
      </c>
      <c r="B28" s="16" t="s">
        <v>267</v>
      </c>
      <c r="C28" s="16"/>
      <c r="D28" s="7">
        <f>D29</f>
        <v>2230.6</v>
      </c>
    </row>
    <row r="29" spans="1:4" ht="30.75">
      <c r="A29" s="15" t="s">
        <v>22</v>
      </c>
      <c r="B29" s="16" t="s">
        <v>267</v>
      </c>
      <c r="C29" s="16" t="s">
        <v>23</v>
      </c>
      <c r="D29" s="7">
        <v>2230.6</v>
      </c>
    </row>
    <row r="30" spans="1:4" ht="30.75">
      <c r="A30" s="15" t="s">
        <v>49</v>
      </c>
      <c r="B30" s="16" t="s">
        <v>47</v>
      </c>
      <c r="C30" s="16"/>
      <c r="D30" s="7">
        <f>D31</f>
        <v>0</v>
      </c>
    </row>
    <row r="31" spans="1:4" ht="46.5">
      <c r="A31" s="15" t="s">
        <v>111</v>
      </c>
      <c r="B31" s="16" t="s">
        <v>80</v>
      </c>
      <c r="C31" s="16"/>
      <c r="D31" s="7">
        <f>D32+D33</f>
        <v>0</v>
      </c>
    </row>
    <row r="32" spans="1:4" ht="46.5">
      <c r="A32" s="15" t="s">
        <v>17</v>
      </c>
      <c r="B32" s="16" t="s">
        <v>80</v>
      </c>
      <c r="C32" s="16" t="s">
        <v>18</v>
      </c>
      <c r="D32" s="7">
        <v>-180</v>
      </c>
    </row>
    <row r="33" spans="1:4" ht="30.75">
      <c r="A33" s="15" t="s">
        <v>178</v>
      </c>
      <c r="B33" s="16" t="s">
        <v>80</v>
      </c>
      <c r="C33" s="16" t="s">
        <v>19</v>
      </c>
      <c r="D33" s="7">
        <v>180</v>
      </c>
    </row>
    <row r="34" spans="1:4" ht="46.5">
      <c r="A34" s="15" t="s">
        <v>85</v>
      </c>
      <c r="B34" s="16" t="s">
        <v>48</v>
      </c>
      <c r="C34" s="16"/>
      <c r="D34" s="7">
        <f>D35</f>
        <v>3655.6</v>
      </c>
    </row>
    <row r="35" spans="1:4" ht="46.5">
      <c r="A35" s="15" t="s">
        <v>29</v>
      </c>
      <c r="B35" s="16" t="s">
        <v>81</v>
      </c>
      <c r="C35" s="16"/>
      <c r="D35" s="7">
        <f>D36</f>
        <v>3655.6</v>
      </c>
    </row>
    <row r="36" spans="1:4" ht="30.75">
      <c r="A36" s="15" t="s">
        <v>22</v>
      </c>
      <c r="B36" s="16" t="s">
        <v>81</v>
      </c>
      <c r="C36" s="16" t="s">
        <v>23</v>
      </c>
      <c r="D36" s="7">
        <v>3655.6</v>
      </c>
    </row>
    <row r="37" spans="1:4" ht="46.5">
      <c r="A37" s="15" t="s">
        <v>214</v>
      </c>
      <c r="B37" s="16" t="s">
        <v>215</v>
      </c>
      <c r="C37" s="16"/>
      <c r="D37" s="17">
        <f>D38</f>
        <v>2438.565</v>
      </c>
    </row>
    <row r="38" spans="1:4" ht="30.75">
      <c r="A38" s="15" t="s">
        <v>269</v>
      </c>
      <c r="B38" s="16" t="s">
        <v>268</v>
      </c>
      <c r="C38" s="16"/>
      <c r="D38" s="17">
        <f>D39</f>
        <v>2438.565</v>
      </c>
    </row>
    <row r="39" spans="1:4" ht="30.75">
      <c r="A39" s="15" t="s">
        <v>22</v>
      </c>
      <c r="B39" s="16" t="s">
        <v>268</v>
      </c>
      <c r="C39" s="16" t="s">
        <v>23</v>
      </c>
      <c r="D39" s="17">
        <v>2438.565</v>
      </c>
    </row>
    <row r="40" spans="1:4" s="38" customFormat="1" ht="46.5">
      <c r="A40" s="32" t="s">
        <v>100</v>
      </c>
      <c r="B40" s="14" t="s">
        <v>50</v>
      </c>
      <c r="C40" s="14"/>
      <c r="D40" s="33">
        <f>D41</f>
        <v>0</v>
      </c>
    </row>
    <row r="41" spans="1:4" s="38" customFormat="1" ht="62.25">
      <c r="A41" s="15" t="s">
        <v>86</v>
      </c>
      <c r="B41" s="16" t="s">
        <v>52</v>
      </c>
      <c r="C41" s="16"/>
      <c r="D41" s="7">
        <f>D42</f>
        <v>0</v>
      </c>
    </row>
    <row r="42" spans="1:4" ht="15">
      <c r="A42" s="15" t="s">
        <v>127</v>
      </c>
      <c r="B42" s="16" t="s">
        <v>222</v>
      </c>
      <c r="C42" s="16"/>
      <c r="D42" s="7">
        <f>D43+D44</f>
        <v>0</v>
      </c>
    </row>
    <row r="43" spans="1:4" ht="30.75">
      <c r="A43" s="15" t="s">
        <v>178</v>
      </c>
      <c r="B43" s="16" t="s">
        <v>222</v>
      </c>
      <c r="C43" s="16" t="s">
        <v>19</v>
      </c>
      <c r="D43" s="7">
        <v>-3.6</v>
      </c>
    </row>
    <row r="44" spans="1:4" ht="15">
      <c r="A44" s="15" t="s">
        <v>26</v>
      </c>
      <c r="B44" s="16" t="s">
        <v>222</v>
      </c>
      <c r="C44" s="16" t="s">
        <v>25</v>
      </c>
      <c r="D44" s="7">
        <v>3.6</v>
      </c>
    </row>
    <row r="45" spans="1:4" s="38" customFormat="1" ht="46.5">
      <c r="A45" s="32" t="s">
        <v>53</v>
      </c>
      <c r="B45" s="14" t="s">
        <v>54</v>
      </c>
      <c r="C45" s="14"/>
      <c r="D45" s="33">
        <f>D46+D49</f>
        <v>251.3</v>
      </c>
    </row>
    <row r="46" spans="1:4" ht="30.75">
      <c r="A46" s="15" t="s">
        <v>55</v>
      </c>
      <c r="B46" s="16" t="s">
        <v>56</v>
      </c>
      <c r="C46" s="16"/>
      <c r="D46" s="7">
        <f>D47</f>
        <v>200</v>
      </c>
    </row>
    <row r="47" spans="1:4" ht="39" customHeight="1">
      <c r="A47" s="15" t="s">
        <v>117</v>
      </c>
      <c r="B47" s="16" t="s">
        <v>294</v>
      </c>
      <c r="C47" s="16"/>
      <c r="D47" s="7">
        <f>D48</f>
        <v>200</v>
      </c>
    </row>
    <row r="48" spans="1:4" ht="30.75">
      <c r="A48" s="15" t="s">
        <v>22</v>
      </c>
      <c r="B48" s="16" t="s">
        <v>294</v>
      </c>
      <c r="C48" s="16" t="s">
        <v>23</v>
      </c>
      <c r="D48" s="7">
        <v>200</v>
      </c>
    </row>
    <row r="49" spans="1:4" ht="30.75">
      <c r="A49" s="15" t="s">
        <v>57</v>
      </c>
      <c r="B49" s="16" t="s">
        <v>58</v>
      </c>
      <c r="C49" s="16"/>
      <c r="D49" s="7">
        <f>D50</f>
        <v>51.3</v>
      </c>
    </row>
    <row r="50" spans="1:4" ht="46.5">
      <c r="A50" s="15" t="s">
        <v>117</v>
      </c>
      <c r="B50" s="16" t="s">
        <v>292</v>
      </c>
      <c r="C50" s="16"/>
      <c r="D50" s="7">
        <f>D51</f>
        <v>51.3</v>
      </c>
    </row>
    <row r="51" spans="1:4" ht="30.75">
      <c r="A51" s="15" t="s">
        <v>22</v>
      </c>
      <c r="B51" s="16" t="s">
        <v>292</v>
      </c>
      <c r="C51" s="16" t="s">
        <v>23</v>
      </c>
      <c r="D51" s="7">
        <v>51.3</v>
      </c>
    </row>
    <row r="52" spans="1:4" ht="46.5">
      <c r="A52" s="15" t="s">
        <v>367</v>
      </c>
      <c r="B52" s="16" t="s">
        <v>368</v>
      </c>
      <c r="C52" s="16"/>
      <c r="D52" s="7">
        <f>D53</f>
        <v>0</v>
      </c>
    </row>
    <row r="53" spans="1:4" ht="15">
      <c r="A53" s="15" t="s">
        <v>369</v>
      </c>
      <c r="B53" s="16" t="s">
        <v>370</v>
      </c>
      <c r="C53" s="16"/>
      <c r="D53" s="7">
        <f>D54+D55</f>
        <v>0</v>
      </c>
    </row>
    <row r="54" spans="1:4" ht="46.5">
      <c r="A54" s="15" t="s">
        <v>17</v>
      </c>
      <c r="B54" s="16" t="s">
        <v>370</v>
      </c>
      <c r="C54" s="16" t="s">
        <v>18</v>
      </c>
      <c r="D54" s="7">
        <v>8</v>
      </c>
    </row>
    <row r="55" spans="1:4" ht="30.75">
      <c r="A55" s="15" t="s">
        <v>178</v>
      </c>
      <c r="B55" s="16" t="s">
        <v>370</v>
      </c>
      <c r="C55" s="16" t="s">
        <v>19</v>
      </c>
      <c r="D55" s="7">
        <v>-8</v>
      </c>
    </row>
    <row r="56" spans="1:4" s="38" customFormat="1" ht="46.5">
      <c r="A56" s="32" t="s">
        <v>187</v>
      </c>
      <c r="B56" s="14" t="s">
        <v>59</v>
      </c>
      <c r="C56" s="14"/>
      <c r="D56" s="33">
        <f>D57</f>
        <v>0</v>
      </c>
    </row>
    <row r="57" spans="1:4" s="38" customFormat="1" ht="30.75">
      <c r="A57" s="39" t="s">
        <v>216</v>
      </c>
      <c r="B57" s="40" t="s">
        <v>91</v>
      </c>
      <c r="C57" s="40"/>
      <c r="D57" s="41">
        <f>D58</f>
        <v>0</v>
      </c>
    </row>
    <row r="58" spans="1:4" ht="62.25">
      <c r="A58" s="15" t="s">
        <v>77</v>
      </c>
      <c r="B58" s="16" t="s">
        <v>217</v>
      </c>
      <c r="C58" s="16"/>
      <c r="D58" s="7">
        <f>D59</f>
        <v>0</v>
      </c>
    </row>
    <row r="59" spans="1:4" s="38" customFormat="1" ht="15">
      <c r="A59" s="15" t="s">
        <v>127</v>
      </c>
      <c r="B59" s="16" t="s">
        <v>218</v>
      </c>
      <c r="C59" s="16"/>
      <c r="D59" s="7">
        <f>D60+D61</f>
        <v>0</v>
      </c>
    </row>
    <row r="60" spans="1:4" s="38" customFormat="1" ht="46.5">
      <c r="A60" s="15" t="s">
        <v>17</v>
      </c>
      <c r="B60" s="16" t="s">
        <v>218</v>
      </c>
      <c r="C60" s="16" t="s">
        <v>18</v>
      </c>
      <c r="D60" s="17">
        <v>-342.892</v>
      </c>
    </row>
    <row r="61" spans="1:4" s="38" customFormat="1" ht="30.75">
      <c r="A61" s="15" t="s">
        <v>178</v>
      </c>
      <c r="B61" s="16" t="s">
        <v>218</v>
      </c>
      <c r="C61" s="16" t="s">
        <v>19</v>
      </c>
      <c r="D61" s="17">
        <v>342.892</v>
      </c>
    </row>
    <row r="62" spans="1:4" s="38" customFormat="1" ht="30.75">
      <c r="A62" s="32" t="s">
        <v>188</v>
      </c>
      <c r="B62" s="14" t="s">
        <v>60</v>
      </c>
      <c r="C62" s="14"/>
      <c r="D62" s="28">
        <f>D63+D73</f>
        <v>12193.146</v>
      </c>
    </row>
    <row r="63" spans="1:4" s="38" customFormat="1" ht="46.5">
      <c r="A63" s="15" t="s">
        <v>62</v>
      </c>
      <c r="B63" s="16" t="s">
        <v>61</v>
      </c>
      <c r="C63" s="16"/>
      <c r="D63" s="17">
        <f>D66+D64+D69+D71</f>
        <v>10188.646</v>
      </c>
    </row>
    <row r="64" spans="1:4" ht="15">
      <c r="A64" s="15" t="s">
        <v>271</v>
      </c>
      <c r="B64" s="16" t="s">
        <v>270</v>
      </c>
      <c r="C64" s="16"/>
      <c r="D64" s="17">
        <f>D65</f>
        <v>212.646</v>
      </c>
    </row>
    <row r="65" spans="1:4" ht="30.75">
      <c r="A65" s="15" t="s">
        <v>22</v>
      </c>
      <c r="B65" s="16" t="s">
        <v>270</v>
      </c>
      <c r="C65" s="16" t="s">
        <v>23</v>
      </c>
      <c r="D65" s="17">
        <v>212.646</v>
      </c>
    </row>
    <row r="66" spans="1:4" ht="46.5">
      <c r="A66" s="15" t="s">
        <v>117</v>
      </c>
      <c r="B66" s="16" t="s">
        <v>63</v>
      </c>
      <c r="C66" s="16"/>
      <c r="D66" s="7">
        <f>D68+D67</f>
        <v>773.4000000000001</v>
      </c>
    </row>
    <row r="67" spans="1:4" ht="15">
      <c r="A67" s="15" t="s">
        <v>224</v>
      </c>
      <c r="B67" s="16" t="s">
        <v>63</v>
      </c>
      <c r="C67" s="16" t="s">
        <v>24</v>
      </c>
      <c r="D67" s="7">
        <v>220.2</v>
      </c>
    </row>
    <row r="68" spans="1:4" ht="30.75">
      <c r="A68" s="15" t="s">
        <v>22</v>
      </c>
      <c r="B68" s="16" t="s">
        <v>63</v>
      </c>
      <c r="C68" s="16" t="s">
        <v>23</v>
      </c>
      <c r="D68" s="7">
        <v>553.2</v>
      </c>
    </row>
    <row r="69" spans="1:4" ht="46.5">
      <c r="A69" s="75" t="s">
        <v>276</v>
      </c>
      <c r="B69" s="16" t="s">
        <v>275</v>
      </c>
      <c r="C69" s="16"/>
      <c r="D69" s="7">
        <f>D70</f>
        <v>8352.6</v>
      </c>
    </row>
    <row r="70" spans="1:4" ht="30.75">
      <c r="A70" s="15" t="s">
        <v>22</v>
      </c>
      <c r="B70" s="16" t="s">
        <v>275</v>
      </c>
      <c r="C70" s="16" t="s">
        <v>23</v>
      </c>
      <c r="D70" s="7">
        <v>8352.6</v>
      </c>
    </row>
    <row r="71" spans="1:4" ht="30.75">
      <c r="A71" s="15" t="s">
        <v>304</v>
      </c>
      <c r="B71" s="16" t="s">
        <v>303</v>
      </c>
      <c r="C71" s="16"/>
      <c r="D71" s="17">
        <f>D72</f>
        <v>850</v>
      </c>
    </row>
    <row r="72" spans="1:4" ht="30.75">
      <c r="A72" s="15" t="s">
        <v>22</v>
      </c>
      <c r="B72" s="16" t="s">
        <v>303</v>
      </c>
      <c r="C72" s="16" t="s">
        <v>23</v>
      </c>
      <c r="D72" s="17">
        <v>850</v>
      </c>
    </row>
    <row r="73" spans="1:4" s="38" customFormat="1" ht="30.75">
      <c r="A73" s="15" t="s">
        <v>87</v>
      </c>
      <c r="B73" s="16" t="s">
        <v>64</v>
      </c>
      <c r="C73" s="16"/>
      <c r="D73" s="7">
        <f>D76+D74</f>
        <v>2004.5</v>
      </c>
    </row>
    <row r="74" spans="1:4" s="38" customFormat="1" ht="41.25" customHeight="1">
      <c r="A74" s="15" t="s">
        <v>117</v>
      </c>
      <c r="B74" s="16" t="s">
        <v>293</v>
      </c>
      <c r="C74" s="16"/>
      <c r="D74" s="7">
        <f>D75</f>
        <v>320</v>
      </c>
    </row>
    <row r="75" spans="1:4" s="38" customFormat="1" ht="30.75">
      <c r="A75" s="15" t="s">
        <v>22</v>
      </c>
      <c r="B75" s="16" t="s">
        <v>293</v>
      </c>
      <c r="C75" s="16" t="s">
        <v>23</v>
      </c>
      <c r="D75" s="7">
        <v>320</v>
      </c>
    </row>
    <row r="76" spans="1:4" s="38" customFormat="1" ht="62.25">
      <c r="A76" s="75" t="s">
        <v>266</v>
      </c>
      <c r="B76" s="16" t="s">
        <v>274</v>
      </c>
      <c r="C76" s="16"/>
      <c r="D76" s="7">
        <f>D77</f>
        <v>1684.5</v>
      </c>
    </row>
    <row r="77" spans="1:4" s="38" customFormat="1" ht="30.75">
      <c r="A77" s="15" t="s">
        <v>22</v>
      </c>
      <c r="B77" s="16" t="s">
        <v>274</v>
      </c>
      <c r="C77" s="16" t="s">
        <v>23</v>
      </c>
      <c r="D77" s="7">
        <v>1684.5</v>
      </c>
    </row>
    <row r="78" spans="1:4" s="38" customFormat="1" ht="62.25">
      <c r="A78" s="32" t="s">
        <v>65</v>
      </c>
      <c r="B78" s="14" t="s">
        <v>66</v>
      </c>
      <c r="C78" s="14"/>
      <c r="D78" s="28">
        <f>D79+D85+D88+D95+D102+D105</f>
        <v>-17326.579</v>
      </c>
    </row>
    <row r="79" spans="1:4" s="38" customFormat="1" ht="30.75">
      <c r="A79" s="15" t="s">
        <v>67</v>
      </c>
      <c r="B79" s="16" t="s">
        <v>68</v>
      </c>
      <c r="C79" s="16"/>
      <c r="D79" s="17">
        <f>D80+D83</f>
        <v>191.283</v>
      </c>
    </row>
    <row r="80" spans="1:4" s="38" customFormat="1" ht="30.75">
      <c r="A80" s="15" t="s">
        <v>219</v>
      </c>
      <c r="B80" s="16" t="s">
        <v>220</v>
      </c>
      <c r="C80" s="16"/>
      <c r="D80" s="17">
        <f>D81+D82</f>
        <v>127.17699999999999</v>
      </c>
    </row>
    <row r="81" spans="1:4" s="38" customFormat="1" ht="30.75">
      <c r="A81" s="15" t="s">
        <v>180</v>
      </c>
      <c r="B81" s="16" t="s">
        <v>220</v>
      </c>
      <c r="C81" s="16" t="s">
        <v>27</v>
      </c>
      <c r="D81" s="17">
        <v>-64.106</v>
      </c>
    </row>
    <row r="82" spans="1:4" s="38" customFormat="1" ht="15">
      <c r="A82" s="15" t="s">
        <v>20</v>
      </c>
      <c r="B82" s="16" t="s">
        <v>220</v>
      </c>
      <c r="C82" s="16" t="s">
        <v>21</v>
      </c>
      <c r="D82" s="17">
        <v>191.283</v>
      </c>
    </row>
    <row r="83" spans="1:5" s="38" customFormat="1" ht="46.5">
      <c r="A83" s="15" t="s">
        <v>278</v>
      </c>
      <c r="B83" s="16" t="s">
        <v>277</v>
      </c>
      <c r="C83" s="16"/>
      <c r="D83" s="17">
        <f>D84</f>
        <v>64.106</v>
      </c>
      <c r="E83" s="142"/>
    </row>
    <row r="84" spans="1:5" s="38" customFormat="1" ht="30.75">
      <c r="A84" s="15" t="s">
        <v>180</v>
      </c>
      <c r="B84" s="16" t="s">
        <v>277</v>
      </c>
      <c r="C84" s="16" t="s">
        <v>27</v>
      </c>
      <c r="D84" s="17">
        <v>64.106</v>
      </c>
      <c r="E84" s="142"/>
    </row>
    <row r="85" spans="1:4" s="38" customFormat="1" ht="15">
      <c r="A85" s="15" t="s">
        <v>69</v>
      </c>
      <c r="B85" s="16" t="s">
        <v>70</v>
      </c>
      <c r="C85" s="16"/>
      <c r="D85" s="17">
        <f>D86</f>
        <v>-4240.292</v>
      </c>
    </row>
    <row r="86" spans="1:4" ht="62.25">
      <c r="A86" s="15" t="s">
        <v>97</v>
      </c>
      <c r="B86" s="16" t="s">
        <v>115</v>
      </c>
      <c r="C86" s="16"/>
      <c r="D86" s="17">
        <f>D87</f>
        <v>-4240.292</v>
      </c>
    </row>
    <row r="87" spans="1:4" ht="15">
      <c r="A87" s="15" t="s">
        <v>224</v>
      </c>
      <c r="B87" s="16" t="s">
        <v>115</v>
      </c>
      <c r="C87" s="16" t="s">
        <v>24</v>
      </c>
      <c r="D87" s="17">
        <v>-4240.292</v>
      </c>
    </row>
    <row r="88" spans="1:4" ht="62.25">
      <c r="A88" s="15" t="s">
        <v>78</v>
      </c>
      <c r="B88" s="16" t="s">
        <v>71</v>
      </c>
      <c r="C88" s="16"/>
      <c r="D88" s="17">
        <f>D89+D91+D93</f>
        <v>-5645.416</v>
      </c>
    </row>
    <row r="89" spans="1:4" ht="30.75">
      <c r="A89" s="15" t="s">
        <v>219</v>
      </c>
      <c r="B89" s="16" t="s">
        <v>221</v>
      </c>
      <c r="C89" s="16"/>
      <c r="D89" s="17">
        <f>D90</f>
        <v>-3195.416</v>
      </c>
    </row>
    <row r="90" spans="1:4" ht="30.75">
      <c r="A90" s="15" t="s">
        <v>180</v>
      </c>
      <c r="B90" s="16" t="s">
        <v>221</v>
      </c>
      <c r="C90" s="16" t="s">
        <v>27</v>
      </c>
      <c r="D90" s="17">
        <v>-3195.416</v>
      </c>
    </row>
    <row r="91" spans="1:4" ht="46.5">
      <c r="A91" s="15" t="s">
        <v>212</v>
      </c>
      <c r="B91" s="16" t="s">
        <v>213</v>
      </c>
      <c r="C91" s="16"/>
      <c r="D91" s="17">
        <f>D92</f>
        <v>50</v>
      </c>
    </row>
    <row r="92" spans="1:4" ht="30.75">
      <c r="A92" s="15" t="s">
        <v>180</v>
      </c>
      <c r="B92" s="16" t="s">
        <v>213</v>
      </c>
      <c r="C92" s="16" t="s">
        <v>27</v>
      </c>
      <c r="D92" s="17">
        <v>50</v>
      </c>
    </row>
    <row r="93" spans="1:4" ht="30.75">
      <c r="A93" s="15" t="s">
        <v>210</v>
      </c>
      <c r="B93" s="16" t="s">
        <v>211</v>
      </c>
      <c r="C93" s="16"/>
      <c r="D93" s="7">
        <f>D94</f>
        <v>-2500</v>
      </c>
    </row>
    <row r="94" spans="1:4" ht="30.75">
      <c r="A94" s="15" t="s">
        <v>180</v>
      </c>
      <c r="B94" s="16" t="s">
        <v>211</v>
      </c>
      <c r="C94" s="16" t="s">
        <v>27</v>
      </c>
      <c r="D94" s="7">
        <v>-2500</v>
      </c>
    </row>
    <row r="95" spans="1:4" ht="46.5">
      <c r="A95" s="15" t="s">
        <v>79</v>
      </c>
      <c r="B95" s="16" t="s">
        <v>72</v>
      </c>
      <c r="C95" s="16"/>
      <c r="D95" s="17">
        <f>D96+D100+D98</f>
        <v>-11804.898</v>
      </c>
    </row>
    <row r="96" spans="1:4" ht="15">
      <c r="A96" s="15" t="s">
        <v>116</v>
      </c>
      <c r="B96" s="16" t="s">
        <v>73</v>
      </c>
      <c r="C96" s="16"/>
      <c r="D96" s="7">
        <f>D97</f>
        <v>2500</v>
      </c>
    </row>
    <row r="97" spans="1:4" ht="15">
      <c r="A97" s="15" t="s">
        <v>224</v>
      </c>
      <c r="B97" s="16" t="s">
        <v>73</v>
      </c>
      <c r="C97" s="16" t="s">
        <v>24</v>
      </c>
      <c r="D97" s="7">
        <v>2500</v>
      </c>
    </row>
    <row r="98" spans="1:4" ht="30.75">
      <c r="A98" s="15" t="s">
        <v>244</v>
      </c>
      <c r="B98" s="16" t="s">
        <v>247</v>
      </c>
      <c r="C98" s="16"/>
      <c r="D98" s="17">
        <f>D99</f>
        <v>435</v>
      </c>
    </row>
    <row r="99" spans="1:4" ht="15">
      <c r="A99" s="15" t="s">
        <v>224</v>
      </c>
      <c r="B99" s="16" t="s">
        <v>247</v>
      </c>
      <c r="C99" s="16" t="s">
        <v>24</v>
      </c>
      <c r="D99" s="17">
        <v>435</v>
      </c>
    </row>
    <row r="100" spans="1:4" ht="30.75">
      <c r="A100" s="15" t="s">
        <v>245</v>
      </c>
      <c r="B100" s="16" t="s">
        <v>246</v>
      </c>
      <c r="C100" s="16"/>
      <c r="D100" s="17">
        <f>D101</f>
        <v>-14739.898</v>
      </c>
    </row>
    <row r="101" spans="1:4" ht="15">
      <c r="A101" s="15" t="s">
        <v>224</v>
      </c>
      <c r="B101" s="16" t="s">
        <v>246</v>
      </c>
      <c r="C101" s="16" t="s">
        <v>24</v>
      </c>
      <c r="D101" s="17">
        <v>-14739.898</v>
      </c>
    </row>
    <row r="102" spans="1:4" ht="30.75">
      <c r="A102" s="15" t="s">
        <v>196</v>
      </c>
      <c r="B102" s="16" t="s">
        <v>197</v>
      </c>
      <c r="C102" s="16"/>
      <c r="D102" s="17">
        <f>D103</f>
        <v>2954.133</v>
      </c>
    </row>
    <row r="103" spans="1:4" ht="46.5">
      <c r="A103" s="15" t="s">
        <v>212</v>
      </c>
      <c r="B103" s="16" t="s">
        <v>291</v>
      </c>
      <c r="C103" s="16"/>
      <c r="D103" s="17">
        <f>D104</f>
        <v>2954.133</v>
      </c>
    </row>
    <row r="104" spans="1:4" ht="30.75">
      <c r="A104" s="15" t="s">
        <v>180</v>
      </c>
      <c r="B104" s="16" t="s">
        <v>291</v>
      </c>
      <c r="C104" s="16" t="s">
        <v>27</v>
      </c>
      <c r="D104" s="17">
        <v>2954.133</v>
      </c>
    </row>
    <row r="105" spans="1:4" ht="46.5">
      <c r="A105" s="15" t="s">
        <v>198</v>
      </c>
      <c r="B105" s="16" t="s">
        <v>199</v>
      </c>
      <c r="C105" s="16"/>
      <c r="D105" s="17">
        <f>D106</f>
        <v>1218.611</v>
      </c>
    </row>
    <row r="106" spans="1:4" ht="30.75">
      <c r="A106" s="15" t="s">
        <v>1</v>
      </c>
      <c r="B106" s="16" t="s">
        <v>30</v>
      </c>
      <c r="C106" s="16"/>
      <c r="D106" s="17">
        <f>D107</f>
        <v>1218.611</v>
      </c>
    </row>
    <row r="107" spans="1:4" ht="15">
      <c r="A107" s="15" t="s">
        <v>26</v>
      </c>
      <c r="B107" s="16" t="s">
        <v>30</v>
      </c>
      <c r="C107" s="16" t="s">
        <v>25</v>
      </c>
      <c r="D107" s="17">
        <v>1218.611</v>
      </c>
    </row>
    <row r="108" spans="1:4" s="38" customFormat="1" ht="48.75" customHeight="1">
      <c r="A108" s="32" t="s">
        <v>189</v>
      </c>
      <c r="B108" s="58" t="s">
        <v>200</v>
      </c>
      <c r="C108" s="14"/>
      <c r="D108" s="28">
        <f>D109</f>
        <v>16739.898</v>
      </c>
    </row>
    <row r="109" spans="1:4" s="38" customFormat="1" ht="33" customHeight="1">
      <c r="A109" s="15" t="s">
        <v>201</v>
      </c>
      <c r="B109" s="3" t="s">
        <v>202</v>
      </c>
      <c r="C109" s="16"/>
      <c r="D109" s="17">
        <f>D112+D110</f>
        <v>16739.898</v>
      </c>
    </row>
    <row r="110" spans="1:4" ht="30.75">
      <c r="A110" s="15" t="s">
        <v>245</v>
      </c>
      <c r="B110" s="16" t="s">
        <v>284</v>
      </c>
      <c r="C110" s="16"/>
      <c r="D110" s="17">
        <f>D111</f>
        <v>14739.898</v>
      </c>
    </row>
    <row r="111" spans="1:4" ht="15">
      <c r="A111" s="15" t="s">
        <v>224</v>
      </c>
      <c r="B111" s="16" t="s">
        <v>284</v>
      </c>
      <c r="C111" s="16" t="s">
        <v>24</v>
      </c>
      <c r="D111" s="17">
        <v>14739.898</v>
      </c>
    </row>
    <row r="112" spans="1:4" ht="30.75">
      <c r="A112" s="15" t="s">
        <v>244</v>
      </c>
      <c r="B112" s="16" t="s">
        <v>248</v>
      </c>
      <c r="C112" s="16"/>
      <c r="D112" s="17">
        <f>D113</f>
        <v>2000</v>
      </c>
    </row>
    <row r="113" spans="1:4" ht="30.75">
      <c r="A113" s="15" t="s">
        <v>178</v>
      </c>
      <c r="B113" s="16" t="s">
        <v>248</v>
      </c>
      <c r="C113" s="16" t="s">
        <v>19</v>
      </c>
      <c r="D113" s="17">
        <v>2000</v>
      </c>
    </row>
    <row r="114" spans="1:4" s="38" customFormat="1" ht="30.75">
      <c r="A114" s="32" t="s">
        <v>203</v>
      </c>
      <c r="B114" s="14" t="s">
        <v>204</v>
      </c>
      <c r="C114" s="14"/>
      <c r="D114" s="33">
        <v>0</v>
      </c>
    </row>
    <row r="115" spans="1:4" s="38" customFormat="1" ht="46.5">
      <c r="A115" s="32" t="s">
        <v>205</v>
      </c>
      <c r="B115" s="14" t="s">
        <v>206</v>
      </c>
      <c r="C115" s="14"/>
      <c r="D115" s="33">
        <f>D116</f>
        <v>380</v>
      </c>
    </row>
    <row r="116" spans="1:4" ht="30.75">
      <c r="A116" s="15" t="s">
        <v>88</v>
      </c>
      <c r="B116" s="16" t="s">
        <v>89</v>
      </c>
      <c r="C116" s="16"/>
      <c r="D116" s="7">
        <f>D117</f>
        <v>380</v>
      </c>
    </row>
    <row r="117" spans="1:4" ht="33.75" customHeight="1">
      <c r="A117" s="75" t="s">
        <v>244</v>
      </c>
      <c r="B117" s="16" t="s">
        <v>283</v>
      </c>
      <c r="C117" s="16"/>
      <c r="D117" s="7">
        <f>D118</f>
        <v>380</v>
      </c>
    </row>
    <row r="118" spans="1:4" ht="21" customHeight="1">
      <c r="A118" s="15" t="s">
        <v>224</v>
      </c>
      <c r="B118" s="16" t="s">
        <v>283</v>
      </c>
      <c r="C118" s="16" t="s">
        <v>24</v>
      </c>
      <c r="D118" s="7">
        <v>380</v>
      </c>
    </row>
    <row r="119" spans="1:4" ht="15">
      <c r="A119" s="32" t="s">
        <v>184</v>
      </c>
      <c r="B119" s="14"/>
      <c r="C119" s="14"/>
      <c r="D119" s="28">
        <f>D14+D40+D45+D56+D62+D78+D108+D114+D115</f>
        <v>42183.62999999999</v>
      </c>
    </row>
    <row r="120" spans="1:4" ht="15">
      <c r="A120" s="143"/>
      <c r="B120" s="144"/>
      <c r="C120" s="144"/>
      <c r="D120" s="145"/>
    </row>
    <row r="121" spans="1:4" ht="15">
      <c r="A121" s="38"/>
      <c r="B121" s="146"/>
      <c r="C121" s="146"/>
      <c r="D121" s="147"/>
    </row>
    <row r="122" spans="1:4" s="148" customFormat="1" ht="27.75" customHeight="1">
      <c r="A122" s="157" t="s">
        <v>144</v>
      </c>
      <c r="B122" s="157"/>
      <c r="C122" s="157"/>
      <c r="D122" s="157"/>
    </row>
    <row r="123" ht="15">
      <c r="D123" s="107"/>
    </row>
    <row r="124" ht="15">
      <c r="D124" s="107"/>
    </row>
    <row r="125" ht="15">
      <c r="D125" s="107"/>
    </row>
    <row r="126" ht="15">
      <c r="D126" s="107"/>
    </row>
    <row r="127" ht="15">
      <c r="D127" s="107"/>
    </row>
    <row r="128" ht="15">
      <c r="D128" s="107"/>
    </row>
    <row r="129" ht="15">
      <c r="D129" s="107"/>
    </row>
    <row r="130" ht="15">
      <c r="D130" s="107"/>
    </row>
    <row r="131" ht="15">
      <c r="D131" s="107"/>
    </row>
    <row r="132" ht="15">
      <c r="D132" s="107"/>
    </row>
    <row r="133" ht="15">
      <c r="D133" s="107"/>
    </row>
    <row r="134" ht="15">
      <c r="D134" s="107"/>
    </row>
    <row r="135" ht="15">
      <c r="D135" s="107"/>
    </row>
    <row r="136" ht="15">
      <c r="D136" s="107"/>
    </row>
    <row r="137" ht="15">
      <c r="D137" s="107"/>
    </row>
    <row r="138" ht="15">
      <c r="D138" s="107"/>
    </row>
    <row r="139" ht="15">
      <c r="D139" s="107"/>
    </row>
    <row r="140" ht="15">
      <c r="D140" s="107"/>
    </row>
    <row r="141" ht="15">
      <c r="D141" s="107"/>
    </row>
    <row r="142" ht="15">
      <c r="D142" s="107"/>
    </row>
    <row r="143" ht="15">
      <c r="D143" s="107"/>
    </row>
    <row r="144" ht="15">
      <c r="D144" s="107"/>
    </row>
    <row r="145" ht="15">
      <c r="D145" s="107"/>
    </row>
    <row r="146" ht="15">
      <c r="D146" s="107"/>
    </row>
    <row r="147" ht="15">
      <c r="D147" s="107"/>
    </row>
    <row r="148" ht="15">
      <c r="D148" s="107"/>
    </row>
    <row r="149" ht="15">
      <c r="D149" s="107"/>
    </row>
    <row r="150" ht="15">
      <c r="D150" s="107"/>
    </row>
    <row r="151" ht="15">
      <c r="D151" s="107"/>
    </row>
    <row r="152" ht="15">
      <c r="D152" s="107"/>
    </row>
    <row r="153" ht="15">
      <c r="D153" s="107"/>
    </row>
    <row r="154" ht="15">
      <c r="D154" s="107"/>
    </row>
    <row r="155" ht="15">
      <c r="D155" s="107"/>
    </row>
    <row r="156" ht="15">
      <c r="D156" s="107"/>
    </row>
    <row r="157" ht="15">
      <c r="D157" s="107"/>
    </row>
    <row r="158" ht="15">
      <c r="D158" s="107"/>
    </row>
    <row r="159" ht="15">
      <c r="D159" s="107"/>
    </row>
    <row r="160" ht="15">
      <c r="D160" s="107"/>
    </row>
    <row r="161" ht="15">
      <c r="D161" s="107"/>
    </row>
    <row r="162" ht="15">
      <c r="D162" s="107"/>
    </row>
    <row r="163" ht="15">
      <c r="D163" s="107"/>
    </row>
    <row r="164" ht="15">
      <c r="D164" s="107"/>
    </row>
    <row r="165" ht="15">
      <c r="D165" s="107"/>
    </row>
    <row r="166" ht="15">
      <c r="D166" s="107"/>
    </row>
    <row r="167" ht="15">
      <c r="D167" s="107"/>
    </row>
    <row r="168" ht="15">
      <c r="D168" s="107"/>
    </row>
    <row r="169" ht="15">
      <c r="D169" s="107"/>
    </row>
    <row r="170" ht="15">
      <c r="D170" s="107"/>
    </row>
    <row r="171" ht="15">
      <c r="D171" s="107"/>
    </row>
    <row r="172" ht="15">
      <c r="D172" s="107"/>
    </row>
    <row r="173" ht="15">
      <c r="D173" s="107"/>
    </row>
    <row r="174" ht="15">
      <c r="D174" s="107"/>
    </row>
    <row r="175" ht="15">
      <c r="D175" s="107"/>
    </row>
    <row r="176" ht="15">
      <c r="D176" s="107"/>
    </row>
    <row r="177" ht="15">
      <c r="D177" s="107"/>
    </row>
    <row r="178" ht="15">
      <c r="D178" s="107"/>
    </row>
    <row r="179" ht="15">
      <c r="D179" s="107"/>
    </row>
    <row r="180" ht="15">
      <c r="D180" s="107"/>
    </row>
    <row r="181" ht="15">
      <c r="D181" s="107"/>
    </row>
    <row r="182" ht="15">
      <c r="D182" s="107"/>
    </row>
    <row r="183" ht="15">
      <c r="D183" s="107"/>
    </row>
    <row r="184" ht="15">
      <c r="D184" s="107"/>
    </row>
    <row r="185" ht="15">
      <c r="D185" s="107"/>
    </row>
    <row r="186" ht="15">
      <c r="D186" s="107"/>
    </row>
    <row r="187" ht="15">
      <c r="D187" s="107"/>
    </row>
    <row r="188" ht="15">
      <c r="D188" s="107"/>
    </row>
    <row r="189" ht="15">
      <c r="D189" s="107"/>
    </row>
    <row r="190" ht="15">
      <c r="D190" s="107"/>
    </row>
    <row r="191" ht="15">
      <c r="D191" s="107"/>
    </row>
    <row r="192" ht="15">
      <c r="D192" s="107"/>
    </row>
    <row r="193" ht="15">
      <c r="D193" s="107"/>
    </row>
    <row r="194" ht="15">
      <c r="D194" s="107"/>
    </row>
    <row r="195" ht="15">
      <c r="D195" s="107"/>
    </row>
    <row r="196" ht="15">
      <c r="D196" s="107"/>
    </row>
    <row r="197" ht="15">
      <c r="D197" s="107"/>
    </row>
    <row r="198" ht="15">
      <c r="D198" s="107"/>
    </row>
    <row r="199" ht="15">
      <c r="D199" s="107"/>
    </row>
    <row r="200" ht="15">
      <c r="D200" s="107"/>
    </row>
    <row r="201" ht="15">
      <c r="D201" s="107"/>
    </row>
    <row r="202" ht="15">
      <c r="D202" s="107"/>
    </row>
    <row r="203" ht="15">
      <c r="D203" s="107"/>
    </row>
    <row r="204" ht="15">
      <c r="D204" s="107"/>
    </row>
    <row r="205" ht="15">
      <c r="D205" s="107"/>
    </row>
    <row r="206" ht="15">
      <c r="D206" s="107"/>
    </row>
    <row r="207" ht="15">
      <c r="D207" s="107"/>
    </row>
    <row r="208" ht="15">
      <c r="D208" s="107"/>
    </row>
    <row r="209" ht="15">
      <c r="D209" s="107"/>
    </row>
    <row r="210" ht="15">
      <c r="D210" s="107"/>
    </row>
    <row r="211" ht="15">
      <c r="D211" s="107"/>
    </row>
    <row r="212" ht="15">
      <c r="D212" s="107"/>
    </row>
    <row r="213" ht="15">
      <c r="D213" s="107"/>
    </row>
    <row r="214" ht="15">
      <c r="D214" s="107"/>
    </row>
    <row r="215" ht="15">
      <c r="D215" s="107"/>
    </row>
    <row r="216" ht="15">
      <c r="D216" s="107"/>
    </row>
    <row r="217" ht="15">
      <c r="D217" s="107"/>
    </row>
    <row r="218" ht="15">
      <c r="D218" s="107"/>
    </row>
    <row r="219" ht="15">
      <c r="D219" s="107"/>
    </row>
    <row r="220" ht="15">
      <c r="D220" s="107"/>
    </row>
    <row r="221" ht="15">
      <c r="D221" s="107"/>
    </row>
    <row r="222" ht="15">
      <c r="D222" s="107"/>
    </row>
    <row r="223" ht="15">
      <c r="D223" s="107"/>
    </row>
    <row r="224" ht="15">
      <c r="D224" s="107"/>
    </row>
    <row r="225" ht="15">
      <c r="D225" s="107"/>
    </row>
    <row r="226" ht="15">
      <c r="D226" s="107"/>
    </row>
    <row r="227" ht="15">
      <c r="D227" s="107"/>
    </row>
    <row r="228" ht="15">
      <c r="D228" s="107"/>
    </row>
    <row r="229" ht="15">
      <c r="D229" s="107"/>
    </row>
    <row r="230" ht="15">
      <c r="D230" s="107"/>
    </row>
    <row r="231" ht="15">
      <c r="D231" s="107"/>
    </row>
    <row r="232" ht="15">
      <c r="D232" s="107"/>
    </row>
    <row r="233" ht="15">
      <c r="D233" s="107"/>
    </row>
    <row r="234" ht="15">
      <c r="D234" s="107"/>
    </row>
    <row r="235" ht="15">
      <c r="D235" s="107"/>
    </row>
    <row r="236" ht="15">
      <c r="D236" s="107"/>
    </row>
    <row r="237" ht="15">
      <c r="D237" s="107"/>
    </row>
    <row r="238" ht="15">
      <c r="D238" s="107"/>
    </row>
    <row r="239" ht="15">
      <c r="D239" s="107"/>
    </row>
    <row r="240" ht="15">
      <c r="D240" s="107"/>
    </row>
    <row r="241" ht="15">
      <c r="D241" s="107"/>
    </row>
    <row r="242" ht="15">
      <c r="D242" s="107"/>
    </row>
    <row r="243" ht="15">
      <c r="D243" s="107"/>
    </row>
    <row r="244" ht="15">
      <c r="D244" s="107"/>
    </row>
    <row r="245" ht="15">
      <c r="D245" s="107"/>
    </row>
    <row r="246" ht="15">
      <c r="D246" s="107"/>
    </row>
    <row r="247" ht="15">
      <c r="D247" s="107"/>
    </row>
    <row r="248" ht="15">
      <c r="D248" s="107"/>
    </row>
    <row r="249" ht="15">
      <c r="D249" s="107"/>
    </row>
    <row r="250" ht="15">
      <c r="D250" s="107"/>
    </row>
    <row r="251" ht="15">
      <c r="D251" s="107"/>
    </row>
    <row r="252" ht="15">
      <c r="D252" s="107"/>
    </row>
    <row r="253" ht="15">
      <c r="D253" s="107"/>
    </row>
    <row r="254" ht="15">
      <c r="D254" s="107"/>
    </row>
    <row r="255" ht="15">
      <c r="D255" s="107"/>
    </row>
    <row r="256" ht="15">
      <c r="D256" s="107"/>
    </row>
    <row r="257" ht="15">
      <c r="D257" s="107"/>
    </row>
    <row r="258" ht="15">
      <c r="D258" s="107"/>
    </row>
    <row r="259" ht="15">
      <c r="D259" s="107"/>
    </row>
    <row r="260" ht="15">
      <c r="D260" s="107"/>
    </row>
    <row r="261" ht="15">
      <c r="D261" s="107"/>
    </row>
    <row r="262" ht="15">
      <c r="D262" s="107"/>
    </row>
    <row r="263" ht="15">
      <c r="D263" s="107"/>
    </row>
    <row r="264" ht="15">
      <c r="D264" s="107"/>
    </row>
    <row r="265" ht="15">
      <c r="D265" s="107"/>
    </row>
    <row r="266" ht="15">
      <c r="D266" s="107"/>
    </row>
    <row r="267" ht="15">
      <c r="D267" s="107"/>
    </row>
    <row r="268" ht="15">
      <c r="D268" s="107"/>
    </row>
    <row r="269" ht="15">
      <c r="D269" s="107"/>
    </row>
    <row r="270" ht="15">
      <c r="D270" s="107"/>
    </row>
    <row r="271" ht="15">
      <c r="D271" s="107"/>
    </row>
    <row r="272" ht="15">
      <c r="D272" s="107"/>
    </row>
    <row r="273" ht="15">
      <c r="D273" s="107"/>
    </row>
    <row r="274" ht="15">
      <c r="D274" s="107"/>
    </row>
    <row r="275" ht="15">
      <c r="D275" s="107"/>
    </row>
    <row r="276" ht="15">
      <c r="D276" s="107"/>
    </row>
    <row r="277" ht="15">
      <c r="D277" s="107"/>
    </row>
    <row r="278" ht="15">
      <c r="D278" s="107"/>
    </row>
    <row r="279" ht="15">
      <c r="D279" s="107"/>
    </row>
    <row r="280" ht="15">
      <c r="D280" s="107"/>
    </row>
    <row r="281" ht="15">
      <c r="D281" s="107"/>
    </row>
    <row r="282" ht="15">
      <c r="D282" s="107"/>
    </row>
    <row r="283" ht="15">
      <c r="D283" s="107"/>
    </row>
    <row r="284" ht="15">
      <c r="D284" s="107"/>
    </row>
    <row r="285" ht="15">
      <c r="D285" s="107"/>
    </row>
    <row r="286" ht="15">
      <c r="D286" s="107"/>
    </row>
    <row r="287" ht="15">
      <c r="D287" s="107"/>
    </row>
    <row r="288" ht="15">
      <c r="D288" s="107"/>
    </row>
    <row r="289" ht="15">
      <c r="D289" s="107"/>
    </row>
    <row r="290" ht="15">
      <c r="D290" s="107"/>
    </row>
    <row r="291" ht="15">
      <c r="D291" s="107"/>
    </row>
    <row r="292" ht="15">
      <c r="D292" s="107"/>
    </row>
    <row r="293" ht="15">
      <c r="D293" s="107"/>
    </row>
    <row r="294" ht="15">
      <c r="D294" s="107"/>
    </row>
    <row r="295" ht="15">
      <c r="D295" s="107"/>
    </row>
    <row r="296" ht="15">
      <c r="D296" s="107"/>
    </row>
    <row r="297" ht="15">
      <c r="D297" s="107"/>
    </row>
    <row r="298" ht="15">
      <c r="D298" s="107"/>
    </row>
    <row r="299" ht="15">
      <c r="D299" s="107"/>
    </row>
    <row r="300" ht="15">
      <c r="D300" s="107"/>
    </row>
    <row r="301" ht="15">
      <c r="D301" s="107"/>
    </row>
    <row r="302" ht="15">
      <c r="D302" s="107"/>
    </row>
    <row r="303" ht="15">
      <c r="D303" s="107"/>
    </row>
    <row r="304" ht="15">
      <c r="D304" s="107"/>
    </row>
    <row r="305" ht="15">
      <c r="D305" s="107"/>
    </row>
    <row r="306" ht="15">
      <c r="D306" s="107"/>
    </row>
    <row r="307" ht="15">
      <c r="D307" s="107"/>
    </row>
  </sheetData>
  <sheetProtection/>
  <mergeCells count="11">
    <mergeCell ref="A1:D1"/>
    <mergeCell ref="A2:D2"/>
    <mergeCell ref="A3:D3"/>
    <mergeCell ref="A4:D4"/>
    <mergeCell ref="A5:D5"/>
    <mergeCell ref="A122:D122"/>
    <mergeCell ref="A10:D10"/>
    <mergeCell ref="C11:D11"/>
    <mergeCell ref="A9:D9"/>
    <mergeCell ref="A6:D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I10" sqref="I10"/>
    </sheetView>
  </sheetViews>
  <sheetFormatPr defaultColWidth="9.125" defaultRowHeight="12.75"/>
  <cols>
    <col min="1" max="1" width="65.50390625" style="20" customWidth="1"/>
    <col min="2" max="2" width="15.875" style="21" customWidth="1"/>
    <col min="3" max="3" width="4.875" style="21" customWidth="1"/>
    <col min="4" max="4" width="15.00390625" style="21" customWidth="1"/>
    <col min="5" max="5" width="15.50390625" style="21" customWidth="1"/>
    <col min="6" max="6" width="13.50390625" style="21" hidden="1" customWidth="1"/>
    <col min="7" max="16384" width="9.125" style="21" customWidth="1"/>
  </cols>
  <sheetData>
    <row r="1" spans="1:6" s="59" customFormat="1" ht="15">
      <c r="A1" s="164" t="s">
        <v>330</v>
      </c>
      <c r="B1" s="164"/>
      <c r="C1" s="164"/>
      <c r="D1" s="164"/>
      <c r="E1" s="164"/>
      <c r="F1" s="164"/>
    </row>
    <row r="2" spans="1:6" s="59" customFormat="1" ht="15">
      <c r="A2" s="164" t="s">
        <v>158</v>
      </c>
      <c r="B2" s="164"/>
      <c r="C2" s="164"/>
      <c r="D2" s="164"/>
      <c r="E2" s="164"/>
      <c r="F2" s="164"/>
    </row>
    <row r="3" spans="1:6" s="59" customFormat="1" ht="15">
      <c r="A3" s="164" t="s">
        <v>159</v>
      </c>
      <c r="B3" s="164"/>
      <c r="C3" s="164"/>
      <c r="D3" s="164"/>
      <c r="E3" s="164"/>
      <c r="F3" s="164"/>
    </row>
    <row r="4" spans="1:6" s="59" customFormat="1" ht="15">
      <c r="A4" s="164" t="s">
        <v>160</v>
      </c>
      <c r="B4" s="164"/>
      <c r="C4" s="164"/>
      <c r="D4" s="164"/>
      <c r="E4" s="164"/>
      <c r="F4" s="164"/>
    </row>
    <row r="5" spans="1:6" s="59" customFormat="1" ht="15">
      <c r="A5" s="164" t="s">
        <v>318</v>
      </c>
      <c r="B5" s="164"/>
      <c r="C5" s="164"/>
      <c r="D5" s="164"/>
      <c r="E5" s="164"/>
      <c r="F5" s="164"/>
    </row>
    <row r="6" spans="1:5" s="59" customFormat="1" ht="15">
      <c r="A6" s="23"/>
      <c r="B6" s="164"/>
      <c r="C6" s="164"/>
      <c r="D6" s="164"/>
      <c r="E6" s="164"/>
    </row>
    <row r="7" spans="1:5" s="59" customFormat="1" ht="15">
      <c r="A7" s="23"/>
      <c r="B7" s="164"/>
      <c r="C7" s="165"/>
      <c r="D7" s="165"/>
      <c r="E7" s="165"/>
    </row>
    <row r="8" spans="1:5" s="59" customFormat="1" ht="15">
      <c r="A8" s="23"/>
      <c r="B8" s="23"/>
      <c r="C8" s="23"/>
      <c r="D8" s="23"/>
      <c r="E8" s="23"/>
    </row>
    <row r="9" spans="1:6" s="59" customFormat="1" ht="78" customHeight="1">
      <c r="A9" s="174" t="s">
        <v>362</v>
      </c>
      <c r="B9" s="174"/>
      <c r="C9" s="174"/>
      <c r="D9" s="174"/>
      <c r="E9" s="174"/>
      <c r="F9" s="175"/>
    </row>
    <row r="10" spans="1:6" s="1" customFormat="1" ht="15">
      <c r="A10" s="152" t="s">
        <v>332</v>
      </c>
      <c r="B10" s="172"/>
      <c r="C10" s="172"/>
      <c r="D10" s="172"/>
      <c r="E10" s="172"/>
      <c r="F10" s="83"/>
    </row>
    <row r="11" spans="1:6" s="59" customFormat="1" ht="15">
      <c r="A11" s="158" t="s">
        <v>155</v>
      </c>
      <c r="B11" s="158"/>
      <c r="C11" s="158"/>
      <c r="D11" s="158"/>
      <c r="E11" s="158"/>
      <c r="F11" s="158"/>
    </row>
    <row r="12" spans="1:5" s="36" customFormat="1" ht="15">
      <c r="A12" s="167" t="s">
        <v>238</v>
      </c>
      <c r="B12" s="167" t="s">
        <v>4</v>
      </c>
      <c r="C12" s="167" t="s">
        <v>124</v>
      </c>
      <c r="D12" s="170" t="s">
        <v>227</v>
      </c>
      <c r="E12" s="171"/>
    </row>
    <row r="13" spans="1:5" s="36" customFormat="1" ht="15">
      <c r="A13" s="168"/>
      <c r="B13" s="168"/>
      <c r="C13" s="168"/>
      <c r="D13" s="35">
        <v>2018</v>
      </c>
      <c r="E13" s="35">
        <v>2019</v>
      </c>
    </row>
    <row r="14" spans="1:5" s="36" customFormat="1" ht="15">
      <c r="A14" s="3">
        <v>1</v>
      </c>
      <c r="B14" s="3">
        <v>2</v>
      </c>
      <c r="C14" s="3">
        <v>3</v>
      </c>
      <c r="D14" s="35">
        <v>4</v>
      </c>
      <c r="E14" s="35">
        <v>5</v>
      </c>
    </row>
    <row r="15" spans="1:6" s="38" customFormat="1" ht="78">
      <c r="A15" s="32" t="s">
        <v>65</v>
      </c>
      <c r="B15" s="14" t="s">
        <v>66</v>
      </c>
      <c r="C15" s="14"/>
      <c r="D15" s="28">
        <f>D16+D19</f>
        <v>6740.292</v>
      </c>
      <c r="E15" s="28">
        <f>E16+E19</f>
        <v>0</v>
      </c>
      <c r="F15" s="1"/>
    </row>
    <row r="16" spans="1:6" s="38" customFormat="1" ht="30.75">
      <c r="A16" s="15" t="s">
        <v>69</v>
      </c>
      <c r="B16" s="16" t="s">
        <v>70</v>
      </c>
      <c r="C16" s="16"/>
      <c r="D16" s="17">
        <f>D17</f>
        <v>4240.292</v>
      </c>
      <c r="E16" s="7">
        <f>E17</f>
        <v>0</v>
      </c>
      <c r="F16" s="1"/>
    </row>
    <row r="17" spans="1:6" s="38" customFormat="1" ht="78">
      <c r="A17" s="15" t="s">
        <v>97</v>
      </c>
      <c r="B17" s="16" t="s">
        <v>115</v>
      </c>
      <c r="C17" s="16"/>
      <c r="D17" s="17">
        <f>D18</f>
        <v>4240.292</v>
      </c>
      <c r="E17" s="7">
        <f>E18</f>
        <v>0</v>
      </c>
      <c r="F17" s="1"/>
    </row>
    <row r="18" spans="1:6" s="38" customFormat="1" ht="15">
      <c r="A18" s="15" t="s">
        <v>224</v>
      </c>
      <c r="B18" s="16" t="s">
        <v>115</v>
      </c>
      <c r="C18" s="16" t="s">
        <v>24</v>
      </c>
      <c r="D18" s="98">
        <v>4240.292</v>
      </c>
      <c r="E18" s="7">
        <v>0</v>
      </c>
      <c r="F18" s="1"/>
    </row>
    <row r="19" spans="1:6" s="1" customFormat="1" ht="78">
      <c r="A19" s="15" t="s">
        <v>78</v>
      </c>
      <c r="B19" s="16" t="s">
        <v>71</v>
      </c>
      <c r="C19" s="16"/>
      <c r="D19" s="7">
        <f>D20</f>
        <v>2500</v>
      </c>
      <c r="E19" s="7">
        <f>E20</f>
        <v>0</v>
      </c>
      <c r="F19" s="60" t="e">
        <f>F20+#REF!</f>
        <v>#REF!</v>
      </c>
    </row>
    <row r="20" spans="1:5" s="1" customFormat="1" ht="46.5">
      <c r="A20" s="15" t="s">
        <v>210</v>
      </c>
      <c r="B20" s="16" t="s">
        <v>211</v>
      </c>
      <c r="C20" s="16"/>
      <c r="D20" s="99">
        <f>D21</f>
        <v>2500</v>
      </c>
      <c r="E20" s="7">
        <f>E21</f>
        <v>0</v>
      </c>
    </row>
    <row r="21" spans="1:5" s="1" customFormat="1" ht="30.75">
      <c r="A21" s="15" t="s">
        <v>180</v>
      </c>
      <c r="B21" s="16" t="s">
        <v>211</v>
      </c>
      <c r="C21" s="16" t="s">
        <v>27</v>
      </c>
      <c r="D21" s="99">
        <v>2500</v>
      </c>
      <c r="E21" s="7">
        <v>0</v>
      </c>
    </row>
    <row r="22" spans="1:5" s="1" customFormat="1" ht="15">
      <c r="A22" s="32" t="s">
        <v>184</v>
      </c>
      <c r="B22" s="62"/>
      <c r="C22" s="14"/>
      <c r="D22" s="28">
        <f>D15</f>
        <v>6740.292</v>
      </c>
      <c r="E22" s="28">
        <f>E15</f>
        <v>0</v>
      </c>
    </row>
    <row r="23" spans="1:6" s="59" customFormat="1" ht="15">
      <c r="A23" s="34"/>
      <c r="B23" s="34"/>
      <c r="C23" s="34"/>
      <c r="D23" s="34"/>
      <c r="E23" s="34"/>
      <c r="F23" s="34"/>
    </row>
    <row r="24" spans="1:7" s="63" customFormat="1" ht="15">
      <c r="A24" s="157" t="s">
        <v>92</v>
      </c>
      <c r="B24" s="157"/>
      <c r="C24" s="157"/>
      <c r="D24" s="157"/>
      <c r="E24" s="157"/>
      <c r="F24" s="157"/>
      <c r="G24" s="1"/>
    </row>
  </sheetData>
  <sheetProtection/>
  <mergeCells count="15">
    <mergeCell ref="A24:F24"/>
    <mergeCell ref="A9:F9"/>
    <mergeCell ref="A11:F11"/>
    <mergeCell ref="D12:E12"/>
    <mergeCell ref="C12:C13"/>
    <mergeCell ref="B12:B13"/>
    <mergeCell ref="A1:F1"/>
    <mergeCell ref="A2:F2"/>
    <mergeCell ref="A3:F3"/>
    <mergeCell ref="A4:F4"/>
    <mergeCell ref="A12:A13"/>
    <mergeCell ref="A5:F5"/>
    <mergeCell ref="B6:E6"/>
    <mergeCell ref="B7:E7"/>
    <mergeCell ref="A10:E10"/>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G206"/>
  <sheetViews>
    <sheetView zoomScalePageLayoutView="0" workbookViewId="0" topLeftCell="A121">
      <selection activeCell="J136" sqref="J136"/>
    </sheetView>
  </sheetViews>
  <sheetFormatPr defaultColWidth="9.125" defaultRowHeight="12.75"/>
  <cols>
    <col min="1" max="1" width="82.875" style="1" customWidth="1"/>
    <col min="2" max="2" width="7.50390625" style="1" customWidth="1"/>
    <col min="3" max="3" width="14.75390625" style="1" customWidth="1"/>
    <col min="4" max="4" width="5.125" style="2" customWidth="1"/>
    <col min="5" max="5" width="16.00390625" style="2" customWidth="1"/>
    <col min="6" max="6" width="5.00390625" style="2" customWidth="1"/>
    <col min="7" max="7" width="13.125" style="4" customWidth="1"/>
    <col min="8" max="16384" width="9.125" style="1" customWidth="1"/>
  </cols>
  <sheetData>
    <row r="1" spans="3:7" s="100" customFormat="1" ht="15.75" customHeight="1">
      <c r="C1" s="160" t="s">
        <v>195</v>
      </c>
      <c r="D1" s="176"/>
      <c r="E1" s="176"/>
      <c r="F1" s="176"/>
      <c r="G1" s="176"/>
    </row>
    <row r="2" spans="3:7" s="100" customFormat="1" ht="13.5" customHeight="1">
      <c r="C2" s="160" t="s">
        <v>103</v>
      </c>
      <c r="D2" s="176"/>
      <c r="E2" s="176"/>
      <c r="F2" s="176"/>
      <c r="G2" s="176"/>
    </row>
    <row r="3" spans="3:7" s="100" customFormat="1" ht="13.5" customHeight="1">
      <c r="C3" s="160" t="s">
        <v>104</v>
      </c>
      <c r="D3" s="176"/>
      <c r="E3" s="176"/>
      <c r="F3" s="176"/>
      <c r="G3" s="176"/>
    </row>
    <row r="4" spans="3:7" s="100" customFormat="1" ht="13.5" customHeight="1">
      <c r="C4" s="160" t="s">
        <v>226</v>
      </c>
      <c r="D4" s="176"/>
      <c r="E4" s="176"/>
      <c r="F4" s="176"/>
      <c r="G4" s="176"/>
    </row>
    <row r="5" spans="3:7" s="100" customFormat="1" ht="13.5" customHeight="1">
      <c r="C5" s="161" t="s">
        <v>317</v>
      </c>
      <c r="D5" s="176"/>
      <c r="E5" s="176"/>
      <c r="F5" s="176"/>
      <c r="G5" s="176"/>
    </row>
    <row r="6" spans="3:6" ht="15">
      <c r="C6" s="164"/>
      <c r="D6" s="164"/>
      <c r="E6" s="164"/>
      <c r="F6" s="164"/>
    </row>
    <row r="7" spans="1:7" ht="15">
      <c r="A7" s="159" t="s">
        <v>361</v>
      </c>
      <c r="B7" s="172"/>
      <c r="C7" s="172"/>
      <c r="D7" s="172"/>
      <c r="E7" s="172"/>
      <c r="F7" s="101"/>
      <c r="G7" s="101"/>
    </row>
    <row r="8" spans="1:7" ht="15">
      <c r="A8" s="159" t="s">
        <v>95</v>
      </c>
      <c r="B8" s="172"/>
      <c r="C8" s="172"/>
      <c r="D8" s="172"/>
      <c r="E8" s="172"/>
      <c r="F8" s="101"/>
      <c r="G8" s="101"/>
    </row>
    <row r="9" spans="1:7" ht="15">
      <c r="A9" s="152" t="s">
        <v>333</v>
      </c>
      <c r="B9" s="172"/>
      <c r="C9" s="172"/>
      <c r="D9" s="172"/>
      <c r="E9" s="172"/>
      <c r="F9" s="83"/>
      <c r="G9" s="1"/>
    </row>
    <row r="10" spans="5:7" ht="15">
      <c r="E10" s="36" t="s">
        <v>155</v>
      </c>
      <c r="F10" s="158"/>
      <c r="G10" s="158"/>
    </row>
    <row r="11" spans="1:7" s="36" customFormat="1" ht="15">
      <c r="A11" s="80" t="s">
        <v>238</v>
      </c>
      <c r="B11" s="80" t="s">
        <v>8</v>
      </c>
      <c r="C11" s="80" t="s">
        <v>4</v>
      </c>
      <c r="D11" s="102" t="s">
        <v>124</v>
      </c>
      <c r="E11" s="103" t="s">
        <v>227</v>
      </c>
      <c r="F11" s="104"/>
      <c r="G11" s="105"/>
    </row>
    <row r="12" spans="1:7" s="36" customFormat="1" ht="15.75" customHeight="1">
      <c r="A12" s="3">
        <v>1</v>
      </c>
      <c r="B12" s="3">
        <v>2</v>
      </c>
      <c r="C12" s="3">
        <v>3</v>
      </c>
      <c r="D12" s="3">
        <v>4</v>
      </c>
      <c r="E12" s="35">
        <v>5</v>
      </c>
      <c r="F12" s="2"/>
      <c r="G12" s="2"/>
    </row>
    <row r="13" spans="1:7" s="36" customFormat="1" ht="30.75">
      <c r="A13" s="61" t="s">
        <v>209</v>
      </c>
      <c r="B13" s="58">
        <v>706</v>
      </c>
      <c r="C13" s="58"/>
      <c r="D13" s="58"/>
      <c r="E13" s="28">
        <f>E14+E40+E45+E56+E62+E78+E108+E114</f>
        <v>42183.630000000005</v>
      </c>
      <c r="F13" s="2"/>
      <c r="G13" s="2"/>
    </row>
    <row r="14" spans="1:7" s="36" customFormat="1" ht="30.75">
      <c r="A14" s="15" t="s">
        <v>99</v>
      </c>
      <c r="B14" s="3">
        <v>706</v>
      </c>
      <c r="C14" s="16" t="s">
        <v>82</v>
      </c>
      <c r="D14" s="16"/>
      <c r="E14" s="17">
        <f>E15+E20+E25+E34+E30+E37+E18</f>
        <v>29945.864999999998</v>
      </c>
      <c r="F14" s="106"/>
      <c r="G14" s="107"/>
    </row>
    <row r="15" spans="1:7" s="38" customFormat="1" ht="30.75">
      <c r="A15" s="15" t="s">
        <v>185</v>
      </c>
      <c r="B15" s="3">
        <v>706</v>
      </c>
      <c r="C15" s="16" t="s">
        <v>83</v>
      </c>
      <c r="D15" s="16"/>
      <c r="E15" s="17">
        <f>E16</f>
        <v>7574.4</v>
      </c>
      <c r="F15" s="1"/>
      <c r="G15" s="1"/>
    </row>
    <row r="16" spans="1:7" s="38" customFormat="1" ht="156">
      <c r="A16" s="15" t="s">
        <v>163</v>
      </c>
      <c r="B16" s="3">
        <v>706</v>
      </c>
      <c r="C16" s="16" t="s">
        <v>186</v>
      </c>
      <c r="D16" s="16"/>
      <c r="E16" s="7">
        <f>E17</f>
        <v>7574.4</v>
      </c>
      <c r="F16" s="1"/>
      <c r="G16" s="1"/>
    </row>
    <row r="17" spans="1:7" s="38" customFormat="1" ht="30.75">
      <c r="A17" s="15" t="s">
        <v>22</v>
      </c>
      <c r="B17" s="3">
        <v>706</v>
      </c>
      <c r="C17" s="16" t="s">
        <v>186</v>
      </c>
      <c r="D17" s="16" t="s">
        <v>23</v>
      </c>
      <c r="E17" s="7">
        <v>7574.4</v>
      </c>
      <c r="F17" s="1"/>
      <c r="G17" s="1"/>
    </row>
    <row r="18" spans="1:7" ht="46.5">
      <c r="A18" s="15" t="s">
        <v>117</v>
      </c>
      <c r="B18" s="3">
        <v>706</v>
      </c>
      <c r="C18" s="16" t="s">
        <v>251</v>
      </c>
      <c r="D18" s="16"/>
      <c r="E18" s="7">
        <f>E19</f>
        <v>6150.9</v>
      </c>
      <c r="F18" s="1"/>
      <c r="G18" s="1"/>
    </row>
    <row r="19" spans="1:7" ht="30.75">
      <c r="A19" s="15" t="s">
        <v>22</v>
      </c>
      <c r="B19" s="3">
        <v>706</v>
      </c>
      <c r="C19" s="16" t="s">
        <v>251</v>
      </c>
      <c r="D19" s="16" t="s">
        <v>23</v>
      </c>
      <c r="E19" s="7">
        <v>6150.9</v>
      </c>
      <c r="F19" s="1"/>
      <c r="G19" s="1"/>
    </row>
    <row r="20" spans="1:7" ht="30.75">
      <c r="A20" s="15" t="s">
        <v>84</v>
      </c>
      <c r="B20" s="3">
        <v>706</v>
      </c>
      <c r="C20" s="16" t="s">
        <v>40</v>
      </c>
      <c r="D20" s="16"/>
      <c r="E20" s="7">
        <f>E21+E23</f>
        <v>7869.4</v>
      </c>
      <c r="F20" s="1"/>
      <c r="G20" s="1"/>
    </row>
    <row r="21" spans="1:7" ht="140.25">
      <c r="A21" s="15" t="s">
        <v>118</v>
      </c>
      <c r="B21" s="3">
        <v>706</v>
      </c>
      <c r="C21" s="16" t="s">
        <v>41</v>
      </c>
      <c r="D21" s="16"/>
      <c r="E21" s="7">
        <f>E22</f>
        <v>8579.4</v>
      </c>
      <c r="F21" s="106"/>
      <c r="G21" s="44"/>
    </row>
    <row r="22" spans="1:7" ht="30.75">
      <c r="A22" s="15" t="s">
        <v>22</v>
      </c>
      <c r="B22" s="3">
        <v>706</v>
      </c>
      <c r="C22" s="16" t="s">
        <v>41</v>
      </c>
      <c r="D22" s="16" t="s">
        <v>23</v>
      </c>
      <c r="E22" s="7">
        <v>8579.4</v>
      </c>
      <c r="F22" s="106"/>
      <c r="G22" s="107"/>
    </row>
    <row r="23" spans="1:7" ht="46.5">
      <c r="A23" s="15" t="s">
        <v>117</v>
      </c>
      <c r="B23" s="3">
        <v>706</v>
      </c>
      <c r="C23" s="16" t="s">
        <v>43</v>
      </c>
      <c r="D23" s="16"/>
      <c r="E23" s="7">
        <f>E24</f>
        <v>-710</v>
      </c>
      <c r="F23" s="106"/>
      <c r="G23" s="107"/>
    </row>
    <row r="24" spans="1:7" ht="30.75">
      <c r="A24" s="15" t="s">
        <v>22</v>
      </c>
      <c r="B24" s="3">
        <v>706</v>
      </c>
      <c r="C24" s="16" t="s">
        <v>43</v>
      </c>
      <c r="D24" s="16" t="s">
        <v>23</v>
      </c>
      <c r="E24" s="7">
        <v>-710</v>
      </c>
      <c r="F24" s="106"/>
      <c r="G24" s="107"/>
    </row>
    <row r="25" spans="1:7" ht="30.75">
      <c r="A25" s="15" t="s">
        <v>44</v>
      </c>
      <c r="B25" s="3">
        <v>706</v>
      </c>
      <c r="C25" s="16" t="s">
        <v>45</v>
      </c>
      <c r="D25" s="16"/>
      <c r="E25" s="7">
        <f>E26+E28</f>
        <v>2257</v>
      </c>
      <c r="F25" s="106"/>
      <c r="G25" s="107"/>
    </row>
    <row r="26" spans="1:7" ht="46.5">
      <c r="A26" s="15" t="s">
        <v>117</v>
      </c>
      <c r="B26" s="3">
        <v>706</v>
      </c>
      <c r="C26" s="16" t="s">
        <v>252</v>
      </c>
      <c r="D26" s="16"/>
      <c r="E26" s="7">
        <f>E27</f>
        <v>26.4</v>
      </c>
      <c r="F26" s="106"/>
      <c r="G26" s="107"/>
    </row>
    <row r="27" spans="1:7" ht="30.75">
      <c r="A27" s="15" t="s">
        <v>22</v>
      </c>
      <c r="B27" s="3">
        <v>706</v>
      </c>
      <c r="C27" s="16" t="s">
        <v>252</v>
      </c>
      <c r="D27" s="16" t="s">
        <v>23</v>
      </c>
      <c r="E27" s="7">
        <v>26.4</v>
      </c>
      <c r="F27" s="106"/>
      <c r="G27" s="107"/>
    </row>
    <row r="28" spans="1:7" ht="62.25">
      <c r="A28" s="75" t="s">
        <v>266</v>
      </c>
      <c r="B28" s="3">
        <v>706</v>
      </c>
      <c r="C28" s="16" t="s">
        <v>267</v>
      </c>
      <c r="D28" s="16"/>
      <c r="E28" s="7">
        <f>E29</f>
        <v>2230.6</v>
      </c>
      <c r="F28" s="106"/>
      <c r="G28" s="107"/>
    </row>
    <row r="29" spans="1:7" ht="30.75">
      <c r="A29" s="15" t="s">
        <v>22</v>
      </c>
      <c r="B29" s="3">
        <v>706</v>
      </c>
      <c r="C29" s="16" t="s">
        <v>267</v>
      </c>
      <c r="D29" s="16" t="s">
        <v>23</v>
      </c>
      <c r="E29" s="7">
        <v>2230.6</v>
      </c>
      <c r="F29" s="106"/>
      <c r="G29" s="107"/>
    </row>
    <row r="30" spans="1:7" ht="30.75">
      <c r="A30" s="15" t="s">
        <v>49</v>
      </c>
      <c r="B30" s="3">
        <v>706</v>
      </c>
      <c r="C30" s="16" t="s">
        <v>47</v>
      </c>
      <c r="D30" s="16"/>
      <c r="E30" s="7">
        <f>E31</f>
        <v>0</v>
      </c>
      <c r="F30" s="106"/>
      <c r="G30" s="107"/>
    </row>
    <row r="31" spans="1:7" ht="46.5">
      <c r="A31" s="15" t="s">
        <v>111</v>
      </c>
      <c r="B31" s="3">
        <v>706</v>
      </c>
      <c r="C31" s="16" t="s">
        <v>80</v>
      </c>
      <c r="D31" s="16"/>
      <c r="E31" s="7">
        <f>E32+E33</f>
        <v>0</v>
      </c>
      <c r="F31" s="106"/>
      <c r="G31" s="107"/>
    </row>
    <row r="32" spans="1:7" ht="46.5">
      <c r="A32" s="15" t="s">
        <v>17</v>
      </c>
      <c r="B32" s="3">
        <v>706</v>
      </c>
      <c r="C32" s="16" t="s">
        <v>80</v>
      </c>
      <c r="D32" s="16" t="s">
        <v>18</v>
      </c>
      <c r="E32" s="7">
        <v>-180</v>
      </c>
      <c r="F32" s="106"/>
      <c r="G32" s="107"/>
    </row>
    <row r="33" spans="1:7" ht="30.75">
      <c r="A33" s="15" t="s">
        <v>178</v>
      </c>
      <c r="B33" s="3">
        <v>706</v>
      </c>
      <c r="C33" s="16" t="s">
        <v>80</v>
      </c>
      <c r="D33" s="16" t="s">
        <v>19</v>
      </c>
      <c r="E33" s="7">
        <v>180</v>
      </c>
      <c r="F33" s="106"/>
      <c r="G33" s="107"/>
    </row>
    <row r="34" spans="1:7" ht="46.5">
      <c r="A34" s="15" t="s">
        <v>85</v>
      </c>
      <c r="B34" s="3">
        <v>706</v>
      </c>
      <c r="C34" s="16" t="s">
        <v>48</v>
      </c>
      <c r="D34" s="16"/>
      <c r="E34" s="7">
        <f>E35</f>
        <v>3655.6</v>
      </c>
      <c r="F34" s="106"/>
      <c r="G34" s="107"/>
    </row>
    <row r="35" spans="1:7" ht="46.5">
      <c r="A35" s="15" t="s">
        <v>29</v>
      </c>
      <c r="B35" s="3">
        <v>706</v>
      </c>
      <c r="C35" s="16" t="s">
        <v>81</v>
      </c>
      <c r="D35" s="16"/>
      <c r="E35" s="7">
        <f>E36</f>
        <v>3655.6</v>
      </c>
      <c r="G35" s="107"/>
    </row>
    <row r="36" spans="1:7" ht="30.75">
      <c r="A36" s="15" t="s">
        <v>22</v>
      </c>
      <c r="B36" s="3">
        <v>706</v>
      </c>
      <c r="C36" s="16" t="s">
        <v>81</v>
      </c>
      <c r="D36" s="16" t="s">
        <v>23</v>
      </c>
      <c r="E36" s="7">
        <v>3655.6</v>
      </c>
      <c r="G36" s="107"/>
    </row>
    <row r="37" spans="1:7" ht="46.5">
      <c r="A37" s="15" t="s">
        <v>214</v>
      </c>
      <c r="B37" s="3">
        <v>706</v>
      </c>
      <c r="C37" s="16" t="s">
        <v>215</v>
      </c>
      <c r="D37" s="16"/>
      <c r="E37" s="17">
        <f>E38</f>
        <v>2438.565</v>
      </c>
      <c r="G37" s="107"/>
    </row>
    <row r="38" spans="1:7" ht="30.75">
      <c r="A38" s="15" t="s">
        <v>269</v>
      </c>
      <c r="B38" s="3">
        <v>706</v>
      </c>
      <c r="C38" s="16" t="s">
        <v>268</v>
      </c>
      <c r="D38" s="16"/>
      <c r="E38" s="17">
        <f>E39</f>
        <v>2438.565</v>
      </c>
      <c r="G38" s="107"/>
    </row>
    <row r="39" spans="1:7" ht="30.75">
      <c r="A39" s="15" t="s">
        <v>22</v>
      </c>
      <c r="B39" s="3">
        <v>706</v>
      </c>
      <c r="C39" s="16" t="s">
        <v>268</v>
      </c>
      <c r="D39" s="16" t="s">
        <v>23</v>
      </c>
      <c r="E39" s="17">
        <v>2438.565</v>
      </c>
      <c r="G39" s="107"/>
    </row>
    <row r="40" spans="1:7" ht="46.5">
      <c r="A40" s="15" t="s">
        <v>100</v>
      </c>
      <c r="B40" s="3">
        <v>706</v>
      </c>
      <c r="C40" s="16" t="s">
        <v>50</v>
      </c>
      <c r="D40" s="16"/>
      <c r="E40" s="7">
        <f>E41</f>
        <v>0</v>
      </c>
      <c r="G40" s="107"/>
    </row>
    <row r="41" spans="1:7" ht="62.25">
      <c r="A41" s="15" t="s">
        <v>86</v>
      </c>
      <c r="B41" s="3">
        <v>706</v>
      </c>
      <c r="C41" s="16" t="s">
        <v>52</v>
      </c>
      <c r="D41" s="16"/>
      <c r="E41" s="7">
        <f>E42</f>
        <v>0</v>
      </c>
      <c r="G41" s="107"/>
    </row>
    <row r="42" spans="1:7" ht="15">
      <c r="A42" s="15" t="s">
        <v>127</v>
      </c>
      <c r="B42" s="3">
        <v>706</v>
      </c>
      <c r="C42" s="16" t="s">
        <v>222</v>
      </c>
      <c r="D42" s="16"/>
      <c r="E42" s="7">
        <f>E43+E44</f>
        <v>0</v>
      </c>
      <c r="G42" s="107"/>
    </row>
    <row r="43" spans="1:7" ht="30.75">
      <c r="A43" s="15" t="s">
        <v>178</v>
      </c>
      <c r="B43" s="3">
        <v>706</v>
      </c>
      <c r="C43" s="16" t="s">
        <v>222</v>
      </c>
      <c r="D43" s="16" t="s">
        <v>19</v>
      </c>
      <c r="E43" s="7">
        <v>-3.6</v>
      </c>
      <c r="G43" s="107"/>
    </row>
    <row r="44" spans="1:7" ht="15">
      <c r="A44" s="15" t="s">
        <v>26</v>
      </c>
      <c r="B44" s="3">
        <v>706</v>
      </c>
      <c r="C44" s="16" t="s">
        <v>222</v>
      </c>
      <c r="D44" s="16" t="s">
        <v>25</v>
      </c>
      <c r="E44" s="7">
        <v>3.6</v>
      </c>
      <c r="G44" s="107"/>
    </row>
    <row r="45" spans="1:7" ht="30.75">
      <c r="A45" s="15" t="s">
        <v>53</v>
      </c>
      <c r="B45" s="3">
        <v>706</v>
      </c>
      <c r="C45" s="16" t="s">
        <v>54</v>
      </c>
      <c r="D45" s="16"/>
      <c r="E45" s="7">
        <f>E46+E49</f>
        <v>251.3</v>
      </c>
      <c r="F45" s="108"/>
      <c r="G45" s="107"/>
    </row>
    <row r="46" spans="1:7" ht="30.75">
      <c r="A46" s="15" t="s">
        <v>55</v>
      </c>
      <c r="B46" s="3">
        <v>706</v>
      </c>
      <c r="C46" s="16" t="s">
        <v>56</v>
      </c>
      <c r="D46" s="16"/>
      <c r="E46" s="7">
        <f>E47</f>
        <v>200</v>
      </c>
      <c r="F46" s="108"/>
      <c r="G46" s="107"/>
    </row>
    <row r="47" spans="1:7" s="38" customFormat="1" ht="46.5">
      <c r="A47" s="15" t="s">
        <v>117</v>
      </c>
      <c r="B47" s="3">
        <v>706</v>
      </c>
      <c r="C47" s="16" t="s">
        <v>294</v>
      </c>
      <c r="D47" s="16"/>
      <c r="E47" s="7">
        <f>E48</f>
        <v>200</v>
      </c>
      <c r="F47" s="2"/>
      <c r="G47" s="107"/>
    </row>
    <row r="48" spans="1:7" s="38" customFormat="1" ht="30.75">
      <c r="A48" s="15" t="s">
        <v>22</v>
      </c>
      <c r="B48" s="3">
        <v>706</v>
      </c>
      <c r="C48" s="16" t="s">
        <v>294</v>
      </c>
      <c r="D48" s="16" t="s">
        <v>23</v>
      </c>
      <c r="E48" s="7">
        <v>200</v>
      </c>
      <c r="F48" s="2"/>
      <c r="G48" s="107"/>
    </row>
    <row r="49" spans="1:7" ht="30.75">
      <c r="A49" s="15" t="s">
        <v>57</v>
      </c>
      <c r="B49" s="3">
        <v>706</v>
      </c>
      <c r="C49" s="16" t="s">
        <v>58</v>
      </c>
      <c r="D49" s="16"/>
      <c r="E49" s="7">
        <f>E50</f>
        <v>51.3</v>
      </c>
      <c r="G49" s="107"/>
    </row>
    <row r="50" spans="1:7" ht="46.5">
      <c r="A50" s="15" t="s">
        <v>117</v>
      </c>
      <c r="B50" s="3">
        <v>706</v>
      </c>
      <c r="C50" s="16" t="s">
        <v>292</v>
      </c>
      <c r="D50" s="16"/>
      <c r="E50" s="7">
        <f>E51</f>
        <v>51.3</v>
      </c>
      <c r="G50" s="107"/>
    </row>
    <row r="51" spans="1:7" ht="30.75">
      <c r="A51" s="15" t="s">
        <v>22</v>
      </c>
      <c r="B51" s="3">
        <v>706</v>
      </c>
      <c r="C51" s="16" t="s">
        <v>292</v>
      </c>
      <c r="D51" s="16" t="s">
        <v>23</v>
      </c>
      <c r="E51" s="7">
        <v>51.3</v>
      </c>
      <c r="G51" s="107"/>
    </row>
    <row r="52" spans="1:7" ht="46.5">
      <c r="A52" s="15" t="s">
        <v>367</v>
      </c>
      <c r="B52" s="3">
        <v>706</v>
      </c>
      <c r="C52" s="16" t="s">
        <v>368</v>
      </c>
      <c r="D52" s="16"/>
      <c r="E52" s="7">
        <f>E53</f>
        <v>0</v>
      </c>
      <c r="G52" s="107"/>
    </row>
    <row r="53" spans="1:7" ht="15">
      <c r="A53" s="15" t="s">
        <v>369</v>
      </c>
      <c r="B53" s="3">
        <v>706</v>
      </c>
      <c r="C53" s="16" t="s">
        <v>370</v>
      </c>
      <c r="D53" s="16"/>
      <c r="E53" s="7">
        <f>E54+E55</f>
        <v>0</v>
      </c>
      <c r="G53" s="107"/>
    </row>
    <row r="54" spans="1:7" ht="46.5">
      <c r="A54" s="15" t="s">
        <v>17</v>
      </c>
      <c r="B54" s="3">
        <v>706</v>
      </c>
      <c r="C54" s="16" t="s">
        <v>370</v>
      </c>
      <c r="D54" s="16" t="s">
        <v>18</v>
      </c>
      <c r="E54" s="7">
        <v>8</v>
      </c>
      <c r="G54" s="107"/>
    </row>
    <row r="55" spans="1:7" ht="30.75">
      <c r="A55" s="15" t="s">
        <v>178</v>
      </c>
      <c r="B55" s="3">
        <v>706</v>
      </c>
      <c r="C55" s="16" t="s">
        <v>370</v>
      </c>
      <c r="D55" s="16" t="s">
        <v>19</v>
      </c>
      <c r="E55" s="7">
        <v>-8</v>
      </c>
      <c r="G55" s="107"/>
    </row>
    <row r="56" spans="1:7" ht="46.5">
      <c r="A56" s="15" t="s">
        <v>187</v>
      </c>
      <c r="B56" s="3">
        <v>706</v>
      </c>
      <c r="C56" s="16" t="s">
        <v>59</v>
      </c>
      <c r="D56" s="16"/>
      <c r="E56" s="7">
        <f>E57</f>
        <v>0</v>
      </c>
      <c r="G56" s="107"/>
    </row>
    <row r="57" spans="1:7" ht="30.75">
      <c r="A57" s="39" t="s">
        <v>216</v>
      </c>
      <c r="B57" s="3">
        <v>706</v>
      </c>
      <c r="C57" s="40" t="s">
        <v>91</v>
      </c>
      <c r="D57" s="40"/>
      <c r="E57" s="41">
        <f>E58</f>
        <v>0</v>
      </c>
      <c r="G57" s="107"/>
    </row>
    <row r="58" spans="1:7" ht="62.25">
      <c r="A58" s="15" t="s">
        <v>77</v>
      </c>
      <c r="B58" s="3">
        <v>706</v>
      </c>
      <c r="C58" s="16" t="s">
        <v>217</v>
      </c>
      <c r="D58" s="16"/>
      <c r="E58" s="7">
        <f>E59</f>
        <v>0</v>
      </c>
      <c r="G58" s="107"/>
    </row>
    <row r="59" spans="1:7" ht="15">
      <c r="A59" s="15" t="s">
        <v>127</v>
      </c>
      <c r="B59" s="3">
        <v>706</v>
      </c>
      <c r="C59" s="16" t="s">
        <v>218</v>
      </c>
      <c r="D59" s="16"/>
      <c r="E59" s="7">
        <f>E60+E61</f>
        <v>0</v>
      </c>
      <c r="G59" s="107"/>
    </row>
    <row r="60" spans="1:7" ht="46.5">
      <c r="A60" s="15" t="s">
        <v>17</v>
      </c>
      <c r="B60" s="3">
        <v>706</v>
      </c>
      <c r="C60" s="16" t="s">
        <v>218</v>
      </c>
      <c r="D60" s="16" t="s">
        <v>18</v>
      </c>
      <c r="E60" s="17">
        <v>-342.892</v>
      </c>
      <c r="G60" s="107"/>
    </row>
    <row r="61" spans="1:7" ht="30.75">
      <c r="A61" s="15" t="s">
        <v>178</v>
      </c>
      <c r="B61" s="3">
        <v>706</v>
      </c>
      <c r="C61" s="16" t="s">
        <v>218</v>
      </c>
      <c r="D61" s="16" t="s">
        <v>19</v>
      </c>
      <c r="E61" s="17">
        <v>342.892</v>
      </c>
      <c r="G61" s="107"/>
    </row>
    <row r="62" spans="1:7" s="38" customFormat="1" ht="30.75">
      <c r="A62" s="15" t="s">
        <v>188</v>
      </c>
      <c r="B62" s="3">
        <v>706</v>
      </c>
      <c r="C62" s="16" t="s">
        <v>60</v>
      </c>
      <c r="D62" s="16"/>
      <c r="E62" s="17">
        <f>E63+E73</f>
        <v>12193.146</v>
      </c>
      <c r="F62" s="2"/>
      <c r="G62" s="107"/>
    </row>
    <row r="63" spans="1:7" s="38" customFormat="1" ht="46.5">
      <c r="A63" s="15" t="s">
        <v>62</v>
      </c>
      <c r="B63" s="3">
        <v>706</v>
      </c>
      <c r="C63" s="16" t="s">
        <v>61</v>
      </c>
      <c r="D63" s="16"/>
      <c r="E63" s="17">
        <f>E66+E69+E64+E71</f>
        <v>10188.646</v>
      </c>
      <c r="F63" s="2"/>
      <c r="G63" s="107"/>
    </row>
    <row r="64" spans="1:7" s="38" customFormat="1" ht="15">
      <c r="A64" s="15" t="s">
        <v>271</v>
      </c>
      <c r="B64" s="3">
        <v>706</v>
      </c>
      <c r="C64" s="16" t="s">
        <v>270</v>
      </c>
      <c r="D64" s="16"/>
      <c r="E64" s="17">
        <f>E65</f>
        <v>212.646</v>
      </c>
      <c r="F64" s="2"/>
      <c r="G64" s="107"/>
    </row>
    <row r="65" spans="1:7" s="38" customFormat="1" ht="30.75">
      <c r="A65" s="15" t="s">
        <v>22</v>
      </c>
      <c r="B65" s="3">
        <v>706</v>
      </c>
      <c r="C65" s="16" t="s">
        <v>270</v>
      </c>
      <c r="D65" s="16" t="s">
        <v>23</v>
      </c>
      <c r="E65" s="17">
        <v>212.646</v>
      </c>
      <c r="F65" s="2"/>
      <c r="G65" s="107"/>
    </row>
    <row r="66" spans="1:7" s="38" customFormat="1" ht="46.5">
      <c r="A66" s="15" t="s">
        <v>117</v>
      </c>
      <c r="B66" s="3">
        <v>706</v>
      </c>
      <c r="C66" s="16" t="s">
        <v>63</v>
      </c>
      <c r="D66" s="16"/>
      <c r="E66" s="7">
        <f>E68+E67</f>
        <v>773.4000000000001</v>
      </c>
      <c r="F66" s="2"/>
      <c r="G66" s="107"/>
    </row>
    <row r="67" spans="1:7" s="38" customFormat="1" ht="15">
      <c r="A67" s="15" t="s">
        <v>224</v>
      </c>
      <c r="B67" s="3">
        <v>706</v>
      </c>
      <c r="C67" s="16" t="s">
        <v>63</v>
      </c>
      <c r="D67" s="16" t="s">
        <v>24</v>
      </c>
      <c r="E67" s="7">
        <v>220.2</v>
      </c>
      <c r="F67" s="2"/>
      <c r="G67" s="107"/>
    </row>
    <row r="68" spans="1:7" s="38" customFormat="1" ht="30.75">
      <c r="A68" s="15" t="s">
        <v>22</v>
      </c>
      <c r="B68" s="3">
        <v>706</v>
      </c>
      <c r="C68" s="16" t="s">
        <v>63</v>
      </c>
      <c r="D68" s="16" t="s">
        <v>23</v>
      </c>
      <c r="E68" s="7">
        <v>553.2</v>
      </c>
      <c r="F68" s="2"/>
      <c r="G68" s="107"/>
    </row>
    <row r="69" spans="1:7" s="38" customFormat="1" ht="46.5">
      <c r="A69" s="75" t="s">
        <v>276</v>
      </c>
      <c r="B69" s="3">
        <v>706</v>
      </c>
      <c r="C69" s="16" t="s">
        <v>275</v>
      </c>
      <c r="D69" s="16"/>
      <c r="E69" s="7">
        <f>E70</f>
        <v>8352.6</v>
      </c>
      <c r="F69" s="2"/>
      <c r="G69" s="107"/>
    </row>
    <row r="70" spans="1:7" s="38" customFormat="1" ht="30.75">
      <c r="A70" s="15" t="s">
        <v>22</v>
      </c>
      <c r="B70" s="3">
        <v>706</v>
      </c>
      <c r="C70" s="16" t="s">
        <v>275</v>
      </c>
      <c r="D70" s="16" t="s">
        <v>23</v>
      </c>
      <c r="E70" s="7">
        <v>8352.6</v>
      </c>
      <c r="F70" s="2"/>
      <c r="G70" s="107"/>
    </row>
    <row r="71" spans="1:7" s="38" customFormat="1" ht="30.75">
      <c r="A71" s="15" t="s">
        <v>304</v>
      </c>
      <c r="B71" s="3">
        <v>706</v>
      </c>
      <c r="C71" s="16" t="s">
        <v>303</v>
      </c>
      <c r="D71" s="16"/>
      <c r="E71" s="17">
        <f>E72</f>
        <v>850</v>
      </c>
      <c r="F71" s="2"/>
      <c r="G71" s="107"/>
    </row>
    <row r="72" spans="1:7" s="38" customFormat="1" ht="30.75">
      <c r="A72" s="15" t="s">
        <v>22</v>
      </c>
      <c r="B72" s="3">
        <v>706</v>
      </c>
      <c r="C72" s="16" t="s">
        <v>303</v>
      </c>
      <c r="D72" s="16" t="s">
        <v>23</v>
      </c>
      <c r="E72" s="17">
        <v>850</v>
      </c>
      <c r="F72" s="2"/>
      <c r="G72" s="107"/>
    </row>
    <row r="73" spans="1:7" s="38" customFormat="1" ht="30.75">
      <c r="A73" s="15" t="s">
        <v>87</v>
      </c>
      <c r="B73" s="3">
        <v>706</v>
      </c>
      <c r="C73" s="16" t="s">
        <v>64</v>
      </c>
      <c r="D73" s="16"/>
      <c r="E73" s="7">
        <f>E76+E74</f>
        <v>2004.5</v>
      </c>
      <c r="F73" s="2"/>
      <c r="G73" s="107"/>
    </row>
    <row r="74" spans="1:7" s="38" customFormat="1" ht="46.5">
      <c r="A74" s="15" t="s">
        <v>117</v>
      </c>
      <c r="B74" s="3">
        <v>706</v>
      </c>
      <c r="C74" s="16" t="s">
        <v>293</v>
      </c>
      <c r="D74" s="16"/>
      <c r="E74" s="7">
        <f>E75</f>
        <v>320</v>
      </c>
      <c r="F74" s="2"/>
      <c r="G74" s="107"/>
    </row>
    <row r="75" spans="1:7" s="38" customFormat="1" ht="30.75">
      <c r="A75" s="15" t="s">
        <v>22</v>
      </c>
      <c r="B75" s="3">
        <v>706</v>
      </c>
      <c r="C75" s="16" t="s">
        <v>293</v>
      </c>
      <c r="D75" s="16" t="s">
        <v>23</v>
      </c>
      <c r="E75" s="7">
        <v>320</v>
      </c>
      <c r="F75" s="2"/>
      <c r="G75" s="107"/>
    </row>
    <row r="76" spans="1:7" s="38" customFormat="1" ht="62.25">
      <c r="A76" s="75" t="s">
        <v>266</v>
      </c>
      <c r="B76" s="3">
        <v>706</v>
      </c>
      <c r="C76" s="16" t="s">
        <v>274</v>
      </c>
      <c r="D76" s="16"/>
      <c r="E76" s="7">
        <f>E77</f>
        <v>1684.5</v>
      </c>
      <c r="F76" s="2"/>
      <c r="G76" s="107"/>
    </row>
    <row r="77" spans="1:7" s="38" customFormat="1" ht="30.75">
      <c r="A77" s="15" t="s">
        <v>22</v>
      </c>
      <c r="B77" s="3">
        <v>706</v>
      </c>
      <c r="C77" s="16" t="s">
        <v>274</v>
      </c>
      <c r="D77" s="16" t="s">
        <v>23</v>
      </c>
      <c r="E77" s="7">
        <v>1684.5</v>
      </c>
      <c r="F77" s="2"/>
      <c r="G77" s="107"/>
    </row>
    <row r="78" spans="1:7" ht="46.5">
      <c r="A78" s="15" t="s">
        <v>65</v>
      </c>
      <c r="B78" s="3">
        <v>706</v>
      </c>
      <c r="C78" s="16" t="s">
        <v>66</v>
      </c>
      <c r="D78" s="16"/>
      <c r="E78" s="17">
        <f>E79+E85+E88+E95+E102+E105</f>
        <v>-17326.579</v>
      </c>
      <c r="G78" s="107"/>
    </row>
    <row r="79" spans="1:7" ht="30.75">
      <c r="A79" s="15" t="s">
        <v>67</v>
      </c>
      <c r="B79" s="3">
        <v>706</v>
      </c>
      <c r="C79" s="16" t="s">
        <v>68</v>
      </c>
      <c r="D79" s="16"/>
      <c r="E79" s="17">
        <f>E80+E83</f>
        <v>191.283</v>
      </c>
      <c r="G79" s="107"/>
    </row>
    <row r="80" spans="1:7" ht="30.75">
      <c r="A80" s="15" t="s">
        <v>219</v>
      </c>
      <c r="B80" s="3">
        <v>706</v>
      </c>
      <c r="C80" s="16" t="s">
        <v>220</v>
      </c>
      <c r="D80" s="16"/>
      <c r="E80" s="17">
        <f>E81+E82</f>
        <v>127.17699999999999</v>
      </c>
      <c r="G80" s="107"/>
    </row>
    <row r="81" spans="1:7" ht="30.75">
      <c r="A81" s="15" t="s">
        <v>180</v>
      </c>
      <c r="B81" s="3">
        <v>706</v>
      </c>
      <c r="C81" s="16" t="s">
        <v>220</v>
      </c>
      <c r="D81" s="16" t="s">
        <v>27</v>
      </c>
      <c r="E81" s="17">
        <v>-64.106</v>
      </c>
      <c r="G81" s="107"/>
    </row>
    <row r="82" spans="1:7" ht="15">
      <c r="A82" s="15" t="s">
        <v>20</v>
      </c>
      <c r="B82" s="3">
        <v>706</v>
      </c>
      <c r="C82" s="16" t="s">
        <v>220</v>
      </c>
      <c r="D82" s="16" t="s">
        <v>21</v>
      </c>
      <c r="E82" s="17">
        <v>191.283</v>
      </c>
      <c r="G82" s="107"/>
    </row>
    <row r="83" spans="1:7" ht="46.5">
      <c r="A83" s="15" t="s">
        <v>278</v>
      </c>
      <c r="B83" s="3">
        <v>706</v>
      </c>
      <c r="C83" s="16" t="s">
        <v>277</v>
      </c>
      <c r="D83" s="16"/>
      <c r="E83" s="17">
        <f>E84</f>
        <v>64.106</v>
      </c>
      <c r="G83" s="107"/>
    </row>
    <row r="84" spans="1:7" ht="30.75">
      <c r="A84" s="15" t="s">
        <v>180</v>
      </c>
      <c r="B84" s="3">
        <v>706</v>
      </c>
      <c r="C84" s="16" t="s">
        <v>277</v>
      </c>
      <c r="D84" s="16" t="s">
        <v>27</v>
      </c>
      <c r="E84" s="17">
        <v>64.106</v>
      </c>
      <c r="G84" s="107"/>
    </row>
    <row r="85" spans="1:7" ht="15">
      <c r="A85" s="15" t="s">
        <v>69</v>
      </c>
      <c r="B85" s="3">
        <v>706</v>
      </c>
      <c r="C85" s="16" t="s">
        <v>70</v>
      </c>
      <c r="D85" s="16"/>
      <c r="E85" s="17">
        <f>E86</f>
        <v>-4240.292</v>
      </c>
      <c r="G85" s="107"/>
    </row>
    <row r="86" spans="1:7" ht="62.25">
      <c r="A86" s="15" t="s">
        <v>97</v>
      </c>
      <c r="B86" s="3">
        <v>706</v>
      </c>
      <c r="C86" s="16" t="s">
        <v>115</v>
      </c>
      <c r="D86" s="16"/>
      <c r="E86" s="17">
        <f>E87</f>
        <v>-4240.292</v>
      </c>
      <c r="G86" s="107"/>
    </row>
    <row r="87" spans="1:7" ht="15">
      <c r="A87" s="15" t="s">
        <v>224</v>
      </c>
      <c r="B87" s="3">
        <v>706</v>
      </c>
      <c r="C87" s="16" t="s">
        <v>115</v>
      </c>
      <c r="D87" s="16" t="s">
        <v>24</v>
      </c>
      <c r="E87" s="17">
        <v>-4240.292</v>
      </c>
      <c r="G87" s="107"/>
    </row>
    <row r="88" spans="1:7" ht="62.25">
      <c r="A88" s="15" t="s">
        <v>78</v>
      </c>
      <c r="B88" s="3">
        <v>706</v>
      </c>
      <c r="C88" s="16" t="s">
        <v>71</v>
      </c>
      <c r="D88" s="16"/>
      <c r="E88" s="17">
        <f>E89+E91+E93</f>
        <v>-5645.416</v>
      </c>
      <c r="G88" s="107"/>
    </row>
    <row r="89" spans="1:7" ht="30.75">
      <c r="A89" s="15" t="s">
        <v>219</v>
      </c>
      <c r="B89" s="3">
        <v>706</v>
      </c>
      <c r="C89" s="16" t="s">
        <v>221</v>
      </c>
      <c r="D89" s="16"/>
      <c r="E89" s="17">
        <f>E90</f>
        <v>-3195.416</v>
      </c>
      <c r="G89" s="107"/>
    </row>
    <row r="90" spans="1:7" ht="30.75">
      <c r="A90" s="15" t="s">
        <v>180</v>
      </c>
      <c r="B90" s="3">
        <v>706</v>
      </c>
      <c r="C90" s="16" t="s">
        <v>221</v>
      </c>
      <c r="D90" s="16" t="s">
        <v>27</v>
      </c>
      <c r="E90" s="17">
        <v>-3195.416</v>
      </c>
      <c r="G90" s="107"/>
    </row>
    <row r="91" spans="1:7" ht="46.5">
      <c r="A91" s="15" t="s">
        <v>212</v>
      </c>
      <c r="B91" s="3">
        <v>706</v>
      </c>
      <c r="C91" s="16" t="s">
        <v>213</v>
      </c>
      <c r="D91" s="16"/>
      <c r="E91" s="17">
        <f>E92</f>
        <v>50</v>
      </c>
      <c r="G91" s="107"/>
    </row>
    <row r="92" spans="1:7" ht="30.75">
      <c r="A92" s="15" t="s">
        <v>180</v>
      </c>
      <c r="B92" s="3">
        <v>706</v>
      </c>
      <c r="C92" s="16" t="s">
        <v>213</v>
      </c>
      <c r="D92" s="16" t="s">
        <v>27</v>
      </c>
      <c r="E92" s="17">
        <v>50</v>
      </c>
      <c r="G92" s="107"/>
    </row>
    <row r="93" spans="1:7" ht="30.75">
      <c r="A93" s="15" t="s">
        <v>210</v>
      </c>
      <c r="B93" s="3">
        <v>706</v>
      </c>
      <c r="C93" s="16" t="s">
        <v>211</v>
      </c>
      <c r="D93" s="16"/>
      <c r="E93" s="7">
        <f>E94</f>
        <v>-2500</v>
      </c>
      <c r="G93" s="107"/>
    </row>
    <row r="94" spans="1:7" ht="30.75">
      <c r="A94" s="15" t="s">
        <v>180</v>
      </c>
      <c r="B94" s="3">
        <v>706</v>
      </c>
      <c r="C94" s="16" t="s">
        <v>211</v>
      </c>
      <c r="D94" s="16" t="s">
        <v>27</v>
      </c>
      <c r="E94" s="7">
        <v>-2500</v>
      </c>
      <c r="G94" s="107"/>
    </row>
    <row r="95" spans="1:7" ht="46.5">
      <c r="A95" s="15" t="s">
        <v>79</v>
      </c>
      <c r="B95" s="3">
        <v>706</v>
      </c>
      <c r="C95" s="16" t="s">
        <v>72</v>
      </c>
      <c r="D95" s="16"/>
      <c r="E95" s="17">
        <f>E96+E100+E98</f>
        <v>-11804.898</v>
      </c>
      <c r="G95" s="107"/>
    </row>
    <row r="96" spans="1:7" ht="15">
      <c r="A96" s="15" t="s">
        <v>116</v>
      </c>
      <c r="B96" s="3">
        <v>706</v>
      </c>
      <c r="C96" s="16" t="s">
        <v>73</v>
      </c>
      <c r="D96" s="16"/>
      <c r="E96" s="7">
        <f>E97</f>
        <v>2500</v>
      </c>
      <c r="G96" s="107"/>
    </row>
    <row r="97" spans="1:7" ht="15">
      <c r="A97" s="15" t="s">
        <v>224</v>
      </c>
      <c r="B97" s="3">
        <v>706</v>
      </c>
      <c r="C97" s="16" t="s">
        <v>73</v>
      </c>
      <c r="D97" s="16" t="s">
        <v>24</v>
      </c>
      <c r="E97" s="7">
        <v>2500</v>
      </c>
      <c r="G97" s="107"/>
    </row>
    <row r="98" spans="1:7" ht="30.75">
      <c r="A98" s="15" t="s">
        <v>244</v>
      </c>
      <c r="B98" s="3">
        <v>706</v>
      </c>
      <c r="C98" s="16" t="s">
        <v>247</v>
      </c>
      <c r="D98" s="16"/>
      <c r="E98" s="17">
        <f>E99</f>
        <v>435</v>
      </c>
      <c r="G98" s="107"/>
    </row>
    <row r="99" spans="1:7" ht="15">
      <c r="A99" s="15" t="s">
        <v>224</v>
      </c>
      <c r="B99" s="3">
        <v>706</v>
      </c>
      <c r="C99" s="16" t="s">
        <v>247</v>
      </c>
      <c r="D99" s="16" t="s">
        <v>24</v>
      </c>
      <c r="E99" s="17">
        <v>435</v>
      </c>
      <c r="G99" s="107"/>
    </row>
    <row r="100" spans="1:7" ht="30.75">
      <c r="A100" s="15" t="s">
        <v>245</v>
      </c>
      <c r="B100" s="3">
        <v>706</v>
      </c>
      <c r="C100" s="16" t="s">
        <v>246</v>
      </c>
      <c r="D100" s="16"/>
      <c r="E100" s="17">
        <f>E101</f>
        <v>-14739.898</v>
      </c>
      <c r="G100" s="107"/>
    </row>
    <row r="101" spans="1:7" ht="15">
      <c r="A101" s="15" t="s">
        <v>224</v>
      </c>
      <c r="B101" s="3">
        <v>706</v>
      </c>
      <c r="C101" s="16" t="s">
        <v>246</v>
      </c>
      <c r="D101" s="16" t="s">
        <v>24</v>
      </c>
      <c r="E101" s="17">
        <v>-14739.898</v>
      </c>
      <c r="G101" s="107"/>
    </row>
    <row r="102" spans="1:7" ht="30.75">
      <c r="A102" s="15" t="s">
        <v>196</v>
      </c>
      <c r="B102" s="3">
        <v>706</v>
      </c>
      <c r="C102" s="16" t="s">
        <v>197</v>
      </c>
      <c r="D102" s="16"/>
      <c r="E102" s="17">
        <f>E103</f>
        <v>2954.133</v>
      </c>
      <c r="G102" s="107"/>
    </row>
    <row r="103" spans="1:7" ht="46.5">
      <c r="A103" s="15" t="s">
        <v>212</v>
      </c>
      <c r="B103" s="3">
        <v>706</v>
      </c>
      <c r="C103" s="16" t="s">
        <v>291</v>
      </c>
      <c r="D103" s="16"/>
      <c r="E103" s="17">
        <f>E104</f>
        <v>2954.133</v>
      </c>
      <c r="G103" s="107"/>
    </row>
    <row r="104" spans="1:7" ht="30.75">
      <c r="A104" s="15" t="s">
        <v>180</v>
      </c>
      <c r="B104" s="3">
        <v>706</v>
      </c>
      <c r="C104" s="16" t="s">
        <v>291</v>
      </c>
      <c r="D104" s="16" t="s">
        <v>27</v>
      </c>
      <c r="E104" s="17">
        <v>2954.133</v>
      </c>
      <c r="G104" s="107"/>
    </row>
    <row r="105" spans="1:7" ht="46.5">
      <c r="A105" s="15" t="s">
        <v>198</v>
      </c>
      <c r="B105" s="3">
        <v>706</v>
      </c>
      <c r="C105" s="16" t="s">
        <v>199</v>
      </c>
      <c r="D105" s="16"/>
      <c r="E105" s="17">
        <f>E106</f>
        <v>1218.611</v>
      </c>
      <c r="G105" s="107"/>
    </row>
    <row r="106" spans="1:7" ht="30.75">
      <c r="A106" s="15" t="s">
        <v>1</v>
      </c>
      <c r="B106" s="3">
        <v>706</v>
      </c>
      <c r="C106" s="16" t="s">
        <v>30</v>
      </c>
      <c r="D106" s="16"/>
      <c r="E106" s="17">
        <f>E107</f>
        <v>1218.611</v>
      </c>
      <c r="G106" s="107"/>
    </row>
    <row r="107" spans="1:7" ht="15">
      <c r="A107" s="15" t="s">
        <v>26</v>
      </c>
      <c r="B107" s="3">
        <v>706</v>
      </c>
      <c r="C107" s="16" t="s">
        <v>30</v>
      </c>
      <c r="D107" s="16" t="s">
        <v>25</v>
      </c>
      <c r="E107" s="17">
        <v>1218.611</v>
      </c>
      <c r="G107" s="107"/>
    </row>
    <row r="108" spans="1:7" ht="30.75">
      <c r="A108" s="15" t="s">
        <v>189</v>
      </c>
      <c r="B108" s="3">
        <v>706</v>
      </c>
      <c r="C108" s="3" t="s">
        <v>200</v>
      </c>
      <c r="D108" s="16"/>
      <c r="E108" s="17">
        <f>E109</f>
        <v>16739.898</v>
      </c>
      <c r="G108" s="107"/>
    </row>
    <row r="109" spans="1:7" ht="30.75">
      <c r="A109" s="15" t="s">
        <v>201</v>
      </c>
      <c r="B109" s="3">
        <v>706</v>
      </c>
      <c r="C109" s="3" t="s">
        <v>202</v>
      </c>
      <c r="D109" s="16"/>
      <c r="E109" s="17">
        <f>E112+E110</f>
        <v>16739.898</v>
      </c>
      <c r="G109" s="107"/>
    </row>
    <row r="110" spans="1:7" ht="30.75">
      <c r="A110" s="15" t="s">
        <v>245</v>
      </c>
      <c r="B110" s="3">
        <v>706</v>
      </c>
      <c r="C110" s="16" t="s">
        <v>284</v>
      </c>
      <c r="D110" s="16"/>
      <c r="E110" s="17">
        <f>E111</f>
        <v>14739.898</v>
      </c>
      <c r="G110" s="107"/>
    </row>
    <row r="111" spans="1:7" ht="15">
      <c r="A111" s="15" t="s">
        <v>224</v>
      </c>
      <c r="B111" s="3">
        <v>706</v>
      </c>
      <c r="C111" s="16" t="s">
        <v>284</v>
      </c>
      <c r="D111" s="16" t="s">
        <v>24</v>
      </c>
      <c r="E111" s="17">
        <v>14739.898</v>
      </c>
      <c r="G111" s="107"/>
    </row>
    <row r="112" spans="1:7" ht="30.75">
      <c r="A112" s="15" t="s">
        <v>244</v>
      </c>
      <c r="B112" s="3">
        <v>706</v>
      </c>
      <c r="C112" s="16" t="s">
        <v>248</v>
      </c>
      <c r="D112" s="16"/>
      <c r="E112" s="17">
        <f>E113</f>
        <v>2000</v>
      </c>
      <c r="G112" s="107"/>
    </row>
    <row r="113" spans="1:7" ht="30.75">
      <c r="A113" s="15" t="s">
        <v>178</v>
      </c>
      <c r="B113" s="3">
        <v>706</v>
      </c>
      <c r="C113" s="16" t="s">
        <v>248</v>
      </c>
      <c r="D113" s="16" t="s">
        <v>19</v>
      </c>
      <c r="E113" s="17">
        <v>2000</v>
      </c>
      <c r="G113" s="107"/>
    </row>
    <row r="114" spans="1:7" ht="46.5">
      <c r="A114" s="15" t="s">
        <v>205</v>
      </c>
      <c r="B114" s="3">
        <v>706</v>
      </c>
      <c r="C114" s="16" t="s">
        <v>206</v>
      </c>
      <c r="D114" s="16"/>
      <c r="E114" s="7">
        <f>E115</f>
        <v>380</v>
      </c>
      <c r="G114" s="107"/>
    </row>
    <row r="115" spans="1:7" ht="30.75">
      <c r="A115" s="15" t="s">
        <v>88</v>
      </c>
      <c r="B115" s="3">
        <v>706</v>
      </c>
      <c r="C115" s="16" t="s">
        <v>89</v>
      </c>
      <c r="D115" s="16"/>
      <c r="E115" s="7">
        <f>E116</f>
        <v>380</v>
      </c>
      <c r="G115" s="107"/>
    </row>
    <row r="116" spans="1:7" s="38" customFormat="1" ht="30.75">
      <c r="A116" s="75" t="s">
        <v>244</v>
      </c>
      <c r="B116" s="3">
        <v>706</v>
      </c>
      <c r="C116" s="16" t="s">
        <v>283</v>
      </c>
      <c r="D116" s="16"/>
      <c r="E116" s="7">
        <f>E117</f>
        <v>380</v>
      </c>
      <c r="F116" s="2"/>
      <c r="G116" s="107"/>
    </row>
    <row r="117" spans="1:7" s="38" customFormat="1" ht="15">
      <c r="A117" s="15" t="s">
        <v>224</v>
      </c>
      <c r="B117" s="3">
        <v>706</v>
      </c>
      <c r="C117" s="16" t="s">
        <v>283</v>
      </c>
      <c r="D117" s="16" t="s">
        <v>24</v>
      </c>
      <c r="E117" s="7">
        <v>380</v>
      </c>
      <c r="F117" s="2"/>
      <c r="G117" s="107"/>
    </row>
    <row r="118" spans="1:7" ht="41.25" customHeight="1">
      <c r="A118" s="32" t="s">
        <v>190</v>
      </c>
      <c r="B118" s="58">
        <v>792</v>
      </c>
      <c r="C118" s="14"/>
      <c r="D118" s="14"/>
      <c r="E118" s="33">
        <f>E119</f>
        <v>0</v>
      </c>
      <c r="G118" s="107"/>
    </row>
    <row r="119" spans="1:7" ht="46.5">
      <c r="A119" s="15" t="s">
        <v>100</v>
      </c>
      <c r="B119" s="3">
        <v>792</v>
      </c>
      <c r="C119" s="16" t="s">
        <v>50</v>
      </c>
      <c r="D119" s="16"/>
      <c r="E119" s="7">
        <f>E120</f>
        <v>0</v>
      </c>
      <c r="G119" s="107"/>
    </row>
    <row r="120" spans="1:7" ht="62.25">
      <c r="A120" s="15" t="s">
        <v>86</v>
      </c>
      <c r="B120" s="3">
        <v>792</v>
      </c>
      <c r="C120" s="16" t="s">
        <v>52</v>
      </c>
      <c r="D120" s="16"/>
      <c r="E120" s="7">
        <f>E121</f>
        <v>0</v>
      </c>
      <c r="G120" s="107"/>
    </row>
    <row r="121" spans="1:7" s="38" customFormat="1" ht="15">
      <c r="A121" s="15" t="s">
        <v>127</v>
      </c>
      <c r="B121" s="3">
        <v>792</v>
      </c>
      <c r="C121" s="16" t="s">
        <v>222</v>
      </c>
      <c r="D121" s="16"/>
      <c r="E121" s="7">
        <f>E122+E123</f>
        <v>0</v>
      </c>
      <c r="F121" s="2"/>
      <c r="G121" s="107"/>
    </row>
    <row r="122" spans="1:7" ht="30.75">
      <c r="A122" s="15" t="s">
        <v>178</v>
      </c>
      <c r="B122" s="3">
        <v>792</v>
      </c>
      <c r="C122" s="16" t="s">
        <v>222</v>
      </c>
      <c r="D122" s="16" t="s">
        <v>19</v>
      </c>
      <c r="E122" s="7">
        <v>-3.6</v>
      </c>
      <c r="G122" s="107"/>
    </row>
    <row r="123" spans="1:7" ht="15">
      <c r="A123" s="15" t="s">
        <v>26</v>
      </c>
      <c r="B123" s="3">
        <v>792</v>
      </c>
      <c r="C123" s="16" t="s">
        <v>222</v>
      </c>
      <c r="D123" s="16" t="s">
        <v>25</v>
      </c>
      <c r="E123" s="7">
        <v>3.6</v>
      </c>
      <c r="G123" s="107"/>
    </row>
    <row r="124" spans="1:7" ht="15">
      <c r="A124" s="32" t="s">
        <v>184</v>
      </c>
      <c r="B124" s="32"/>
      <c r="C124" s="14"/>
      <c r="D124" s="14"/>
      <c r="E124" s="28">
        <f>E118+E13</f>
        <v>42183.630000000005</v>
      </c>
      <c r="G124" s="107"/>
    </row>
    <row r="125" spans="1:7" ht="15">
      <c r="A125" s="38"/>
      <c r="B125" s="38"/>
      <c r="C125" s="38"/>
      <c r="D125" s="104"/>
      <c r="E125" s="104"/>
      <c r="G125" s="107"/>
    </row>
    <row r="126" spans="1:7" ht="31.5" customHeight="1">
      <c r="A126" s="157" t="s">
        <v>93</v>
      </c>
      <c r="B126" s="157"/>
      <c r="C126" s="157"/>
      <c r="D126" s="157"/>
      <c r="E126" s="157"/>
      <c r="G126" s="107"/>
    </row>
    <row r="127" spans="4:7" ht="15">
      <c r="D127" s="106"/>
      <c r="E127" s="106"/>
      <c r="G127" s="107"/>
    </row>
    <row r="128" spans="4:7" ht="15">
      <c r="D128" s="1"/>
      <c r="E128" s="1"/>
      <c r="G128" s="107"/>
    </row>
    <row r="129" spans="4:7" ht="15">
      <c r="D129" s="1"/>
      <c r="E129" s="1"/>
      <c r="G129" s="107"/>
    </row>
    <row r="130" spans="4:7" ht="15">
      <c r="D130" s="1"/>
      <c r="E130" s="1"/>
      <c r="G130" s="107"/>
    </row>
    <row r="131" spans="4:7" ht="15">
      <c r="D131" s="1"/>
      <c r="E131" s="1"/>
      <c r="G131" s="107"/>
    </row>
    <row r="132" spans="4:7" ht="15">
      <c r="D132" s="1"/>
      <c r="E132" s="1"/>
      <c r="G132" s="107"/>
    </row>
    <row r="133" spans="4:7" ht="15">
      <c r="D133" s="1"/>
      <c r="E133" s="1"/>
      <c r="G133" s="107"/>
    </row>
    <row r="134" spans="4:7" ht="15">
      <c r="D134" s="1"/>
      <c r="E134" s="1"/>
      <c r="G134" s="107"/>
    </row>
    <row r="135" spans="4:7" ht="15">
      <c r="D135" s="1"/>
      <c r="E135" s="1"/>
      <c r="G135" s="107"/>
    </row>
    <row r="136" spans="4:7" ht="15">
      <c r="D136" s="1"/>
      <c r="E136" s="1"/>
      <c r="G136" s="107"/>
    </row>
    <row r="137" spans="4:7" ht="15">
      <c r="D137" s="1"/>
      <c r="E137" s="1"/>
      <c r="G137" s="107"/>
    </row>
    <row r="138" spans="4:7" ht="15">
      <c r="D138" s="106"/>
      <c r="E138" s="106"/>
      <c r="G138" s="107"/>
    </row>
    <row r="139" spans="4:7" ht="15">
      <c r="D139" s="106"/>
      <c r="E139" s="106"/>
      <c r="G139" s="107"/>
    </row>
    <row r="140" spans="4:5" ht="15">
      <c r="D140" s="106"/>
      <c r="E140" s="106"/>
    </row>
    <row r="141" spans="4:5" ht="15">
      <c r="D141" s="106"/>
      <c r="E141" s="106"/>
    </row>
    <row r="142" spans="4:5" ht="15">
      <c r="D142" s="106"/>
      <c r="E142" s="106"/>
    </row>
    <row r="143" spans="4:5" ht="15">
      <c r="D143" s="106"/>
      <c r="E143" s="106"/>
    </row>
    <row r="144" spans="4:5" ht="15">
      <c r="D144" s="106"/>
      <c r="E144" s="106"/>
    </row>
    <row r="145" spans="4:5" ht="15">
      <c r="D145" s="106"/>
      <c r="E145" s="106"/>
    </row>
    <row r="146" spans="4:5" ht="15">
      <c r="D146" s="106"/>
      <c r="E146" s="106"/>
    </row>
    <row r="147" spans="4:5" ht="15">
      <c r="D147" s="106"/>
      <c r="E147" s="106"/>
    </row>
    <row r="148" spans="4:5" ht="15">
      <c r="D148" s="106"/>
      <c r="E148" s="106"/>
    </row>
    <row r="149" spans="4:5" ht="15">
      <c r="D149" s="106"/>
      <c r="E149" s="106"/>
    </row>
    <row r="150" spans="4:5" ht="15">
      <c r="D150" s="106"/>
      <c r="E150" s="106"/>
    </row>
    <row r="151" spans="4:5" ht="15">
      <c r="D151" s="106"/>
      <c r="E151" s="106"/>
    </row>
    <row r="152" spans="4:5" ht="15">
      <c r="D152" s="106"/>
      <c r="E152" s="106"/>
    </row>
    <row r="153" spans="4:5" ht="15">
      <c r="D153" s="106"/>
      <c r="E153" s="106"/>
    </row>
    <row r="154" spans="4:5" ht="15">
      <c r="D154" s="106"/>
      <c r="E154" s="106"/>
    </row>
    <row r="155" spans="4:5" ht="15">
      <c r="D155" s="106"/>
      <c r="E155" s="106"/>
    </row>
    <row r="156" spans="4:5" ht="15">
      <c r="D156" s="106"/>
      <c r="E156" s="106"/>
    </row>
    <row r="157" spans="4:5" ht="15">
      <c r="D157" s="106"/>
      <c r="E157" s="106"/>
    </row>
    <row r="158" spans="4:5" ht="15">
      <c r="D158" s="106"/>
      <c r="E158" s="106"/>
    </row>
    <row r="159" spans="4:5" ht="15">
      <c r="D159" s="106"/>
      <c r="E159" s="106"/>
    </row>
    <row r="160" spans="4:5" ht="15">
      <c r="D160" s="106"/>
      <c r="E160" s="106"/>
    </row>
    <row r="161" spans="4:5" ht="15">
      <c r="D161" s="106"/>
      <c r="E161" s="106"/>
    </row>
    <row r="162" spans="4:5" ht="15">
      <c r="D162" s="106"/>
      <c r="E162" s="106"/>
    </row>
    <row r="163" spans="4:5" ht="15">
      <c r="D163" s="106"/>
      <c r="E163" s="106"/>
    </row>
    <row r="164" spans="4:5" ht="15">
      <c r="D164" s="106"/>
      <c r="E164" s="106"/>
    </row>
    <row r="165" spans="4:5" ht="42.75" customHeight="1">
      <c r="D165" s="106"/>
      <c r="E165" s="106"/>
    </row>
    <row r="166" spans="4:5" ht="82.5" customHeight="1">
      <c r="D166" s="106"/>
      <c r="E166" s="106"/>
    </row>
    <row r="167" spans="4:5" ht="44.25" customHeight="1">
      <c r="D167" s="106"/>
      <c r="E167" s="106"/>
    </row>
    <row r="168" spans="1:7" s="38" customFormat="1" ht="42.75" customHeight="1">
      <c r="A168" s="1"/>
      <c r="B168" s="1"/>
      <c r="C168" s="1"/>
      <c r="D168" s="106"/>
      <c r="E168" s="106"/>
      <c r="F168" s="2"/>
      <c r="G168" s="4"/>
    </row>
    <row r="169" spans="4:5" ht="39" customHeight="1">
      <c r="D169" s="106"/>
      <c r="E169" s="106"/>
    </row>
    <row r="170" spans="4:5" ht="15">
      <c r="D170" s="106"/>
      <c r="E170" s="106"/>
    </row>
    <row r="171" spans="4:5" ht="15">
      <c r="D171" s="106"/>
      <c r="E171" s="106"/>
    </row>
    <row r="172" spans="4:5" ht="15">
      <c r="D172" s="106"/>
      <c r="E172" s="106"/>
    </row>
    <row r="173" spans="4:5" ht="15">
      <c r="D173" s="106"/>
      <c r="E173" s="106"/>
    </row>
    <row r="178" spans="1:7" s="38" customFormat="1" ht="15">
      <c r="A178" s="1"/>
      <c r="B178" s="1"/>
      <c r="C178" s="1"/>
      <c r="D178" s="2"/>
      <c r="E178" s="2"/>
      <c r="F178" s="2"/>
      <c r="G178" s="4"/>
    </row>
    <row r="180" ht="45" customHeight="1"/>
    <row r="181" ht="41.25" customHeight="1"/>
    <row r="184" ht="39" customHeight="1"/>
    <row r="185" ht="37.5" customHeight="1"/>
    <row r="187" ht="36" customHeight="1"/>
    <row r="204" spans="1:7" s="38" customFormat="1" ht="15">
      <c r="A204" s="1"/>
      <c r="B204" s="1"/>
      <c r="C204" s="1"/>
      <c r="D204" s="2"/>
      <c r="E204" s="2"/>
      <c r="F204" s="2"/>
      <c r="G204" s="4"/>
    </row>
    <row r="205" spans="1:7" s="38" customFormat="1" ht="15">
      <c r="A205" s="1"/>
      <c r="B205" s="1"/>
      <c r="C205" s="1"/>
      <c r="D205" s="2"/>
      <c r="E205" s="2"/>
      <c r="F205" s="2"/>
      <c r="G205" s="4"/>
    </row>
    <row r="206" spans="1:7" s="100" customFormat="1" ht="15">
      <c r="A206" s="1"/>
      <c r="B206" s="1"/>
      <c r="C206" s="1"/>
      <c r="D206" s="2"/>
      <c r="E206" s="2"/>
      <c r="F206" s="2"/>
      <c r="G206" s="4"/>
    </row>
  </sheetData>
  <sheetProtection/>
  <mergeCells count="11">
    <mergeCell ref="C1:G1"/>
    <mergeCell ref="C4:G4"/>
    <mergeCell ref="C5:G5"/>
    <mergeCell ref="C3:G3"/>
    <mergeCell ref="C6:F6"/>
    <mergeCell ref="A126:E126"/>
    <mergeCell ref="F10:G10"/>
    <mergeCell ref="C2:G2"/>
    <mergeCell ref="A9:E9"/>
    <mergeCell ref="A8:E8"/>
    <mergeCell ref="A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N60"/>
  <sheetViews>
    <sheetView zoomScale="85" zoomScaleNormal="85" zoomScalePageLayoutView="0" workbookViewId="0" topLeftCell="A1">
      <selection activeCell="F12" sqref="F12:H12"/>
    </sheetView>
  </sheetViews>
  <sheetFormatPr defaultColWidth="9.125" defaultRowHeight="12.75"/>
  <cols>
    <col min="1" max="1" width="74.375" style="8" customWidth="1"/>
    <col min="2" max="2" width="6.50390625" style="8" customWidth="1"/>
    <col min="3" max="3" width="16.875" style="8" customWidth="1"/>
    <col min="4" max="4" width="6.125" style="8" customWidth="1"/>
    <col min="5" max="5" width="15.375" style="8" customWidth="1"/>
    <col min="6" max="6" width="15.625" style="9" customWidth="1"/>
    <col min="7" max="8" width="12.00390625" style="56" customWidth="1"/>
    <col min="9" max="9" width="11.625" style="8" hidden="1" customWidth="1"/>
    <col min="10" max="11" width="11.125" style="8" customWidth="1"/>
    <col min="12" max="16384" width="9.125" style="8" customWidth="1"/>
  </cols>
  <sheetData>
    <row r="1" spans="1:9" ht="15">
      <c r="A1" s="163" t="s">
        <v>334</v>
      </c>
      <c r="B1" s="163"/>
      <c r="C1" s="163"/>
      <c r="D1" s="163"/>
      <c r="E1" s="163"/>
      <c r="F1" s="163"/>
      <c r="G1" s="163"/>
      <c r="H1" s="163"/>
      <c r="I1" s="163"/>
    </row>
    <row r="2" spans="1:9" ht="15">
      <c r="A2" s="163" t="s">
        <v>259</v>
      </c>
      <c r="B2" s="163"/>
      <c r="C2" s="163"/>
      <c r="D2" s="163"/>
      <c r="E2" s="163"/>
      <c r="F2" s="163"/>
      <c r="G2" s="163"/>
      <c r="H2" s="163"/>
      <c r="I2" s="163"/>
    </row>
    <row r="3" spans="1:9" ht="15">
      <c r="A3" s="163" t="s">
        <v>261</v>
      </c>
      <c r="B3" s="163"/>
      <c r="C3" s="163"/>
      <c r="D3" s="163"/>
      <c r="E3" s="163"/>
      <c r="F3" s="163"/>
      <c r="G3" s="163"/>
      <c r="H3" s="163"/>
      <c r="I3" s="163"/>
    </row>
    <row r="4" spans="1:9" ht="15">
      <c r="A4" s="163" t="s">
        <v>260</v>
      </c>
      <c r="B4" s="163"/>
      <c r="C4" s="163"/>
      <c r="D4" s="163"/>
      <c r="E4" s="163"/>
      <c r="F4" s="163"/>
      <c r="G4" s="163"/>
      <c r="H4" s="163"/>
      <c r="I4" s="163"/>
    </row>
    <row r="5" spans="1:9" ht="15">
      <c r="A5" s="163" t="s">
        <v>316</v>
      </c>
      <c r="B5" s="163"/>
      <c r="C5" s="163"/>
      <c r="D5" s="163"/>
      <c r="E5" s="163"/>
      <c r="F5" s="163"/>
      <c r="G5" s="163"/>
      <c r="H5" s="163"/>
      <c r="I5" s="163"/>
    </row>
    <row r="6" spans="1:9" ht="15">
      <c r="A6" s="163"/>
      <c r="B6" s="163"/>
      <c r="C6" s="163"/>
      <c r="D6" s="163"/>
      <c r="E6" s="163"/>
      <c r="F6" s="163"/>
      <c r="G6" s="163"/>
      <c r="H6" s="163"/>
      <c r="I6" s="165"/>
    </row>
    <row r="7" spans="1:9" ht="15">
      <c r="A7" s="163"/>
      <c r="B7" s="165"/>
      <c r="C7" s="165"/>
      <c r="D7" s="165"/>
      <c r="E7" s="165"/>
      <c r="F7" s="179"/>
      <c r="G7" s="19"/>
      <c r="H7" s="19"/>
      <c r="I7" s="81"/>
    </row>
    <row r="8" spans="1:9" ht="15">
      <c r="A8" s="82"/>
      <c r="B8" s="82"/>
      <c r="C8" s="82"/>
      <c r="D8" s="82"/>
      <c r="E8" s="82"/>
      <c r="F8" s="82"/>
      <c r="G8" s="82"/>
      <c r="H8" s="82"/>
      <c r="I8" s="93"/>
    </row>
    <row r="9" spans="1:9" ht="15">
      <c r="A9" s="169" t="s">
        <v>360</v>
      </c>
      <c r="B9" s="172"/>
      <c r="C9" s="172"/>
      <c r="D9" s="172"/>
      <c r="E9" s="172"/>
      <c r="F9" s="172"/>
      <c r="G9" s="79"/>
      <c r="H9" s="79"/>
      <c r="I9" s="94"/>
    </row>
    <row r="10" spans="1:9" ht="15">
      <c r="A10" s="169" t="s">
        <v>96</v>
      </c>
      <c r="B10" s="172"/>
      <c r="C10" s="172"/>
      <c r="D10" s="172"/>
      <c r="E10" s="172"/>
      <c r="F10" s="172"/>
      <c r="G10" s="79"/>
      <c r="H10" s="79"/>
      <c r="I10" s="94"/>
    </row>
    <row r="11" spans="1:9" ht="15">
      <c r="A11" s="152" t="s">
        <v>335</v>
      </c>
      <c r="B11" s="172"/>
      <c r="C11" s="172"/>
      <c r="D11" s="172"/>
      <c r="E11" s="172"/>
      <c r="F11" s="172"/>
      <c r="G11" s="79"/>
      <c r="H11" s="79"/>
      <c r="I11" s="94"/>
    </row>
    <row r="12" spans="6:9" ht="15">
      <c r="F12" s="177"/>
      <c r="G12" s="177"/>
      <c r="H12" s="177"/>
      <c r="I12" s="95"/>
    </row>
    <row r="13" spans="1:9" s="55" customFormat="1" ht="15">
      <c r="A13" s="167" t="s">
        <v>238</v>
      </c>
      <c r="B13" s="167" t="s">
        <v>8</v>
      </c>
      <c r="C13" s="167" t="s">
        <v>4</v>
      </c>
      <c r="D13" s="167" t="s">
        <v>124</v>
      </c>
      <c r="E13" s="178" t="s">
        <v>112</v>
      </c>
      <c r="F13" s="171"/>
      <c r="G13" s="54"/>
      <c r="H13" s="54"/>
      <c r="I13" s="97"/>
    </row>
    <row r="14" spans="1:9" s="55" customFormat="1" ht="15">
      <c r="A14" s="168"/>
      <c r="B14" s="168"/>
      <c r="C14" s="168"/>
      <c r="D14" s="168"/>
      <c r="E14" s="35" t="s">
        <v>6</v>
      </c>
      <c r="F14" s="35" t="s">
        <v>7</v>
      </c>
      <c r="G14" s="54"/>
      <c r="H14" s="54"/>
      <c r="I14" s="97"/>
    </row>
    <row r="15" spans="1:9" s="31" customFormat="1" ht="15">
      <c r="A15" s="3">
        <v>1</v>
      </c>
      <c r="B15" s="3">
        <v>2</v>
      </c>
      <c r="C15" s="3">
        <v>3</v>
      </c>
      <c r="D15" s="3">
        <v>4</v>
      </c>
      <c r="E15" s="35">
        <v>5</v>
      </c>
      <c r="F15" s="35">
        <v>6</v>
      </c>
      <c r="G15" s="2"/>
      <c r="H15" s="2"/>
      <c r="I15" s="2"/>
    </row>
    <row r="16" spans="1:9" s="31" customFormat="1" ht="30.75">
      <c r="A16" s="61" t="s">
        <v>209</v>
      </c>
      <c r="B16" s="58">
        <v>706</v>
      </c>
      <c r="C16" s="3"/>
      <c r="D16" s="3"/>
      <c r="E16" s="17">
        <f>E17</f>
        <v>6740.292</v>
      </c>
      <c r="F16" s="7">
        <f>F17</f>
        <v>0</v>
      </c>
      <c r="G16" s="2"/>
      <c r="H16" s="2"/>
      <c r="I16" s="2"/>
    </row>
    <row r="17" spans="1:14" ht="62.25">
      <c r="A17" s="32" t="s">
        <v>65</v>
      </c>
      <c r="B17" s="3">
        <v>706</v>
      </c>
      <c r="C17" s="16" t="s">
        <v>68</v>
      </c>
      <c r="D17" s="16"/>
      <c r="E17" s="17">
        <f>E18+E21</f>
        <v>6740.292</v>
      </c>
      <c r="F17" s="7">
        <f>F18+F21</f>
        <v>0</v>
      </c>
      <c r="G17" s="8"/>
      <c r="H17" s="8"/>
      <c r="J17" s="46"/>
      <c r="K17" s="46"/>
      <c r="L17" s="47"/>
      <c r="M17" s="49"/>
      <c r="N17" s="49"/>
    </row>
    <row r="18" spans="1:14" ht="15">
      <c r="A18" s="15" t="s">
        <v>69</v>
      </c>
      <c r="B18" s="3">
        <v>706</v>
      </c>
      <c r="C18" s="16" t="s">
        <v>70</v>
      </c>
      <c r="D18" s="16"/>
      <c r="E18" s="17">
        <f>E19</f>
        <v>4240.292</v>
      </c>
      <c r="F18" s="7">
        <f>F19</f>
        <v>0</v>
      </c>
      <c r="G18" s="8"/>
      <c r="H18" s="8"/>
      <c r="J18" s="46"/>
      <c r="K18" s="46"/>
      <c r="L18" s="47"/>
      <c r="M18" s="49"/>
      <c r="N18" s="49"/>
    </row>
    <row r="19" spans="1:14" ht="62.25">
      <c r="A19" s="15" t="s">
        <v>97</v>
      </c>
      <c r="B19" s="3">
        <v>706</v>
      </c>
      <c r="C19" s="16" t="s">
        <v>115</v>
      </c>
      <c r="D19" s="16"/>
      <c r="E19" s="17">
        <f>E20</f>
        <v>4240.292</v>
      </c>
      <c r="F19" s="7">
        <f>F20</f>
        <v>0</v>
      </c>
      <c r="G19" s="8"/>
      <c r="H19" s="8"/>
      <c r="J19" s="46"/>
      <c r="K19" s="46"/>
      <c r="L19" s="47"/>
      <c r="M19" s="49"/>
      <c r="N19" s="49"/>
    </row>
    <row r="20" spans="1:14" ht="15">
      <c r="A20" s="15" t="s">
        <v>224</v>
      </c>
      <c r="B20" s="3">
        <v>706</v>
      </c>
      <c r="C20" s="16" t="s">
        <v>115</v>
      </c>
      <c r="D20" s="16" t="s">
        <v>24</v>
      </c>
      <c r="E20" s="98">
        <v>4240.292</v>
      </c>
      <c r="F20" s="7">
        <v>0</v>
      </c>
      <c r="G20" s="8"/>
      <c r="H20" s="8"/>
      <c r="J20" s="46"/>
      <c r="K20" s="46"/>
      <c r="L20" s="47"/>
      <c r="M20" s="49"/>
      <c r="N20" s="49"/>
    </row>
    <row r="21" spans="1:14" ht="62.25">
      <c r="A21" s="15" t="s">
        <v>78</v>
      </c>
      <c r="B21" s="3">
        <v>706</v>
      </c>
      <c r="C21" s="16" t="s">
        <v>71</v>
      </c>
      <c r="D21" s="16"/>
      <c r="E21" s="7">
        <f>E22</f>
        <v>2500</v>
      </c>
      <c r="F21" s="7">
        <f>F22</f>
        <v>0</v>
      </c>
      <c r="G21" s="8"/>
      <c r="H21" s="8"/>
      <c r="J21" s="46"/>
      <c r="K21" s="46"/>
      <c r="L21" s="47"/>
      <c r="M21" s="49"/>
      <c r="N21" s="49"/>
    </row>
    <row r="22" spans="1:14" ht="30.75">
      <c r="A22" s="15" t="s">
        <v>210</v>
      </c>
      <c r="B22" s="3">
        <v>706</v>
      </c>
      <c r="C22" s="16" t="s">
        <v>211</v>
      </c>
      <c r="D22" s="16"/>
      <c r="E22" s="99">
        <f>E23</f>
        <v>2500</v>
      </c>
      <c r="F22" s="7">
        <f>F23</f>
        <v>0</v>
      </c>
      <c r="G22" s="8"/>
      <c r="H22" s="8"/>
      <c r="J22" s="46"/>
      <c r="K22" s="46"/>
      <c r="L22" s="47"/>
      <c r="M22" s="49"/>
      <c r="N22" s="49"/>
    </row>
    <row r="23" spans="1:14" ht="30.75">
      <c r="A23" s="15" t="s">
        <v>180</v>
      </c>
      <c r="B23" s="3">
        <v>706</v>
      </c>
      <c r="C23" s="16" t="s">
        <v>211</v>
      </c>
      <c r="D23" s="16" t="s">
        <v>27</v>
      </c>
      <c r="E23" s="99">
        <v>2500</v>
      </c>
      <c r="F23" s="7">
        <v>0</v>
      </c>
      <c r="G23" s="8"/>
      <c r="H23" s="8"/>
      <c r="J23" s="46"/>
      <c r="K23" s="46"/>
      <c r="L23" s="47"/>
      <c r="M23" s="49"/>
      <c r="N23" s="49"/>
    </row>
    <row r="24" spans="1:6" ht="15">
      <c r="A24" s="32" t="s">
        <v>184</v>
      </c>
      <c r="B24" s="32"/>
      <c r="C24" s="62"/>
      <c r="D24" s="14"/>
      <c r="E24" s="28">
        <f>E16</f>
        <v>6740.292</v>
      </c>
      <c r="F24" s="28">
        <f>F16</f>
        <v>0</v>
      </c>
    </row>
    <row r="25" spans="1:6" ht="15">
      <c r="A25" s="51"/>
      <c r="B25" s="51"/>
      <c r="C25" s="51"/>
      <c r="D25" s="52"/>
      <c r="E25" s="52"/>
      <c r="F25" s="53"/>
    </row>
    <row r="26" spans="1:6" ht="15">
      <c r="A26" s="157" t="s">
        <v>94</v>
      </c>
      <c r="B26" s="157"/>
      <c r="C26" s="157"/>
      <c r="D26" s="157"/>
      <c r="E26" s="157"/>
      <c r="F26" s="157"/>
    </row>
    <row r="27" spans="4:6" ht="15">
      <c r="D27" s="46"/>
      <c r="E27" s="46"/>
      <c r="F27" s="47"/>
    </row>
    <row r="28" ht="15">
      <c r="F28" s="8"/>
    </row>
    <row r="29" ht="15">
      <c r="F29" s="8"/>
    </row>
    <row r="30" ht="15">
      <c r="F30" s="8"/>
    </row>
    <row r="31" ht="15">
      <c r="F31" s="8"/>
    </row>
    <row r="32" ht="15">
      <c r="F32" s="8"/>
    </row>
    <row r="33" ht="15">
      <c r="F33" s="8"/>
    </row>
    <row r="34" ht="15">
      <c r="F34" s="8"/>
    </row>
    <row r="35" ht="15">
      <c r="F35" s="8"/>
    </row>
    <row r="36" ht="15">
      <c r="F36" s="8"/>
    </row>
    <row r="37" ht="15">
      <c r="F37" s="8"/>
    </row>
    <row r="38" ht="15">
      <c r="F38" s="8"/>
    </row>
    <row r="39" ht="15">
      <c r="F39" s="8"/>
    </row>
    <row r="40" ht="15">
      <c r="F40" s="8"/>
    </row>
    <row r="41" ht="15">
      <c r="F41" s="8"/>
    </row>
    <row r="42" ht="15">
      <c r="F42" s="8"/>
    </row>
    <row r="43" ht="15">
      <c r="F43" s="8"/>
    </row>
    <row r="44" ht="15">
      <c r="F44" s="8"/>
    </row>
    <row r="45" ht="15">
      <c r="F45" s="8"/>
    </row>
    <row r="46" ht="15">
      <c r="F46" s="8"/>
    </row>
    <row r="47" ht="15">
      <c r="F47" s="8"/>
    </row>
    <row r="48" ht="15">
      <c r="F48" s="8"/>
    </row>
    <row r="49" ht="15">
      <c r="F49" s="8"/>
    </row>
    <row r="50" ht="15">
      <c r="F50" s="8"/>
    </row>
    <row r="51" ht="15">
      <c r="F51" s="8"/>
    </row>
    <row r="52" ht="15">
      <c r="F52" s="8"/>
    </row>
    <row r="53" ht="15">
      <c r="F53" s="8"/>
    </row>
    <row r="54" ht="15">
      <c r="F54" s="8"/>
    </row>
    <row r="55" ht="15">
      <c r="F55" s="8"/>
    </row>
    <row r="56" ht="15">
      <c r="F56" s="8"/>
    </row>
    <row r="57" ht="15">
      <c r="F57" s="8"/>
    </row>
    <row r="58" ht="15">
      <c r="F58" s="8"/>
    </row>
    <row r="59" ht="15">
      <c r="F59" s="8"/>
    </row>
    <row r="60" ht="15">
      <c r="F60" s="8"/>
    </row>
  </sheetData>
  <sheetProtection/>
  <mergeCells count="17">
    <mergeCell ref="A9:F9"/>
    <mergeCell ref="A1:I1"/>
    <mergeCell ref="A2:I2"/>
    <mergeCell ref="A3:I3"/>
    <mergeCell ref="A4:I4"/>
    <mergeCell ref="A5:I5"/>
    <mergeCell ref="A6:I6"/>
    <mergeCell ref="A7:F7"/>
    <mergeCell ref="F12:H12"/>
    <mergeCell ref="A11:F11"/>
    <mergeCell ref="A10:F10"/>
    <mergeCell ref="A26:F26"/>
    <mergeCell ref="E13:F13"/>
    <mergeCell ref="A13:A14"/>
    <mergeCell ref="B13:B14"/>
    <mergeCell ref="C13:C14"/>
    <mergeCell ref="D13:D14"/>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50"/>
  </sheetPr>
  <dimension ref="A1:H19"/>
  <sheetViews>
    <sheetView zoomScalePageLayoutView="0" workbookViewId="0" topLeftCell="A1">
      <selection activeCell="H15" sqref="H15"/>
    </sheetView>
  </sheetViews>
  <sheetFormatPr defaultColWidth="9.125" defaultRowHeight="12.75"/>
  <cols>
    <col min="1" max="1" width="7.125" style="9" customWidth="1"/>
    <col min="2" max="2" width="38.00390625" style="9" customWidth="1"/>
    <col min="3" max="3" width="30.50390625" style="9" customWidth="1"/>
    <col min="4" max="4" width="11.375" style="9" customWidth="1"/>
    <col min="5" max="16384" width="9.125" style="9" customWidth="1"/>
  </cols>
  <sheetData>
    <row r="1" spans="1:4" s="18" customFormat="1" ht="13.5">
      <c r="A1" s="163" t="s">
        <v>336</v>
      </c>
      <c r="B1" s="163"/>
      <c r="C1" s="163"/>
      <c r="D1" s="163"/>
    </row>
    <row r="2" spans="1:4" s="18" customFormat="1" ht="13.5">
      <c r="A2" s="163" t="s">
        <v>16</v>
      </c>
      <c r="B2" s="163"/>
      <c r="C2" s="163"/>
      <c r="D2" s="163"/>
    </row>
    <row r="3" spans="1:4" s="18" customFormat="1" ht="13.5">
      <c r="A3" s="163" t="s">
        <v>15</v>
      </c>
      <c r="B3" s="163"/>
      <c r="C3" s="163"/>
      <c r="D3" s="163"/>
    </row>
    <row r="4" spans="1:4" s="18" customFormat="1" ht="13.5">
      <c r="A4" s="163" t="s">
        <v>14</v>
      </c>
      <c r="B4" s="163"/>
      <c r="C4" s="163"/>
      <c r="D4" s="163"/>
    </row>
    <row r="5" spans="1:4" s="18" customFormat="1" ht="13.5">
      <c r="A5" s="19"/>
      <c r="B5" s="19"/>
      <c r="C5" s="163" t="s">
        <v>315</v>
      </c>
      <c r="D5" s="163"/>
    </row>
    <row r="6" spans="1:4" s="18" customFormat="1" ht="13.5">
      <c r="A6" s="163"/>
      <c r="B6" s="163"/>
      <c r="C6" s="163"/>
      <c r="D6" s="163"/>
    </row>
    <row r="7" spans="1:4" s="18" customFormat="1" ht="13.5">
      <c r="A7" s="19"/>
      <c r="B7" s="19"/>
      <c r="C7" s="19"/>
      <c r="D7" s="19"/>
    </row>
    <row r="8" spans="1:4" s="18" customFormat="1" ht="13.5">
      <c r="A8" s="19"/>
      <c r="B8" s="19"/>
      <c r="C8" s="19"/>
      <c r="D8" s="19"/>
    </row>
    <row r="9" spans="1:4" s="18" customFormat="1" ht="13.5">
      <c r="A9" s="19"/>
      <c r="B9" s="19"/>
      <c r="C9" s="19"/>
      <c r="D9" s="19"/>
    </row>
    <row r="10" spans="1:4" ht="46.5" customHeight="1">
      <c r="A10" s="182" t="s">
        <v>359</v>
      </c>
      <c r="B10" s="182"/>
      <c r="C10" s="182"/>
      <c r="D10" s="182"/>
    </row>
    <row r="11" spans="1:8" ht="18" customHeight="1">
      <c r="A11" s="152" t="s">
        <v>337</v>
      </c>
      <c r="B11" s="172"/>
      <c r="C11" s="172"/>
      <c r="D11" s="172"/>
      <c r="E11" s="140"/>
      <c r="F11" s="140"/>
      <c r="G11" s="140"/>
      <c r="H11" s="140"/>
    </row>
    <row r="12" spans="1:4" ht="12.75" customHeight="1">
      <c r="A12" s="26"/>
      <c r="B12" s="26"/>
      <c r="C12" s="26"/>
      <c r="D12" s="26"/>
    </row>
    <row r="13" spans="1:4" ht="30" customHeight="1">
      <c r="A13" s="180" t="s">
        <v>239</v>
      </c>
      <c r="B13" s="180" t="s">
        <v>122</v>
      </c>
      <c r="C13" s="180" t="s">
        <v>166</v>
      </c>
      <c r="D13" s="180" t="s">
        <v>167</v>
      </c>
    </row>
    <row r="14" spans="1:4" ht="20.25" customHeight="1">
      <c r="A14" s="180"/>
      <c r="B14" s="180"/>
      <c r="C14" s="180"/>
      <c r="D14" s="180"/>
    </row>
    <row r="15" spans="1:4" ht="34.5" customHeight="1">
      <c r="A15" s="27">
        <v>1</v>
      </c>
      <c r="B15" s="89" t="s">
        <v>242</v>
      </c>
      <c r="C15" s="90" t="s">
        <v>287</v>
      </c>
      <c r="D15" s="69">
        <v>399.413</v>
      </c>
    </row>
    <row r="16" spans="1:4" ht="50.25" customHeight="1">
      <c r="A16" s="27">
        <v>2</v>
      </c>
      <c r="B16" s="91" t="s">
        <v>168</v>
      </c>
      <c r="C16" s="90" t="s">
        <v>306</v>
      </c>
      <c r="D16" s="12">
        <v>2500</v>
      </c>
    </row>
    <row r="17" spans="1:4" ht="15.75">
      <c r="A17" s="5"/>
      <c r="B17" s="71" t="s">
        <v>194</v>
      </c>
      <c r="C17" s="92"/>
      <c r="D17" s="70">
        <f>D16+D15</f>
        <v>2899.413</v>
      </c>
    </row>
    <row r="19" spans="1:4" ht="15">
      <c r="A19" s="181" t="s">
        <v>169</v>
      </c>
      <c r="B19" s="181"/>
      <c r="C19" s="181"/>
      <c r="D19" s="181"/>
    </row>
    <row r="20" ht="15" customHeight="1"/>
  </sheetData>
  <sheetProtection/>
  <mergeCells count="13">
    <mergeCell ref="A19:D19"/>
    <mergeCell ref="C5:D5"/>
    <mergeCell ref="A6:D6"/>
    <mergeCell ref="A10:D10"/>
    <mergeCell ref="A13:A14"/>
    <mergeCell ref="B13:B14"/>
    <mergeCell ref="C13:C14"/>
    <mergeCell ref="D13:D14"/>
    <mergeCell ref="A1:D1"/>
    <mergeCell ref="A2:D2"/>
    <mergeCell ref="A3:D3"/>
    <mergeCell ref="A4:D4"/>
    <mergeCell ref="A11:D1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E18"/>
  <sheetViews>
    <sheetView zoomScalePageLayoutView="0" workbookViewId="0" topLeftCell="A1">
      <selection activeCell="A1" sqref="A1:IV16384"/>
    </sheetView>
  </sheetViews>
  <sheetFormatPr defaultColWidth="9.00390625" defaultRowHeight="12.75"/>
  <cols>
    <col min="1" max="1" width="23.375" style="24" customWidth="1"/>
    <col min="2" max="2" width="47.625" style="24" customWidth="1"/>
    <col min="3" max="3" width="20.875" style="24" customWidth="1"/>
    <col min="4" max="16384" width="8.875" style="24" customWidth="1"/>
  </cols>
  <sheetData>
    <row r="1" spans="1:3" s="21" customFormat="1" ht="15">
      <c r="A1" s="183" t="s">
        <v>338</v>
      </c>
      <c r="B1" s="183"/>
      <c r="C1" s="183"/>
    </row>
    <row r="2" spans="1:3" s="21" customFormat="1" ht="15">
      <c r="A2" s="183" t="s">
        <v>152</v>
      </c>
      <c r="B2" s="183"/>
      <c r="C2" s="183"/>
    </row>
    <row r="3" spans="1:3" s="21" customFormat="1" ht="15">
      <c r="A3" s="183" t="s">
        <v>10</v>
      </c>
      <c r="B3" s="183"/>
      <c r="C3" s="183"/>
    </row>
    <row r="4" spans="1:3" s="21" customFormat="1" ht="15">
      <c r="A4" s="183" t="s">
        <v>153</v>
      </c>
      <c r="B4" s="183"/>
      <c r="C4" s="183"/>
    </row>
    <row r="5" spans="1:3" s="21" customFormat="1" ht="15">
      <c r="A5" s="183" t="s">
        <v>314</v>
      </c>
      <c r="B5" s="183"/>
      <c r="C5" s="183"/>
    </row>
    <row r="6" spans="1:3" s="21" customFormat="1" ht="15">
      <c r="A6" s="22"/>
      <c r="B6" s="22"/>
      <c r="C6" s="22"/>
    </row>
    <row r="7" spans="1:3" s="21" customFormat="1" ht="15">
      <c r="A7" s="22"/>
      <c r="B7" s="22"/>
      <c r="C7" s="22"/>
    </row>
    <row r="8" spans="1:3" s="21" customFormat="1" ht="15">
      <c r="A8" s="22"/>
      <c r="B8" s="22"/>
      <c r="C8" s="22"/>
    </row>
    <row r="9" spans="1:3" s="21" customFormat="1" ht="15">
      <c r="A9" s="187" t="s">
        <v>170</v>
      </c>
      <c r="B9" s="187"/>
      <c r="C9" s="187"/>
    </row>
    <row r="10" spans="1:3" s="21" customFormat="1" ht="37.5" customHeight="1">
      <c r="A10" s="174" t="s">
        <v>243</v>
      </c>
      <c r="B10" s="174"/>
      <c r="C10" s="174"/>
    </row>
    <row r="11" spans="1:4" s="21" customFormat="1" ht="18" customHeight="1">
      <c r="A11" s="152" t="s">
        <v>339</v>
      </c>
      <c r="B11" s="172"/>
      <c r="C11" s="172"/>
      <c r="D11" s="140"/>
    </row>
    <row r="12" spans="1:3" s="21" customFormat="1" ht="15">
      <c r="A12" s="30"/>
      <c r="B12" s="30"/>
      <c r="C12" s="64" t="s">
        <v>151</v>
      </c>
    </row>
    <row r="13" spans="1:3" s="21" customFormat="1" ht="12" customHeight="1">
      <c r="A13" s="186" t="s">
        <v>171</v>
      </c>
      <c r="B13" s="186" t="s">
        <v>172</v>
      </c>
      <c r="C13" s="186" t="s">
        <v>227</v>
      </c>
    </row>
    <row r="14" spans="1:3" s="21" customFormat="1" ht="12" customHeight="1">
      <c r="A14" s="186"/>
      <c r="B14" s="186"/>
      <c r="C14" s="186"/>
    </row>
    <row r="15" spans="1:3" s="21" customFormat="1" ht="30.75">
      <c r="A15" s="65" t="s">
        <v>173</v>
      </c>
      <c r="B15" s="10" t="s">
        <v>174</v>
      </c>
      <c r="C15" s="66">
        <v>-4240.292</v>
      </c>
    </row>
    <row r="16" spans="1:3" s="21" customFormat="1" ht="15.75">
      <c r="A16" s="184" t="s">
        <v>175</v>
      </c>
      <c r="B16" s="185"/>
      <c r="C16" s="67">
        <f>C15</f>
        <v>-4240.292</v>
      </c>
    </row>
    <row r="17" s="21" customFormat="1" ht="15"/>
    <row r="18" spans="1:5" s="21" customFormat="1" ht="15" customHeight="1">
      <c r="A18" s="157" t="s">
        <v>176</v>
      </c>
      <c r="B18" s="179"/>
      <c r="C18" s="179"/>
      <c r="D18" s="2"/>
      <c r="E18" s="2"/>
    </row>
    <row r="19" s="21" customFormat="1" ht="15"/>
  </sheetData>
  <sheetProtection/>
  <mergeCells count="13">
    <mergeCell ref="A11:C11"/>
    <mergeCell ref="A9:C9"/>
    <mergeCell ref="A10:C10"/>
    <mergeCell ref="A1:C1"/>
    <mergeCell ref="A2:C2"/>
    <mergeCell ref="A3:C3"/>
    <mergeCell ref="A4:C4"/>
    <mergeCell ref="A16:B16"/>
    <mergeCell ref="A18:C18"/>
    <mergeCell ref="A13:A14"/>
    <mergeCell ref="B13:B14"/>
    <mergeCell ref="A5:C5"/>
    <mergeCell ref="C13:C14"/>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Рафис</cp:lastModifiedBy>
  <cp:lastPrinted>2017-08-21T10:00:22Z</cp:lastPrinted>
  <dcterms:created xsi:type="dcterms:W3CDTF">2003-10-27T11:59:24Z</dcterms:created>
  <dcterms:modified xsi:type="dcterms:W3CDTF">2017-08-21T10:06:50Z</dcterms:modified>
  <cp:category/>
  <cp:version/>
  <cp:contentType/>
  <cp:contentStatus/>
</cp:coreProperties>
</file>