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934" firstSheet="6" activeTab="13"/>
  </bookViews>
  <sheets>
    <sheet name="доходы 2018" sheetId="1" r:id="rId1"/>
    <sheet name="доходы 2019 и 2020" sheetId="2" r:id="rId2"/>
    <sheet name="разд, подр 2018" sheetId="3" r:id="rId3"/>
    <sheet name="разд, подр 2019 и 2020" sheetId="4" r:id="rId4"/>
    <sheet name="программы 2018" sheetId="5" r:id="rId5"/>
    <sheet name="программы 2019 и 2020" sheetId="6" r:id="rId6"/>
    <sheet name="Ведом новое 2018" sheetId="7" r:id="rId7"/>
    <sheet name="Вед-во новое 2019-2020" sheetId="8" r:id="rId8"/>
    <sheet name="капвложения" sheetId="9" r:id="rId9"/>
    <sheet name="субсидии обустройство 2018" sheetId="10" r:id="rId10"/>
    <sheet name="субсидии обустройство 2019-2020" sheetId="11" r:id="rId11"/>
    <sheet name="межб" sheetId="12" r:id="rId12"/>
    <sheet name="соврем гор" sheetId="13" r:id="rId13"/>
    <sheet name="ППМИ" sheetId="14" r:id="rId14"/>
    <sheet name="ист" sheetId="15" r:id="rId15"/>
  </sheets>
  <definedNames>
    <definedName name="_xlnm.Print_Titles" localSheetId="6">'Ведом новое 2018'!$12:$13</definedName>
    <definedName name="_xlnm.Print_Titles" localSheetId="2">'разд, подр 2018'!$11:$12</definedName>
  </definedNames>
  <calcPr fullCalcOnLoad="1"/>
</workbook>
</file>

<file path=xl/sharedStrings.xml><?xml version="1.0" encoding="utf-8"?>
<sst xmlns="http://schemas.openxmlformats.org/spreadsheetml/2006/main" count="1644" uniqueCount="412">
  <si>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</si>
  <si>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</si>
  <si>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</si>
  <si>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Обеспечение бесплатным питанием обучающихся с ограниченными возможностями здоровья в муниципальных организациях, осуществляющих образовательную деятельность, за счет средств бюджета Республики Башкортостан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</si>
  <si>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</si>
  <si>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</si>
  <si>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 xml:space="preserve">                                                                                                к решению Совета муниципального </t>
  </si>
  <si>
    <t xml:space="preserve">Глава муниципального района Мелеузовский район                                    А.В. Суботин                                          </t>
  </si>
  <si>
    <t>Наименование муниципальных образований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</si>
  <si>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</si>
  <si>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</si>
  <si>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</si>
  <si>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</si>
  <si>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</si>
  <si>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</si>
  <si>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</si>
  <si>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</si>
  <si>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</si>
  <si>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</si>
  <si>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</si>
  <si>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</si>
  <si>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</si>
  <si>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</si>
  <si>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</si>
  <si>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</si>
  <si>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</si>
  <si>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09\0\03\L5673</t>
  </si>
  <si>
    <t>14\0\02\R5600</t>
  </si>
  <si>
    <t>14\0\01\R5550</t>
  </si>
  <si>
    <t>1403</t>
  </si>
  <si>
    <t>09\0\04\74000</t>
  </si>
  <si>
    <t>Мероприятия по развитию комплексной компактной застройки в сельской местности</t>
  </si>
  <si>
    <t>10\0\01\S2471</t>
  </si>
  <si>
    <t>Муниципальная программа  "Формирование современной городской среды в муниципальном районе Мелеузовский район Республики Башкортостан"</t>
  </si>
  <si>
    <t>14\0\00\00000</t>
  </si>
  <si>
    <t>Основное мероприятие "Благоустройство территорий общего пользования населения и дворовых территорий МКД"</t>
  </si>
  <si>
    <t>14\0\01\00000</t>
  </si>
  <si>
    <t>Субсидии на поддержку муниципальных программ формирования современной городской среды  (за исключением расходов, софинансируемых за счет средств федерального бюджета)</t>
  </si>
  <si>
    <t>14\0\01\72500</t>
  </si>
  <si>
    <t>Основное мероприятие "Повышение степени благоустройства городских парков муниципального района Мелеузовский район Республики Башкортостан"</t>
  </si>
  <si>
    <t>14\0\02\00000</t>
  </si>
  <si>
    <t>Субсидии на поддержку обустройства мест массового отдыха населения (городских парков)  (за исключением расходов, софинансируемых за счет средств федерального бюджета)</t>
  </si>
  <si>
    <t>14\0\02\72510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</si>
  <si>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</si>
  <si>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</si>
  <si>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</si>
  <si>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07\0\02\S2050</t>
  </si>
  <si>
    <t>Реализация мероприятий федеральной целевой программы "Культура России (2012-2018 годы)"</t>
  </si>
  <si>
    <t xml:space="preserve"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
</t>
  </si>
  <si>
    <t>07\0\01\S2040</t>
  </si>
  <si>
    <t>Иные безвозмездные и безвозвратные перечисления</t>
  </si>
  <si>
    <t>Прочие межбюджетные трансферты общего характера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</si>
  <si>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</si>
  <si>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 xml:space="preserve">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</si>
  <si>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</si>
  <si>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Республики Башкортостан</t>
  </si>
  <si>
    <t>Направление расходов</t>
  </si>
  <si>
    <t>Администрация сельского поселения Воскресенский сельсовет</t>
  </si>
  <si>
    <t>Межбюджетные трансферты на поддержку муниципальных программ формирования современной городской среды</t>
  </si>
  <si>
    <t xml:space="preserve">Администрация сельского поселения Корнеевский сельсовет </t>
  </si>
  <si>
    <t>Межбюджетные трансферты на берегоукрепление р. Сухайла</t>
  </si>
  <si>
    <t xml:space="preserve">Администрация сельского поселения Нугушевский сельсовет </t>
  </si>
  <si>
    <t>Администрация городского поселения г. Мелеуз</t>
  </si>
  <si>
    <t>Глава муниципального района                                                                     А.В. Суботин</t>
  </si>
  <si>
    <t xml:space="preserve"> 2 00 00000 00 0000 000</t>
  </si>
  <si>
    <t xml:space="preserve"> 2 02 00000 00 0000 000</t>
  </si>
  <si>
    <t>Основное мероприятие "Переподготовка и повышение квалификации педагогических работников"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</si>
  <si>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</si>
  <si>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</si>
  <si>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01\0\00\00000</t>
  </si>
  <si>
    <t>01\0\01\00000</t>
  </si>
  <si>
    <t>Основное мероприятие "Государственная и муниципальная поддержка системы общего образования"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</si>
  <si>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</si>
  <si>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Глава муниципального района                                                         А.В. Суботин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</si>
  <si>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</si>
  <si>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Республики Башкортостан</t>
  </si>
  <si>
    <t>Глава муниципального района                                                                 А.В. Суботин</t>
  </si>
  <si>
    <t>ВСЕГО</t>
  </si>
  <si>
    <t>Глава муниципального района                                                А.В. Суботин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</si>
  <si>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</si>
  <si>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обустройства мест массового отдыха населения (городских парков)</t>
  </si>
  <si>
    <t>01\0\10\00000</t>
  </si>
  <si>
    <t>01\0\10\72080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</si>
  <si>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</si>
  <si>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09\0\07\72220</t>
  </si>
  <si>
    <t>09\0\07\72230</t>
  </si>
  <si>
    <t>09\0\01\R5672</t>
  </si>
  <si>
    <t>Субсидии на мероприятия по развитию водоснабжения в сельской местности</t>
  </si>
  <si>
    <t>01\0\02\R0970</t>
  </si>
  <si>
    <t xml:space="preserve">Мелеузовский район на 2018 год 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</si>
  <si>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</si>
  <si>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</si>
  <si>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2 02 29999 05 7222 151</t>
  </si>
  <si>
    <t>Прочие субсидии бюджетам муниципальных районов (Субсидии на улучшение жилищных условий граждан, проживающих в сельской местности)</t>
  </si>
  <si>
    <t>2 02 29999 05 7223 151</t>
  </si>
  <si>
    <t>Прочие субсидии бюджетам муниципальных районов (Субсидии на улучшение жилищных условий молодых семей и молодых специалистов, проживающих в сельской местности)</t>
  </si>
  <si>
    <t xml:space="preserve"> 2 02 30024 05 7330 151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</si>
  <si>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программ)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</si>
  <si>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</si>
  <si>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</si>
  <si>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2 02 00000 00 0000 000</t>
  </si>
  <si>
    <t>0405</t>
  </si>
  <si>
    <t>Сельское хозяйство и рыболовство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</si>
  <si>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</si>
  <si>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1400</t>
  </si>
  <si>
    <t xml:space="preserve">ВСЕГО </t>
  </si>
  <si>
    <t xml:space="preserve"> 2 02 30024 05 7302 151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</si>
  <si>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программ)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</si>
  <si>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образование)</t>
  </si>
  <si>
    <t xml:space="preserve"> 2 02 30024 05 7331 151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</si>
  <si>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организаций)</t>
  </si>
  <si>
    <t xml:space="preserve"> 2 02 30024 05 7304 151</t>
  </si>
  <si>
    <t>Прочие субсидии бюджетам муниципальных районов (Субсидии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</si>
  <si>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2 02 29999 05 7251 151</t>
  </si>
  <si>
    <t>Прочие субсидии бюджетам муниципальных районов (Субсидии на поддержку обустройства мест массового отдыха населения (городских парков))</t>
  </si>
  <si>
    <t>2 02 29999 05 7250 151</t>
  </si>
  <si>
    <t>Субсидии бюджетам муниципальных районов на софинансирование капитальных вложенией в объекты муниципальной собственности</t>
  </si>
  <si>
    <t xml:space="preserve">Глава муниципального района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</si>
  <si>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А.В. Суботин                                          </t>
  </si>
  <si>
    <t>2 02 20077 05 0000 151</t>
  </si>
  <si>
    <t>2 02 20077 05 5567 151</t>
  </si>
  <si>
    <t>Субсидии бюджетам муниципальных районов на софинансирование капитальных вложенией в объекты муниципальной собственности (Субсидии на мероприятия по развитию водоснабжения в сельской местности)</t>
  </si>
  <si>
    <t>Сумма, всего</t>
  </si>
  <si>
    <t>в том числе: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</si>
  <si>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</si>
  <si>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</si>
  <si>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к решению Совета муниципального </t>
  </si>
  <si>
    <t>Развитие водоснабжения в сельской местности</t>
  </si>
  <si>
    <t>Основное мероприятие "Переподготовка и повышение квалификации педагогических кадров"</t>
  </si>
  <si>
    <t>01\0\06\42090</t>
  </si>
  <si>
    <t>01\0\06\42190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</si>
  <si>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</si>
  <si>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</si>
  <si>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</si>
  <si>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</si>
  <si>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</si>
  <si>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</si>
  <si>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</si>
  <si>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</si>
  <si>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</si>
  <si>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</si>
  <si>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01\0\01\73300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</si>
  <si>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</si>
  <si>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</si>
  <si>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</si>
  <si>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01\0\02\73310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</si>
  <si>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</si>
  <si>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</si>
  <si>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</si>
  <si>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</si>
  <si>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01\0\06\00000</t>
  </si>
  <si>
    <t>01\0\08\00000</t>
  </si>
  <si>
    <t>02\0\00\00000</t>
  </si>
  <si>
    <t>Основное мероприятие "Организация работы по централизации бухгалтерского учета"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</si>
  <si>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</si>
  <si>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</si>
  <si>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</si>
  <si>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</si>
  <si>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</si>
  <si>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07\0\02\00000</t>
  </si>
  <si>
    <t>07\0\02\42390</t>
  </si>
  <si>
    <t>08\0\00\00000</t>
  </si>
  <si>
    <t>08\0\02\00000</t>
  </si>
  <si>
    <t>08\0\02\02040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</si>
  <si>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</si>
  <si>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</si>
  <si>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</si>
  <si>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</si>
  <si>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</si>
  <si>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</si>
  <si>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</si>
  <si>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</si>
  <si>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</si>
  <si>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</si>
  <si>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</si>
  <si>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</si>
  <si>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</si>
  <si>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</si>
  <si>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</si>
  <si>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</si>
  <si>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</si>
  <si>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</si>
  <si>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</si>
  <si>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</si>
  <si>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</si>
  <si>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</si>
  <si>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     А.В. Суботин                                          </t>
  </si>
  <si>
    <t>тыс. рублей</t>
  </si>
  <si>
    <t>12\0\03\00000</t>
  </si>
  <si>
    <t>БЕЗВОЗМЕЗДНЫЕ ПОСТУПЛЕНИЯ ОТ ДРУГИХ БЮДЖЕТОВ БЮДЖЕТНОЙ СИСТЕМЫ РОССИЙСКОЙ ФЕДЕРАЦИИ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</si>
  <si>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</si>
  <si>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</si>
  <si>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02\0\06\00000</t>
  </si>
  <si>
    <t>02\0\06\02990</t>
  </si>
  <si>
    <t>10\0\01\72160</t>
  </si>
  <si>
    <t xml:space="preserve"> 2 02 30000 00 0000 151</t>
  </si>
  <si>
    <t>2 02 20000 00 0000 000</t>
  </si>
  <si>
    <t>Прочие субсидии бюджетам муниципальных районов</t>
  </si>
  <si>
    <t>2 02 29999 05 0000 151</t>
  </si>
  <si>
    <t xml:space="preserve"> 2 02 30024 05 0000 151</t>
  </si>
  <si>
    <t xml:space="preserve">Субвенции бюджетам бюджетной системы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</si>
  <si>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</si>
  <si>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 xml:space="preserve">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</si>
  <si>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</si>
  <si>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</si>
  <si>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</si>
  <si>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</si>
  <si>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</si>
  <si>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Мелеузовский район Республики Башкортостан на плановый период 2019 и 2020 годов</t>
  </si>
  <si>
    <t>Мелеузовский район Республики Башкортостан на 2018 год</t>
  </si>
  <si>
    <t>2020 год</t>
  </si>
  <si>
    <t>Код вида, подвида доходов бюджета</t>
  </si>
  <si>
    <t>Цср</t>
  </si>
  <si>
    <t>2018 год</t>
  </si>
  <si>
    <t>2019 год</t>
  </si>
  <si>
    <t>Вед-во</t>
  </si>
  <si>
    <t>0703</t>
  </si>
  <si>
    <t>Дополнительное образование детей</t>
  </si>
  <si>
    <t>Дорожное хозяйство (дорожные фонды)</t>
  </si>
  <si>
    <t>Межбюджетные трансферты</t>
  </si>
  <si>
    <t>БЕЗВОЗМЕЗДНЫЕ ПОСТУПЛЕНИЯ</t>
  </si>
  <si>
    <t>Республики Башкортостан</t>
  </si>
  <si>
    <t>Сумма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</si>
  <si>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</si>
  <si>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</si>
  <si>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</si>
  <si>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</si>
  <si>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</si>
  <si>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</si>
  <si>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</si>
  <si>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</si>
  <si>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СОЦИАЛЬНАЯ ПОЛИТИКА</t>
  </si>
  <si>
    <t>ВСЕГО расходов</t>
  </si>
  <si>
    <t>Наименование</t>
  </si>
  <si>
    <t>Библиотеки</t>
  </si>
  <si>
    <t>№ п\п</t>
  </si>
  <si>
    <t>Субсидии бюджетам бюджетной системы Российской Федерации (межбюджетные субсидии)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</si>
  <si>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</si>
  <si>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Администрация муниципального района Мелеузовский район Республики Башкортостан</t>
  </si>
  <si>
    <t>к решению Совета муниципального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</si>
  <si>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</si>
  <si>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</si>
  <si>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</si>
  <si>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</si>
  <si>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</si>
  <si>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</si>
  <si>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</si>
  <si>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</si>
  <si>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</si>
  <si>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0309</t>
  </si>
  <si>
    <t>2 00 00000 00 0000 000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</si>
  <si>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</si>
  <si>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</si>
  <si>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</si>
  <si>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</si>
  <si>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</si>
  <si>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</si>
  <si>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</si>
  <si>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</si>
  <si>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</si>
  <si>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</si>
  <si>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</si>
  <si>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0503</t>
  </si>
  <si>
    <t>Благоустройство</t>
  </si>
  <si>
    <t>РБ</t>
  </si>
  <si>
    <t xml:space="preserve">                                                                                                                                    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</si>
  <si>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</si>
  <si>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</si>
  <si>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</si>
  <si>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</si>
  <si>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</si>
  <si>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>Мелеузовский район на плановый период 2019 и 2020 годов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</si>
  <si>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</si>
  <si>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</si>
  <si>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2 02 29998 05 0000 151</t>
  </si>
  <si>
    <t>Субсидии бюджетам муниципальных районов на финансовое обеспечение отдельных полномочий</t>
  </si>
  <si>
    <t>2 02 25560 05 0000 151</t>
  </si>
  <si>
    <t>Субсидии бюджетам муниципальных районов на поддержку обустройства мест массового отдыха населения (городских парков)</t>
  </si>
  <si>
    <t>Наименование объектов муниципальной собственности</t>
  </si>
  <si>
    <t>Всего</t>
  </si>
  <si>
    <t>за счет средств бюджета Республики Башкортостан</t>
  </si>
  <si>
    <t>за счет средств федерального бюджета</t>
  </si>
  <si>
    <t>(тыс. руб.)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</si>
  <si>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</si>
  <si>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</si>
  <si>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</si>
  <si>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</si>
  <si>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</si>
  <si>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</si>
  <si>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</si>
  <si>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</si>
  <si>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</si>
  <si>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</si>
  <si>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</si>
  <si>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</si>
  <si>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</si>
  <si>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400</t>
  </si>
  <si>
    <t>№ п/п</t>
  </si>
  <si>
    <t>0412</t>
  </si>
  <si>
    <t>Дворцы и дома культуры, другие учреждения культуры</t>
  </si>
  <si>
    <t>Городское поселение г. Мелеуз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</si>
  <si>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</si>
  <si>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</si>
  <si>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</si>
  <si>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</si>
  <si>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</si>
  <si>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</si>
  <si>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бюджета Республики Башкортостан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</si>
  <si>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</si>
  <si>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Основное мероприятие "Мероприятия в сфере строительства инженерных коммуникаций"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</si>
  <si>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</si>
  <si>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Субсидии на поддержку обустройства мест массового отдыха населения (городских парков) за счет средств федерального бюджета и бюджета Республики Башкортостан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</si>
  <si>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</si>
  <si>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</si>
  <si>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</si>
  <si>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</si>
  <si>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Cоздание в общеобразовательных организациях, расположенных  в сельской местности, условий для занятий физической культурой и спортом, за счет средств федерального бюджета и бюджета Республики Башкортостан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</si>
  <si>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значения, за счет средств бюджета Республики Башкортостан</t>
  </si>
  <si>
    <t>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</si>
  <si>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</si>
  <si>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2 02 29999 05 7205 151</t>
  </si>
  <si>
    <t>2 02 29999 05 7247 151</t>
  </si>
  <si>
    <t>Прочие субсидии бюджетам муниципальных районов (Субсидии на софинансирование проектов развития общественной инфраструктуры, основанных на местных инициативах)</t>
  </si>
  <si>
    <t>2 02 29999 05 7204 151</t>
  </si>
  <si>
    <t>Прочие субсидии бюджетам муниципальных районов (Субсидии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Башкортостан)</t>
  </si>
  <si>
    <t>Прочие субсидии бюджетам муниципальных районов (Субсидии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Башкортостан)</t>
  </si>
  <si>
    <t>01\0\03\72050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</si>
  <si>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</t>
  </si>
  <si>
    <t>01\0\02\72010</t>
  </si>
  <si>
    <t>07\0\01\72470</t>
  </si>
  <si>
    <t>Реализация проектов развития общественной инфраструктуры, основанных на местных инициативах, за счет средств бюджета Республики Башкортостан</t>
  </si>
  <si>
    <t>10\0\01\72470</t>
  </si>
  <si>
    <t>0310</t>
  </si>
  <si>
    <t>12\0\03\72470</t>
  </si>
  <si>
    <t>07\0\02\72050</t>
  </si>
  <si>
    <t>07\0\01\72040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</si>
  <si>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</t>
  </si>
  <si>
    <t>Обеспечение пожарной безопасности</t>
  </si>
  <si>
    <t>08\0\02\92400</t>
  </si>
  <si>
    <t>Мероприятия по обеспечению экономической и социальной стабильности в муниципальном районе Мелеузовский район Республики Башкортостан</t>
  </si>
  <si>
    <t>Распределение субсидий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2018 год</t>
  </si>
  <si>
    <t>Сельское поселение Воскресенский сельсовет</t>
  </si>
  <si>
    <t>Сельское поселение Корнеевский сельсовет</t>
  </si>
  <si>
    <t>Сельское поселение Нугушевский сельсовет</t>
  </si>
  <si>
    <t>Изменения в распределении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(городских парков) на 2018 год</t>
  </si>
  <si>
    <t>Изменения в распределении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(городских парков) на плановый период 2019 и 2020 годов</t>
  </si>
  <si>
    <t>10\0\01\S2160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</si>
  <si>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</si>
  <si>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 xml:space="preserve">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</si>
  <si>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от _________ 2018 года № ____ </t>
  </si>
  <si>
    <t>(приложение № 6 к решению Совета муниципального района Мелеузовский район Республики Башкортостан от 08.12.2017 года № 112)</t>
  </si>
  <si>
    <t>(приложение № 4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</si>
  <si>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</si>
  <si>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от _________ 2018 года № ___</t>
  </si>
  <si>
    <t xml:space="preserve">Изменения в поступлениях доходов в бюджет муниципального района </t>
  </si>
  <si>
    <t>(приложение № 5 к решению Совета муниципального района Мелеузовский район Республики Башкортостан от 08.12.2017 года № 112)</t>
  </si>
  <si>
    <t>01\0\06\42390</t>
  </si>
  <si>
    <t>Приложение № 3</t>
  </si>
  <si>
    <t xml:space="preserve">от __________ 2018 года № ____ </t>
  </si>
  <si>
    <t xml:space="preserve">Изменения в распределении бюджетных ассигнований муниципального района Мелеузовский район Республики Башкортостан на 2018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</si>
  <si>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7 к решению Совета муниципального района Мелеузовский район Республики Башкортостан от 08.12.2017 года № 112)</t>
  </si>
  <si>
    <t>(приложение № 8 к решению Совета муниципального района Мелеузовский район Республики Башкортостан от 08.12.2017 года № 112)</t>
  </si>
  <si>
    <t>01\0\08\72080</t>
  </si>
  <si>
    <t>(приложение № 10 к решению Совета муниципального района Мелеузовский район Республики Башкортостан от 08.12.2017 года № 112)</t>
  </si>
  <si>
    <t>от ___________ 2018 года № ____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</si>
  <si>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</si>
  <si>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от _______________ 2018 года № ___</t>
  </si>
  <si>
    <t>Приложение № 7</t>
  </si>
  <si>
    <t xml:space="preserve">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</si>
  <si>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от ___________ 2018 года № ____</t>
  </si>
  <si>
    <t xml:space="preserve">Изменения в распределени бюджетных ассигнований муниципального района Мелеузовский район Республики Башкортостан на 2018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</si>
  <si>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в ведомственной структуре расходов бюджета муниципального района</t>
  </si>
  <si>
    <t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</si>
  <si>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</si>
  <si>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от _____________ 2018 года № _____</t>
  </si>
  <si>
    <t xml:space="preserve"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</si>
  <si>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9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</si>
  <si>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                                                      от _____________ 2018 года № _____ </t>
  </si>
  <si>
    <t>Изменения в ведомственной структуре расходов  бюджета муниципального района</t>
  </si>
  <si>
    <t>(приложение № 11 к решению Совета муниципального района Мелеузовский район Республики Башкортостан от 08.12.2017 года № 112)</t>
  </si>
  <si>
    <t>Изменения в распределении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Башкортостан, софинансирование капитальных вложений в которые осуществляется за счет межбюджетных субсидий из бюджета Республики Башкортостан, на плановый период 2019 и 2020 годов</t>
  </si>
  <si>
    <t>(приложение № 12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</si>
  <si>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Приложение № 9</t>
  </si>
  <si>
    <t xml:space="preserve">                                                                                               от ____________ 2018 года № ____ </t>
  </si>
  <si>
    <t xml:space="preserve">                                                                                                Приложение № 10</t>
  </si>
  <si>
    <t xml:space="preserve">                                                                                                от _____________ 2018 года № _____</t>
  </si>
  <si>
    <t>(приложение № 15 к решению Совета муниципального района Мелеузовский район Республики Башкортостан от 08.12.2017 года № 112)</t>
  </si>
  <si>
    <t>(приложение № 16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</si>
  <si>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  Приложение № 11</t>
  </si>
  <si>
    <t xml:space="preserve">                                                                                                 от_______________________ 2018 года № _____ </t>
  </si>
  <si>
    <t>(приложение № 23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</si>
  <si>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Приложение № 12</t>
  </si>
  <si>
    <t xml:space="preserve">                                                                                             от ___________ 2018 года № _____</t>
  </si>
  <si>
    <t>(приложение № 25 к решению Совета муниципального района Мелеузовский район Республики Башкортостан от 08.12.2017 года № 112)</t>
  </si>
  <si>
    <t>(приложение № 24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</si>
  <si>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</si>
  <si>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от ________ 2018 года № _____ </t>
  </si>
  <si>
    <t>Изменения в распределении иных межбюджетных трансфертов бюджетам поселений муниципального района Мелеузовский район Республики Башкортостан на 2018 год</t>
  </si>
  <si>
    <t>Изменения в источниках финансирования дефицита бюджета муниципального района Мелеузовский район Республики Башкортостан на 2018 год</t>
  </si>
  <si>
    <t>за счет остатка</t>
  </si>
  <si>
    <t>за счет средств бюджета РБ</t>
  </si>
  <si>
    <t>внутреннее перемещение</t>
  </si>
  <si>
    <t xml:space="preserve">                                                                                                Приложение № 14</t>
  </si>
  <si>
    <t xml:space="preserve">                                                                                                от __________ 2018 года № ____ </t>
  </si>
  <si>
    <t xml:space="preserve">                                                                                              Приложение № 13</t>
  </si>
  <si>
    <t xml:space="preserve">                                                                                             Приложение № 15</t>
  </si>
  <si>
    <t>Распределение субсидий на реализацию проектов развития общественной инфрастуктуры, основанных на местных иниципативах, бюджетам поселений муниципального района Мелеузовский район Республики Башкортостан на 2018 год за счет средств бюджета Республики Башкортостан</t>
  </si>
  <si>
    <t xml:space="preserve">Сумма </t>
  </si>
  <si>
    <t>Администрация сельского поселения Аптраковский сельсовет</t>
  </si>
  <si>
    <t>(приложение № 26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</si>
  <si>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района Мелеузовский район</t>
  </si>
  <si>
    <t xml:space="preserve">                                              Республики Башкортостан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</si>
</sst>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  <numFmt numFmtId="201" formatCode="#,##0.0000"/>
    <numFmt numFmtId="202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99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9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99" fontId="1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99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Alignment="1">
      <alignment horizontal="center" vertical="center" wrapText="1"/>
    </xf>
    <xf numFmtId="192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199" fontId="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199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9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199" fontId="1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199" fontId="4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99" fontId="2" fillId="0" borderId="17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99" fontId="2" fillId="0" borderId="0" xfId="0" applyNumberFormat="1" applyFont="1" applyFill="1" applyBorder="1" applyAlignment="1">
      <alignment horizontal="center" vertical="center" wrapText="1"/>
    </xf>
    <xf numFmtId="199" fontId="1" fillId="0" borderId="0" xfId="0" applyNumberFormat="1" applyFont="1" applyFill="1" applyAlignment="1">
      <alignment vertical="center" wrapText="1"/>
    </xf>
    <xf numFmtId="19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9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199" fontId="2" fillId="0" borderId="0" xfId="0" applyNumberFormat="1" applyFont="1" applyFill="1" applyBorder="1" applyAlignment="1">
      <alignment horizontal="center" vertical="top" wrapText="1"/>
    </xf>
    <xf numFmtId="199" fontId="1" fillId="0" borderId="0" xfId="0" applyNumberFormat="1" applyFont="1" applyFill="1" applyAlignment="1">
      <alignment horizontal="left" vertical="center" wrapText="1"/>
    </xf>
    <xf numFmtId="199" fontId="1" fillId="0" borderId="21" xfId="0" applyNumberFormat="1" applyFont="1" applyFill="1" applyBorder="1" applyAlignment="1">
      <alignment horizontal="center" vertical="center" wrapText="1"/>
    </xf>
    <xf numFmtId="199" fontId="1" fillId="0" borderId="22" xfId="0" applyNumberFormat="1" applyFont="1" applyFill="1" applyBorder="1" applyAlignment="1">
      <alignment horizontal="center" vertical="center" wrapText="1"/>
    </xf>
    <xf numFmtId="199" fontId="1" fillId="0" borderId="23" xfId="0" applyNumberFormat="1" applyFont="1" applyFill="1" applyBorder="1" applyAlignment="1">
      <alignment horizontal="center" vertical="center" wrapText="1"/>
    </xf>
    <xf numFmtId="199" fontId="1" fillId="0" borderId="24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99" fontId="1" fillId="0" borderId="2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200" fontId="1" fillId="0" borderId="0" xfId="0" applyNumberFormat="1" applyFont="1" applyFill="1" applyBorder="1" applyAlignment="1">
      <alignment vertical="center" wrapText="1"/>
    </xf>
    <xf numFmtId="200" fontId="2" fillId="0" borderId="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99" fontId="1" fillId="0" borderId="0" xfId="0" applyNumberFormat="1" applyFont="1" applyFill="1" applyBorder="1" applyAlignment="1">
      <alignment vertical="center" wrapText="1"/>
    </xf>
    <xf numFmtId="199" fontId="1" fillId="0" borderId="17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9" fontId="2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99" fontId="4" fillId="0" borderId="0" xfId="0" applyNumberFormat="1" applyFont="1" applyFill="1" applyBorder="1" applyAlignment="1">
      <alignment horizontal="center" vertical="center" wrapText="1"/>
    </xf>
    <xf numFmtId="201" fontId="2" fillId="0" borderId="0" xfId="0" applyNumberFormat="1" applyFont="1" applyFill="1" applyBorder="1" applyAlignment="1">
      <alignment horizontal="center" vertical="center" wrapText="1"/>
    </xf>
    <xf numFmtId="199" fontId="2" fillId="0" borderId="0" xfId="0" applyNumberFormat="1" applyFont="1" applyFill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200" fontId="1" fillId="0" borderId="10" xfId="0" applyNumberFormat="1" applyFont="1" applyFill="1" applyBorder="1" applyAlignment="1">
      <alignment horizontal="center" vertical="top" wrapText="1"/>
    </xf>
    <xf numFmtId="192" fontId="1" fillId="0" borderId="0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horizontal="center" vertical="center" wrapText="1"/>
    </xf>
    <xf numFmtId="200" fontId="1" fillId="0" borderId="17" xfId="0" applyNumberFormat="1" applyFont="1" applyFill="1" applyBorder="1" applyAlignment="1">
      <alignment horizontal="center" vertical="center" wrapText="1"/>
    </xf>
    <xf numFmtId="20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200" fontId="8" fillId="0" borderId="10" xfId="0" applyNumberFormat="1" applyFont="1" applyFill="1" applyBorder="1" applyAlignment="1">
      <alignment vertical="top" wrapText="1"/>
    </xf>
    <xf numFmtId="200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00" fontId="1" fillId="0" borderId="17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/>
    </xf>
    <xf numFmtId="200" fontId="4" fillId="0" borderId="17" xfId="0" applyNumberFormat="1" applyFont="1" applyFill="1" applyBorder="1" applyAlignment="1">
      <alignment horizontal="center" vertical="center"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00" fontId="2" fillId="0" borderId="17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vertical="center" wrapText="1"/>
    </xf>
    <xf numFmtId="196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199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9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9" fontId="2" fillId="0" borderId="0" xfId="0" applyNumberFormat="1" applyFont="1" applyFill="1" applyAlignment="1">
      <alignment horizontal="center" vertical="center" wrapText="1"/>
    </xf>
    <xf numFmtId="199" fontId="1" fillId="0" borderId="0" xfId="0" applyNumberFormat="1" applyFont="1" applyFill="1" applyAlignment="1">
      <alignment horizontal="center" vertical="center" wrapText="1"/>
    </xf>
    <xf numFmtId="199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7"/>
  <sheetViews>
    <sheetView zoomScale="70" zoomScaleNormal="70" zoomScalePageLayoutView="0" workbookViewId="0" topLeftCell="A34">
      <selection activeCell="A26" sqref="A26:IV26"/>
    </sheetView>
  </sheetViews>
  <sheetFormatPr defaultColWidth="9.125" defaultRowHeight="12.75"/>
  <cols>
    <col min="1" max="1" width="27.00390625" style="23" customWidth="1"/>
    <col min="2" max="2" width="77.625" style="23" customWidth="1"/>
    <col min="3" max="3" width="13.625" style="24" customWidth="1"/>
    <col min="4" max="16384" width="9.125" style="115" customWidth="1"/>
  </cols>
  <sheetData>
    <row r="1" spans="1:3" ht="15">
      <c r="A1" s="195" t="s">
        <v>348</v>
      </c>
      <c r="B1" s="195"/>
      <c r="C1" s="195"/>
    </row>
    <row r="2" spans="1:3" ht="15">
      <c r="A2" s="195" t="s">
        <v>251</v>
      </c>
      <c r="B2" s="195"/>
      <c r="C2" s="195"/>
    </row>
    <row r="3" spans="1:3" ht="15">
      <c r="A3" s="195" t="s">
        <v>252</v>
      </c>
      <c r="B3" s="195"/>
      <c r="C3" s="195"/>
    </row>
    <row r="4" spans="1:3" ht="15">
      <c r="A4" s="195" t="s">
        <v>253</v>
      </c>
      <c r="B4" s="195"/>
      <c r="C4" s="195"/>
    </row>
    <row r="5" spans="1:3" ht="15">
      <c r="A5" s="195" t="s">
        <v>349</v>
      </c>
      <c r="B5" s="195"/>
      <c r="C5" s="195"/>
    </row>
    <row r="7" spans="1:3" ht="15">
      <c r="A7" s="196" t="s">
        <v>354</v>
      </c>
      <c r="B7" s="196"/>
      <c r="C7" s="196"/>
    </row>
    <row r="8" spans="1:3" ht="15">
      <c r="A8" s="196" t="s">
        <v>89</v>
      </c>
      <c r="B8" s="196"/>
      <c r="C8" s="196"/>
    </row>
    <row r="9" spans="1:3" ht="15">
      <c r="A9" s="116"/>
      <c r="B9" s="116"/>
      <c r="C9" s="116"/>
    </row>
    <row r="10" spans="1:5" ht="15">
      <c r="A10" s="192" t="s">
        <v>351</v>
      </c>
      <c r="B10" s="193"/>
      <c r="C10" s="193"/>
      <c r="D10" s="174"/>
      <c r="E10" s="174"/>
    </row>
    <row r="11" spans="1:3" ht="15">
      <c r="A11" s="116"/>
      <c r="B11" s="116"/>
      <c r="C11" s="116"/>
    </row>
    <row r="12" ht="15">
      <c r="C12" s="117" t="s">
        <v>255</v>
      </c>
    </row>
    <row r="13" spans="1:3" s="29" customFormat="1" ht="30.75">
      <c r="A13" s="1" t="s">
        <v>211</v>
      </c>
      <c r="B13" s="1" t="s">
        <v>233</v>
      </c>
      <c r="C13" s="118" t="s">
        <v>222</v>
      </c>
    </row>
    <row r="14" spans="1:3" s="119" customFormat="1" ht="15">
      <c r="A14" s="27" t="s">
        <v>64</v>
      </c>
      <c r="B14" s="2" t="s">
        <v>220</v>
      </c>
      <c r="C14" s="163">
        <f>C15</f>
        <v>82350.367</v>
      </c>
    </row>
    <row r="15" spans="1:3" s="119" customFormat="1" ht="33.75" customHeight="1">
      <c r="A15" s="27" t="s">
        <v>65</v>
      </c>
      <c r="B15" s="2" t="s">
        <v>189</v>
      </c>
      <c r="C15" s="163">
        <f>C29+C16</f>
        <v>82350.367</v>
      </c>
    </row>
    <row r="16" spans="1:3" s="119" customFormat="1" ht="33" customHeight="1">
      <c r="A16" s="27" t="s">
        <v>196</v>
      </c>
      <c r="B16" s="2" t="s">
        <v>236</v>
      </c>
      <c r="C16" s="163">
        <f>C21+C18+C20+C17+C19</f>
        <v>56305.667</v>
      </c>
    </row>
    <row r="17" spans="1:3" s="170" customFormat="1" ht="51" customHeight="1">
      <c r="A17" s="136" t="s">
        <v>90</v>
      </c>
      <c r="B17" s="169" t="s">
        <v>91</v>
      </c>
      <c r="C17" s="163">
        <v>65.364</v>
      </c>
    </row>
    <row r="18" spans="1:3" s="119" customFormat="1" ht="48.75" customHeight="1">
      <c r="A18" s="27" t="s">
        <v>272</v>
      </c>
      <c r="B18" s="2" t="s">
        <v>273</v>
      </c>
      <c r="C18" s="163">
        <v>-1909.5</v>
      </c>
    </row>
    <row r="19" spans="1:3" s="119" customFormat="1" ht="41.25" customHeight="1">
      <c r="A19" s="27" t="s">
        <v>276</v>
      </c>
      <c r="B19" s="2" t="s">
        <v>277</v>
      </c>
      <c r="C19" s="136">
        <v>-1095.3</v>
      </c>
    </row>
    <row r="20" spans="1:3" s="119" customFormat="1" ht="33" customHeight="1">
      <c r="A20" s="27" t="s">
        <v>274</v>
      </c>
      <c r="B20" s="2" t="s">
        <v>275</v>
      </c>
      <c r="C20" s="163">
        <v>450</v>
      </c>
    </row>
    <row r="21" spans="1:3" s="119" customFormat="1" ht="15">
      <c r="A21" s="27" t="s">
        <v>198</v>
      </c>
      <c r="B21" s="2" t="s">
        <v>197</v>
      </c>
      <c r="C21" s="163">
        <f>C28+C23+C27+C24+C25+C26+C22</f>
        <v>58795.103</v>
      </c>
    </row>
    <row r="22" spans="1:3" s="119" customFormat="1" ht="78">
      <c r="A22" s="27" t="s">
        <v>323</v>
      </c>
      <c r="B22" s="2" t="s">
        <v>324</v>
      </c>
      <c r="C22" s="163">
        <v>39831.7</v>
      </c>
    </row>
    <row r="23" spans="1:3" s="119" customFormat="1" ht="78" customHeight="1">
      <c r="A23" s="27" t="s">
        <v>320</v>
      </c>
      <c r="B23" s="2" t="s">
        <v>325</v>
      </c>
      <c r="C23" s="163">
        <v>19533.3</v>
      </c>
    </row>
    <row r="24" spans="1:3" s="119" customFormat="1" ht="36" customHeight="1">
      <c r="A24" s="27" t="s">
        <v>92</v>
      </c>
      <c r="B24" s="2" t="s">
        <v>93</v>
      </c>
      <c r="C24" s="163">
        <v>-226.8</v>
      </c>
    </row>
    <row r="25" spans="1:3" s="119" customFormat="1" ht="51" customHeight="1">
      <c r="A25" s="27" t="s">
        <v>94</v>
      </c>
      <c r="B25" s="2" t="s">
        <v>95</v>
      </c>
      <c r="C25" s="163">
        <v>-939.6</v>
      </c>
    </row>
    <row r="26" spans="1:4" s="111" customFormat="1" ht="57" customHeight="1">
      <c r="A26" s="27" t="s">
        <v>321</v>
      </c>
      <c r="B26" s="2" t="s">
        <v>322</v>
      </c>
      <c r="C26" s="136">
        <v>2111.803</v>
      </c>
      <c r="D26" s="59"/>
    </row>
    <row r="27" spans="1:3" s="119" customFormat="1" ht="57" customHeight="1">
      <c r="A27" s="27" t="s">
        <v>115</v>
      </c>
      <c r="B27" s="2" t="s">
        <v>112</v>
      </c>
      <c r="C27" s="163">
        <v>-1449.5</v>
      </c>
    </row>
    <row r="28" spans="1:3" s="119" customFormat="1" ht="35.25" customHeight="1">
      <c r="A28" s="16" t="s">
        <v>113</v>
      </c>
      <c r="B28" s="120" t="s">
        <v>114</v>
      </c>
      <c r="C28" s="163">
        <v>-65.8</v>
      </c>
    </row>
    <row r="29" spans="1:3" s="119" customFormat="1" ht="15">
      <c r="A29" s="27" t="s">
        <v>195</v>
      </c>
      <c r="B29" s="2" t="s">
        <v>200</v>
      </c>
      <c r="C29" s="163">
        <f>C30</f>
        <v>26044.7</v>
      </c>
    </row>
    <row r="30" spans="1:3" s="119" customFormat="1" ht="30.75">
      <c r="A30" s="27" t="s">
        <v>199</v>
      </c>
      <c r="B30" s="2" t="s">
        <v>201</v>
      </c>
      <c r="C30" s="163">
        <f>C33+C34+C31+C32</f>
        <v>26044.7</v>
      </c>
    </row>
    <row r="31" spans="1:3" s="119" customFormat="1" ht="214.5" customHeight="1">
      <c r="A31" s="27" t="s">
        <v>106</v>
      </c>
      <c r="B31" s="2" t="s">
        <v>108</v>
      </c>
      <c r="C31" s="163">
        <v>12904.2</v>
      </c>
    </row>
    <row r="32" spans="1:3" s="119" customFormat="1" ht="195.75" customHeight="1">
      <c r="A32" s="27" t="s">
        <v>111</v>
      </c>
      <c r="B32" s="2" t="s">
        <v>110</v>
      </c>
      <c r="C32" s="163">
        <v>9057.8</v>
      </c>
    </row>
    <row r="33" spans="1:3" s="119" customFormat="1" ht="236.25" customHeight="1">
      <c r="A33" s="27" t="s">
        <v>96</v>
      </c>
      <c r="B33" s="2" t="s">
        <v>97</v>
      </c>
      <c r="C33" s="163">
        <v>2759.4</v>
      </c>
    </row>
    <row r="34" spans="1:3" s="119" customFormat="1" ht="219" customHeight="1">
      <c r="A34" s="27" t="s">
        <v>109</v>
      </c>
      <c r="B34" s="2" t="s">
        <v>107</v>
      </c>
      <c r="C34" s="163">
        <v>1323.3</v>
      </c>
    </row>
    <row r="35" spans="1:3" s="119" customFormat="1" ht="15">
      <c r="A35" s="171"/>
      <c r="B35" s="172" t="s">
        <v>223</v>
      </c>
      <c r="C35" s="173">
        <f>C14</f>
        <v>82350.367</v>
      </c>
    </row>
    <row r="36" spans="1:3" s="119" customFormat="1" ht="15">
      <c r="A36" s="114"/>
      <c r="B36" s="25"/>
      <c r="C36" s="121"/>
    </row>
    <row r="37" spans="1:3" s="119" customFormat="1" ht="15">
      <c r="A37" s="194" t="s">
        <v>117</v>
      </c>
      <c r="B37" s="194"/>
      <c r="C37" s="194"/>
    </row>
    <row r="38" spans="1:3" s="119" customFormat="1" ht="15">
      <c r="A38" s="23"/>
      <c r="B38" s="23"/>
      <c r="C38" s="24"/>
    </row>
    <row r="39" spans="1:3" s="119" customFormat="1" ht="15">
      <c r="A39" s="23"/>
      <c r="B39" s="23"/>
      <c r="C39" s="24"/>
    </row>
    <row r="40" spans="1:3" s="119" customFormat="1" ht="15">
      <c r="A40" s="23"/>
      <c r="B40" s="23"/>
      <c r="C40" s="24"/>
    </row>
    <row r="41" spans="1:3" s="119" customFormat="1" ht="15">
      <c r="A41" s="23"/>
      <c r="B41" s="23"/>
      <c r="C41" s="24"/>
    </row>
    <row r="42" spans="1:3" s="119" customFormat="1" ht="15">
      <c r="A42" s="23"/>
      <c r="B42" s="23"/>
      <c r="C42" s="24"/>
    </row>
    <row r="43" spans="1:3" s="119" customFormat="1" ht="15">
      <c r="A43" s="23"/>
      <c r="B43" s="23"/>
      <c r="C43" s="24"/>
    </row>
    <row r="44" spans="1:3" s="119" customFormat="1" ht="15">
      <c r="A44" s="23"/>
      <c r="B44" s="23"/>
      <c r="C44" s="24"/>
    </row>
    <row r="45" spans="1:3" s="119" customFormat="1" ht="15">
      <c r="A45" s="23"/>
      <c r="B45" s="23"/>
      <c r="C45" s="24"/>
    </row>
    <row r="46" spans="1:3" s="119" customFormat="1" ht="15">
      <c r="A46" s="23"/>
      <c r="B46" s="23"/>
      <c r="C46" s="24"/>
    </row>
    <row r="47" spans="1:3" s="119" customFormat="1" ht="15">
      <c r="A47" s="23"/>
      <c r="B47" s="23"/>
      <c r="C47" s="24"/>
    </row>
  </sheetData>
  <sheetProtection/>
  <mergeCells count="9">
    <mergeCell ref="A10:C10"/>
    <mergeCell ref="A37:C37"/>
    <mergeCell ref="A1:C1"/>
    <mergeCell ref="A2:C2"/>
    <mergeCell ref="A3:C3"/>
    <mergeCell ref="A4:C4"/>
    <mergeCell ref="A5:C5"/>
    <mergeCell ref="A8:C8"/>
    <mergeCell ref="A7:C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G7" sqref="G7"/>
    </sheetView>
  </sheetViews>
  <sheetFormatPr defaultColWidth="9.125" defaultRowHeight="12.75"/>
  <cols>
    <col min="1" max="1" width="6.125" style="84" customWidth="1"/>
    <col min="2" max="2" width="41.375" style="76" customWidth="1"/>
    <col min="3" max="3" width="14.125" style="76" customWidth="1"/>
    <col min="4" max="4" width="12.125" style="76" customWidth="1"/>
    <col min="5" max="5" width="12.375" style="76" customWidth="1"/>
    <col min="6" max="16384" width="9.125" style="76" customWidth="1"/>
  </cols>
  <sheetData>
    <row r="1" spans="1:5" ht="15">
      <c r="A1" s="229" t="s">
        <v>384</v>
      </c>
      <c r="B1" s="229"/>
      <c r="C1" s="229"/>
      <c r="D1" s="232"/>
      <c r="E1" s="232"/>
    </row>
    <row r="2" spans="1:5" ht="15">
      <c r="A2" s="229" t="s">
        <v>6</v>
      </c>
      <c r="B2" s="229"/>
      <c r="C2" s="229"/>
      <c r="D2" s="232"/>
      <c r="E2" s="232"/>
    </row>
    <row r="3" spans="1:5" ht="15">
      <c r="A3" s="229" t="s">
        <v>74</v>
      </c>
      <c r="B3" s="229"/>
      <c r="C3" s="229"/>
      <c r="D3" s="232"/>
      <c r="E3" s="232"/>
    </row>
    <row r="4" spans="1:5" ht="15">
      <c r="A4" s="229" t="s">
        <v>75</v>
      </c>
      <c r="B4" s="229"/>
      <c r="C4" s="229"/>
      <c r="D4" s="232"/>
      <c r="E4" s="232"/>
    </row>
    <row r="5" spans="1:5" ht="15">
      <c r="A5" s="227" t="s">
        <v>385</v>
      </c>
      <c r="B5" s="227"/>
      <c r="C5" s="227"/>
      <c r="D5" s="233"/>
      <c r="E5" s="233"/>
    </row>
    <row r="6" ht="19.5" customHeight="1"/>
    <row r="7" spans="1:8" ht="60.75" customHeight="1">
      <c r="A7" s="214" t="s">
        <v>344</v>
      </c>
      <c r="B7" s="232"/>
      <c r="C7" s="232"/>
      <c r="D7" s="232"/>
      <c r="E7" s="232"/>
      <c r="F7" s="18"/>
      <c r="G7" s="18"/>
      <c r="H7" s="18"/>
    </row>
    <row r="8" spans="1:5" ht="17.25" customHeight="1">
      <c r="A8" s="208" t="s">
        <v>386</v>
      </c>
      <c r="B8" s="208"/>
      <c r="C8" s="208"/>
      <c r="D8" s="208"/>
      <c r="E8" s="208"/>
    </row>
    <row r="9" spans="1:5" ht="17.25" customHeight="1">
      <c r="A9" s="133"/>
      <c r="B9" s="133"/>
      <c r="C9" s="133"/>
      <c r="D9" s="133"/>
      <c r="E9" s="133"/>
    </row>
    <row r="10" spans="1:5" ht="21.75" customHeight="1">
      <c r="A10" s="234" t="s">
        <v>235</v>
      </c>
      <c r="B10" s="236" t="s">
        <v>8</v>
      </c>
      <c r="C10" s="236" t="s">
        <v>222</v>
      </c>
      <c r="D10" s="238"/>
      <c r="E10" s="238"/>
    </row>
    <row r="11" spans="1:5" ht="68.25" customHeight="1">
      <c r="A11" s="235"/>
      <c r="B11" s="237"/>
      <c r="C11" s="77" t="s">
        <v>279</v>
      </c>
      <c r="D11" s="78" t="s">
        <v>281</v>
      </c>
      <c r="E11" s="78" t="s">
        <v>280</v>
      </c>
    </row>
    <row r="12" spans="1:5" ht="23.25" customHeight="1">
      <c r="A12" s="86">
        <v>1</v>
      </c>
      <c r="B12" s="82" t="s">
        <v>300</v>
      </c>
      <c r="C12" s="83">
        <f>D12+E12</f>
        <v>-1161.1</v>
      </c>
      <c r="D12" s="113">
        <v>-963.9</v>
      </c>
      <c r="E12" s="113">
        <v>-197.2</v>
      </c>
    </row>
    <row r="13" spans="1:5" ht="15.75">
      <c r="A13" s="86"/>
      <c r="B13" s="87" t="s">
        <v>105</v>
      </c>
      <c r="C13" s="95">
        <f>C12</f>
        <v>-1161.1</v>
      </c>
      <c r="D13" s="95">
        <f>D12</f>
        <v>-963.9</v>
      </c>
      <c r="E13" s="88">
        <f>E12</f>
        <v>-197.2</v>
      </c>
    </row>
    <row r="14" ht="19.5" customHeight="1"/>
    <row r="15" spans="1:5" ht="31.5" customHeight="1">
      <c r="A15" s="225" t="s">
        <v>73</v>
      </c>
      <c r="B15" s="226"/>
      <c r="C15" s="226"/>
      <c r="D15" s="233"/>
      <c r="E15" s="233"/>
    </row>
  </sheetData>
  <sheetProtection/>
  <mergeCells count="11">
    <mergeCell ref="A1:E1"/>
    <mergeCell ref="A2:E2"/>
    <mergeCell ref="A3:E3"/>
    <mergeCell ref="A4:E4"/>
    <mergeCell ref="A15:E15"/>
    <mergeCell ref="A5:E5"/>
    <mergeCell ref="A7:E7"/>
    <mergeCell ref="A10:A11"/>
    <mergeCell ref="B10:B11"/>
    <mergeCell ref="C10:E10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6" sqref="E6:H6"/>
    </sheetView>
  </sheetViews>
  <sheetFormatPr defaultColWidth="9.125" defaultRowHeight="12.75"/>
  <cols>
    <col min="1" max="1" width="3.375" style="46" customWidth="1"/>
    <col min="2" max="2" width="21.375" style="89" customWidth="1"/>
    <col min="3" max="3" width="9.375" style="90" customWidth="1"/>
    <col min="4" max="4" width="10.125" style="89" customWidth="1"/>
    <col min="5" max="5" width="12.50390625" style="89" customWidth="1"/>
    <col min="6" max="6" width="9.00390625" style="89" customWidth="1"/>
    <col min="7" max="7" width="10.625" style="89" customWidth="1"/>
    <col min="8" max="8" width="12.50390625" style="89" customWidth="1"/>
    <col min="9" max="16384" width="9.125" style="89" customWidth="1"/>
  </cols>
  <sheetData>
    <row r="1" spans="1:8" ht="15">
      <c r="A1" s="227" t="s">
        <v>388</v>
      </c>
      <c r="B1" s="227"/>
      <c r="C1" s="227"/>
      <c r="D1" s="227"/>
      <c r="E1" s="232"/>
      <c r="F1" s="232"/>
      <c r="G1" s="232"/>
      <c r="H1" s="232"/>
    </row>
    <row r="2" spans="1:8" ht="15">
      <c r="A2" s="227" t="s">
        <v>283</v>
      </c>
      <c r="B2" s="227"/>
      <c r="C2" s="227"/>
      <c r="D2" s="227"/>
      <c r="E2" s="232"/>
      <c r="F2" s="232"/>
      <c r="G2" s="232"/>
      <c r="H2" s="232"/>
    </row>
    <row r="3" spans="1:8" ht="15">
      <c r="A3" s="227" t="s">
        <v>284</v>
      </c>
      <c r="B3" s="227"/>
      <c r="C3" s="227"/>
      <c r="D3" s="227"/>
      <c r="E3" s="232"/>
      <c r="F3" s="232"/>
      <c r="G3" s="232"/>
      <c r="H3" s="232"/>
    </row>
    <row r="4" spans="1:8" ht="15">
      <c r="A4" s="227" t="s">
        <v>285</v>
      </c>
      <c r="B4" s="227"/>
      <c r="C4" s="227"/>
      <c r="D4" s="227"/>
      <c r="E4" s="232"/>
      <c r="F4" s="232"/>
      <c r="G4" s="232"/>
      <c r="H4" s="232"/>
    </row>
    <row r="5" spans="1:8" ht="15">
      <c r="A5" s="227" t="s">
        <v>389</v>
      </c>
      <c r="B5" s="227"/>
      <c r="C5" s="227"/>
      <c r="D5" s="227"/>
      <c r="E5" s="232"/>
      <c r="F5" s="232"/>
      <c r="G5" s="232"/>
      <c r="H5" s="232"/>
    </row>
    <row r="6" spans="1:8" ht="15">
      <c r="A6" s="134"/>
      <c r="B6" s="134"/>
      <c r="C6" s="134"/>
      <c r="D6" s="134"/>
      <c r="E6" s="232"/>
      <c r="F6" s="230"/>
      <c r="G6" s="232"/>
      <c r="H6" s="232"/>
    </row>
    <row r="7" ht="15" customHeight="1"/>
    <row r="8" spans="1:8" ht="63" customHeight="1">
      <c r="A8" s="214" t="s">
        <v>345</v>
      </c>
      <c r="B8" s="214"/>
      <c r="C8" s="214"/>
      <c r="D8" s="232"/>
      <c r="E8" s="232"/>
      <c r="F8" s="232"/>
      <c r="G8" s="232"/>
      <c r="H8" s="232"/>
    </row>
    <row r="9" spans="1:8" ht="18" customHeight="1">
      <c r="A9" s="208" t="s">
        <v>387</v>
      </c>
      <c r="B9" s="241"/>
      <c r="C9" s="241"/>
      <c r="D9" s="241"/>
      <c r="E9" s="241"/>
      <c r="F9" s="241"/>
      <c r="G9" s="241"/>
      <c r="H9" s="241"/>
    </row>
    <row r="10" spans="2:8" ht="18" customHeight="1" thickBot="1">
      <c r="B10" s="133"/>
      <c r="C10" s="133"/>
      <c r="D10" s="133"/>
      <c r="E10" s="133"/>
      <c r="F10" s="133"/>
      <c r="H10" s="91" t="s">
        <v>282</v>
      </c>
    </row>
    <row r="11" spans="1:8" ht="15" customHeight="1">
      <c r="A11" s="239" t="s">
        <v>297</v>
      </c>
      <c r="B11" s="239" t="s">
        <v>8</v>
      </c>
      <c r="C11" s="242" t="s">
        <v>214</v>
      </c>
      <c r="D11" s="243"/>
      <c r="E11" s="244"/>
      <c r="F11" s="242" t="s">
        <v>210</v>
      </c>
      <c r="G11" s="243"/>
      <c r="H11" s="245"/>
    </row>
    <row r="12" spans="1:8" ht="71.25" customHeight="1" thickBot="1">
      <c r="A12" s="240"/>
      <c r="B12" s="240"/>
      <c r="C12" s="96" t="s">
        <v>279</v>
      </c>
      <c r="D12" s="97" t="s">
        <v>281</v>
      </c>
      <c r="E12" s="97" t="s">
        <v>280</v>
      </c>
      <c r="F12" s="96" t="s">
        <v>279</v>
      </c>
      <c r="G12" s="97" t="s">
        <v>281</v>
      </c>
      <c r="H12" s="98" t="s">
        <v>280</v>
      </c>
    </row>
    <row r="13" spans="1:8" s="17" customFormat="1" ht="30" customHeight="1">
      <c r="A13" s="99">
        <v>1</v>
      </c>
      <c r="B13" s="100" t="s">
        <v>300</v>
      </c>
      <c r="C13" s="85">
        <f>D13+E13</f>
        <v>-5.9</v>
      </c>
      <c r="D13" s="113">
        <v>-6.7</v>
      </c>
      <c r="E13" s="113">
        <v>0.8</v>
      </c>
      <c r="F13" s="85">
        <f>G13+H13</f>
        <v>-5.9</v>
      </c>
      <c r="G13" s="113">
        <v>-6.7</v>
      </c>
      <c r="H13" s="113">
        <v>0.8</v>
      </c>
    </row>
    <row r="14" spans="1:8" ht="15.75">
      <c r="A14" s="77"/>
      <c r="B14" s="94" t="s">
        <v>105</v>
      </c>
      <c r="C14" s="10">
        <f aca="true" t="shared" si="0" ref="C14:H14">C13</f>
        <v>-5.9</v>
      </c>
      <c r="D14" s="101">
        <f t="shared" si="0"/>
        <v>-6.7</v>
      </c>
      <c r="E14" s="102">
        <f t="shared" si="0"/>
        <v>0.8</v>
      </c>
      <c r="F14" s="102">
        <f t="shared" si="0"/>
        <v>-5.9</v>
      </c>
      <c r="G14" s="102">
        <f t="shared" si="0"/>
        <v>-6.7</v>
      </c>
      <c r="H14" s="102">
        <f t="shared" si="0"/>
        <v>0.8</v>
      </c>
    </row>
    <row r="15" ht="19.5" customHeight="1"/>
    <row r="16" spans="1:8" ht="15.75" customHeight="1">
      <c r="A16" s="225" t="s">
        <v>76</v>
      </c>
      <c r="B16" s="225"/>
      <c r="C16" s="225"/>
      <c r="D16" s="225"/>
      <c r="E16" s="232"/>
      <c r="F16" s="232"/>
      <c r="G16" s="232"/>
      <c r="H16" s="232"/>
    </row>
  </sheetData>
  <sheetProtection/>
  <mergeCells count="13">
    <mergeCell ref="A16:H16"/>
    <mergeCell ref="A5:H5"/>
    <mergeCell ref="A8:H8"/>
    <mergeCell ref="A11:A12"/>
    <mergeCell ref="E6:H6"/>
    <mergeCell ref="A1:H1"/>
    <mergeCell ref="A2:H2"/>
    <mergeCell ref="A3:H3"/>
    <mergeCell ref="A4:H4"/>
    <mergeCell ref="B11:B12"/>
    <mergeCell ref="A9:H9"/>
    <mergeCell ref="C11:E11"/>
    <mergeCell ref="F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8" sqref="H8"/>
    </sheetView>
  </sheetViews>
  <sheetFormatPr defaultColWidth="9.125" defaultRowHeight="12.75"/>
  <cols>
    <col min="1" max="1" width="3.50390625" style="46" customWidth="1"/>
    <col min="2" max="2" width="20.50390625" style="46" customWidth="1"/>
    <col min="3" max="3" width="48.875" style="46" customWidth="1"/>
    <col min="4" max="4" width="12.50390625" style="46" customWidth="1"/>
    <col min="5" max="16384" width="9.125" style="46" customWidth="1"/>
  </cols>
  <sheetData>
    <row r="1" spans="1:4" s="103" customFormat="1" ht="13.5">
      <c r="A1" s="209" t="s">
        <v>391</v>
      </c>
      <c r="B1" s="209"/>
      <c r="C1" s="209"/>
      <c r="D1" s="209"/>
    </row>
    <row r="2" spans="1:4" s="103" customFormat="1" ht="13.5">
      <c r="A2" s="209" t="s">
        <v>53</v>
      </c>
      <c r="B2" s="209"/>
      <c r="C2" s="209"/>
      <c r="D2" s="209"/>
    </row>
    <row r="3" spans="1:4" s="103" customFormat="1" ht="13.5">
      <c r="A3" s="209" t="s">
        <v>54</v>
      </c>
      <c r="B3" s="209"/>
      <c r="C3" s="209"/>
      <c r="D3" s="209"/>
    </row>
    <row r="4" spans="1:4" s="103" customFormat="1" ht="13.5">
      <c r="A4" s="209" t="s">
        <v>55</v>
      </c>
      <c r="B4" s="209"/>
      <c r="C4" s="209"/>
      <c r="D4" s="209"/>
    </row>
    <row r="5" spans="1:4" s="103" customFormat="1" ht="13.5">
      <c r="A5" s="209" t="s">
        <v>392</v>
      </c>
      <c r="B5" s="209"/>
      <c r="C5" s="209"/>
      <c r="D5" s="209"/>
    </row>
    <row r="6" spans="1:4" s="103" customFormat="1" ht="13.5">
      <c r="A6" s="152"/>
      <c r="B6" s="152"/>
      <c r="C6" s="152"/>
      <c r="D6" s="152"/>
    </row>
    <row r="7" spans="1:4" ht="46.5" customHeight="1">
      <c r="A7" s="249" t="s">
        <v>397</v>
      </c>
      <c r="B7" s="249"/>
      <c r="C7" s="249"/>
      <c r="D7" s="249"/>
    </row>
    <row r="8" spans="1:5" ht="25.5" customHeight="1">
      <c r="A8" s="208" t="s">
        <v>390</v>
      </c>
      <c r="B8" s="224"/>
      <c r="C8" s="224"/>
      <c r="D8" s="224"/>
      <c r="E8" s="133"/>
    </row>
    <row r="9" spans="1:5" ht="12.75" customHeight="1">
      <c r="A9" s="133"/>
      <c r="B9" s="133"/>
      <c r="C9" s="133"/>
      <c r="D9" s="33" t="s">
        <v>187</v>
      </c>
      <c r="E9" s="133"/>
    </row>
    <row r="10" spans="1:4" ht="30" customHeight="1">
      <c r="A10" s="236" t="s">
        <v>235</v>
      </c>
      <c r="B10" s="236" t="s">
        <v>8</v>
      </c>
      <c r="C10" s="236" t="s">
        <v>56</v>
      </c>
      <c r="D10" s="236" t="s">
        <v>407</v>
      </c>
    </row>
    <row r="11" spans="1:4" ht="20.25" customHeight="1">
      <c r="A11" s="236"/>
      <c r="B11" s="236"/>
      <c r="C11" s="236"/>
      <c r="D11" s="236"/>
    </row>
    <row r="12" spans="1:4" ht="81" customHeight="1">
      <c r="A12" s="99">
        <v>1</v>
      </c>
      <c r="B12" s="100" t="s">
        <v>57</v>
      </c>
      <c r="C12" s="153" t="s">
        <v>58</v>
      </c>
      <c r="D12" s="146">
        <v>-1300</v>
      </c>
    </row>
    <row r="13" spans="1:4" ht="46.5">
      <c r="A13" s="231">
        <v>2</v>
      </c>
      <c r="B13" s="247" t="s">
        <v>59</v>
      </c>
      <c r="C13" s="153" t="s">
        <v>58</v>
      </c>
      <c r="D13" s="146">
        <v>-1045</v>
      </c>
    </row>
    <row r="14" spans="1:4" ht="30.75">
      <c r="A14" s="246"/>
      <c r="B14" s="248"/>
      <c r="C14" s="153" t="s">
        <v>60</v>
      </c>
      <c r="D14" s="146">
        <v>-100</v>
      </c>
    </row>
    <row r="15" spans="1:4" ht="79.5" customHeight="1">
      <c r="A15" s="77">
        <v>3</v>
      </c>
      <c r="B15" s="189" t="s">
        <v>61</v>
      </c>
      <c r="C15" s="153" t="s">
        <v>58</v>
      </c>
      <c r="D15" s="146">
        <v>-2090</v>
      </c>
    </row>
    <row r="16" spans="1:4" ht="62.25">
      <c r="A16" s="77">
        <v>4</v>
      </c>
      <c r="B16" s="189" t="s">
        <v>62</v>
      </c>
      <c r="C16" s="153" t="s">
        <v>58</v>
      </c>
      <c r="D16" s="146">
        <v>-20877</v>
      </c>
    </row>
    <row r="17" spans="1:4" ht="15.75">
      <c r="A17" s="77"/>
      <c r="B17" s="154" t="s">
        <v>105</v>
      </c>
      <c r="C17" s="88"/>
      <c r="D17" s="137">
        <f>D12+D13+D14+D15+D16</f>
        <v>-25412</v>
      </c>
    </row>
    <row r="18" spans="1:4" ht="15.75">
      <c r="A18" s="155"/>
      <c r="B18" s="156"/>
      <c r="C18" s="157"/>
      <c r="D18" s="158"/>
    </row>
    <row r="20" spans="1:4" ht="15">
      <c r="A20" s="225" t="s">
        <v>63</v>
      </c>
      <c r="B20" s="225"/>
      <c r="C20" s="225"/>
      <c r="D20" s="225"/>
    </row>
    <row r="21" ht="15" customHeight="1"/>
  </sheetData>
  <sheetProtection/>
  <mergeCells count="14">
    <mergeCell ref="A1:D1"/>
    <mergeCell ref="A2:D2"/>
    <mergeCell ref="A3:D3"/>
    <mergeCell ref="A4:D4"/>
    <mergeCell ref="A20:D20"/>
    <mergeCell ref="A13:A14"/>
    <mergeCell ref="B13:B14"/>
    <mergeCell ref="A5:D5"/>
    <mergeCell ref="A8:D8"/>
    <mergeCell ref="A7:D7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.875" style="84" customWidth="1"/>
    <col min="2" max="2" width="41.375" style="76" customWidth="1"/>
    <col min="3" max="3" width="14.125" style="76" customWidth="1"/>
    <col min="4" max="4" width="12.125" style="76" customWidth="1"/>
    <col min="5" max="5" width="12.375" style="76" customWidth="1"/>
    <col min="6" max="16384" width="9.125" style="76" customWidth="1"/>
  </cols>
  <sheetData>
    <row r="1" spans="1:5" ht="15">
      <c r="A1" s="229" t="s">
        <v>402</v>
      </c>
      <c r="B1" s="229"/>
      <c r="C1" s="229"/>
      <c r="D1" s="232"/>
      <c r="E1" s="232"/>
    </row>
    <row r="2" spans="1:5" ht="15">
      <c r="A2" s="229" t="s">
        <v>6</v>
      </c>
      <c r="B2" s="229"/>
      <c r="C2" s="229"/>
      <c r="D2" s="232"/>
      <c r="E2" s="232"/>
    </row>
    <row r="3" spans="1:5" ht="15">
      <c r="A3" s="229" t="s">
        <v>74</v>
      </c>
      <c r="B3" s="229"/>
      <c r="C3" s="229"/>
      <c r="D3" s="232"/>
      <c r="E3" s="232"/>
    </row>
    <row r="4" spans="1:5" ht="15">
      <c r="A4" s="229" t="s">
        <v>75</v>
      </c>
      <c r="B4" s="229"/>
      <c r="C4" s="229"/>
      <c r="D4" s="232"/>
      <c r="E4" s="232"/>
    </row>
    <row r="5" spans="1:5" ht="15">
      <c r="A5" s="227" t="s">
        <v>403</v>
      </c>
      <c r="B5" s="227"/>
      <c r="C5" s="227"/>
      <c r="D5" s="233"/>
      <c r="E5" s="233"/>
    </row>
    <row r="6" ht="19.5" customHeight="1"/>
    <row r="7" spans="1:8" ht="60.75" customHeight="1">
      <c r="A7" s="214" t="s">
        <v>340</v>
      </c>
      <c r="B7" s="232"/>
      <c r="C7" s="232"/>
      <c r="D7" s="232"/>
      <c r="E7" s="232"/>
      <c r="F7" s="18"/>
      <c r="G7" s="18"/>
      <c r="H7" s="18"/>
    </row>
    <row r="8" spans="1:6" ht="29.25" customHeight="1">
      <c r="A8" s="208" t="s">
        <v>393</v>
      </c>
      <c r="B8" s="250"/>
      <c r="C8" s="250"/>
      <c r="D8" s="250"/>
      <c r="E8" s="250"/>
      <c r="F8" s="181"/>
    </row>
    <row r="9" spans="2:6" ht="17.25" customHeight="1">
      <c r="B9" s="133"/>
      <c r="C9" s="133"/>
      <c r="D9" s="133"/>
      <c r="E9" s="33" t="s">
        <v>187</v>
      </c>
      <c r="F9" s="133"/>
    </row>
    <row r="10" spans="1:5" ht="21.75" customHeight="1">
      <c r="A10" s="234" t="s">
        <v>235</v>
      </c>
      <c r="B10" s="236" t="s">
        <v>8</v>
      </c>
      <c r="C10" s="236" t="s">
        <v>222</v>
      </c>
      <c r="D10" s="238"/>
      <c r="E10" s="238"/>
    </row>
    <row r="11" spans="1:5" ht="68.25" customHeight="1">
      <c r="A11" s="235"/>
      <c r="B11" s="237"/>
      <c r="C11" s="77" t="s">
        <v>279</v>
      </c>
      <c r="D11" s="78" t="s">
        <v>281</v>
      </c>
      <c r="E11" s="78" t="s">
        <v>280</v>
      </c>
    </row>
    <row r="12" spans="1:5" ht="30" customHeight="1">
      <c r="A12" s="162">
        <v>1</v>
      </c>
      <c r="B12" s="100" t="s">
        <v>341</v>
      </c>
      <c r="C12" s="177">
        <f>D12+E12</f>
        <v>1157.075</v>
      </c>
      <c r="D12" s="146">
        <v>966.736</v>
      </c>
      <c r="E12" s="146">
        <v>190.339</v>
      </c>
    </row>
    <row r="13" spans="1:5" ht="37.5" customHeight="1">
      <c r="A13" s="162">
        <v>2</v>
      </c>
      <c r="B13" s="100" t="s">
        <v>342</v>
      </c>
      <c r="C13" s="177">
        <f>D13+E13</f>
        <v>1316.6</v>
      </c>
      <c r="D13" s="146">
        <v>1100.019</v>
      </c>
      <c r="E13" s="146">
        <v>216.581</v>
      </c>
    </row>
    <row r="14" spans="1:5" ht="33.75" customHeight="1">
      <c r="A14" s="162">
        <v>3</v>
      </c>
      <c r="B14" s="100" t="s">
        <v>343</v>
      </c>
      <c r="C14" s="177">
        <f>D14+E14</f>
        <v>2091.0699999999997</v>
      </c>
      <c r="D14" s="146">
        <v>1747.089</v>
      </c>
      <c r="E14" s="146">
        <v>343.981</v>
      </c>
    </row>
    <row r="15" spans="1:5" ht="23.25" customHeight="1">
      <c r="A15" s="86">
        <v>4</v>
      </c>
      <c r="B15" s="82" t="s">
        <v>300</v>
      </c>
      <c r="C15" s="177">
        <f>D15+E15</f>
        <v>20747.255</v>
      </c>
      <c r="D15" s="178">
        <v>17334.556</v>
      </c>
      <c r="E15" s="178">
        <v>3412.699</v>
      </c>
    </row>
    <row r="16" spans="1:5" ht="15.75">
      <c r="A16" s="86"/>
      <c r="B16" s="87" t="s">
        <v>105</v>
      </c>
      <c r="C16" s="179">
        <f>C15+C14+C13+C12</f>
        <v>25312</v>
      </c>
      <c r="D16" s="179">
        <f>D15+D14+D13+D12</f>
        <v>21148.4</v>
      </c>
      <c r="E16" s="180">
        <f>E15+E14+E13+E12</f>
        <v>4163.6</v>
      </c>
    </row>
    <row r="17" ht="19.5" customHeight="1"/>
    <row r="18" spans="1:5" ht="31.5" customHeight="1">
      <c r="A18" s="225" t="s">
        <v>73</v>
      </c>
      <c r="B18" s="226"/>
      <c r="C18" s="226"/>
      <c r="D18" s="233"/>
      <c r="E18" s="233"/>
    </row>
  </sheetData>
  <sheetProtection/>
  <mergeCells count="11">
    <mergeCell ref="A7:E7"/>
    <mergeCell ref="A10:A11"/>
    <mergeCell ref="B10:B11"/>
    <mergeCell ref="C10:E10"/>
    <mergeCell ref="A18:E18"/>
    <mergeCell ref="A8:E8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L3" sqref="L3"/>
    </sheetView>
  </sheetViews>
  <sheetFormatPr defaultColWidth="9.125" defaultRowHeight="12.75"/>
  <cols>
    <col min="1" max="1" width="3.50390625" style="46" customWidth="1"/>
    <col min="2" max="2" width="71.25390625" style="46" customWidth="1"/>
    <col min="3" max="3" width="12.50390625" style="46" customWidth="1"/>
    <col min="4" max="16384" width="9.125" style="46" customWidth="1"/>
  </cols>
  <sheetData>
    <row r="1" spans="1:3" s="103" customFormat="1" ht="13.5">
      <c r="A1" s="209" t="s">
        <v>405</v>
      </c>
      <c r="B1" s="209"/>
      <c r="C1" s="209"/>
    </row>
    <row r="2" spans="1:3" s="103" customFormat="1" ht="13.5">
      <c r="A2" s="209" t="s">
        <v>53</v>
      </c>
      <c r="B2" s="209"/>
      <c r="C2" s="209"/>
    </row>
    <row r="3" spans="1:3" s="103" customFormat="1" ht="13.5">
      <c r="A3" s="209" t="s">
        <v>54</v>
      </c>
      <c r="B3" s="209"/>
      <c r="C3" s="209"/>
    </row>
    <row r="4" spans="1:3" s="103" customFormat="1" ht="13.5">
      <c r="A4" s="209" t="s">
        <v>55</v>
      </c>
      <c r="B4" s="209"/>
      <c r="C4" s="209"/>
    </row>
    <row r="5" spans="1:3" s="103" customFormat="1" ht="13.5">
      <c r="A5" s="209" t="s">
        <v>392</v>
      </c>
      <c r="B5" s="209"/>
      <c r="C5" s="209"/>
    </row>
    <row r="6" spans="1:3" s="103" customFormat="1" ht="13.5">
      <c r="A6" s="152"/>
      <c r="B6" s="152"/>
      <c r="C6" s="152"/>
    </row>
    <row r="7" spans="1:3" s="103" customFormat="1" ht="13.5">
      <c r="A7" s="152"/>
      <c r="B7" s="152"/>
      <c r="C7" s="152"/>
    </row>
    <row r="8" spans="1:3" ht="64.5" customHeight="1">
      <c r="A8" s="249" t="s">
        <v>406</v>
      </c>
      <c r="B8" s="249"/>
      <c r="C8" s="249"/>
    </row>
    <row r="9" spans="1:4" ht="25.5" customHeight="1">
      <c r="A9" s="208" t="s">
        <v>409</v>
      </c>
      <c r="B9" s="224"/>
      <c r="C9" s="224"/>
      <c r="D9" s="133"/>
    </row>
    <row r="10" spans="1:4" ht="25.5" customHeight="1">
      <c r="A10" s="176"/>
      <c r="B10" s="190"/>
      <c r="C10" s="190"/>
      <c r="D10" s="133"/>
    </row>
    <row r="11" spans="1:4" ht="12.75" customHeight="1">
      <c r="A11" s="133"/>
      <c r="B11" s="133"/>
      <c r="C11" s="33" t="s">
        <v>187</v>
      </c>
      <c r="D11" s="133"/>
    </row>
    <row r="12" spans="1:3" ht="30" customHeight="1">
      <c r="A12" s="236" t="s">
        <v>235</v>
      </c>
      <c r="B12" s="236" t="s">
        <v>8</v>
      </c>
      <c r="C12" s="236" t="s">
        <v>222</v>
      </c>
    </row>
    <row r="13" spans="1:3" ht="20.25" customHeight="1">
      <c r="A13" s="236"/>
      <c r="B13" s="236"/>
      <c r="C13" s="236"/>
    </row>
    <row r="14" spans="1:3" ht="22.5" customHeight="1">
      <c r="A14" s="99">
        <v>1</v>
      </c>
      <c r="B14" s="100" t="s">
        <v>408</v>
      </c>
      <c r="C14" s="146">
        <v>750</v>
      </c>
    </row>
    <row r="15" spans="1:3" ht="15.75">
      <c r="A15" s="77"/>
      <c r="B15" s="191" t="s">
        <v>105</v>
      </c>
      <c r="C15" s="137">
        <f>C14</f>
        <v>750</v>
      </c>
    </row>
    <row r="16" spans="1:3" ht="15.75">
      <c r="A16" s="155"/>
      <c r="B16" s="156"/>
      <c r="C16" s="158"/>
    </row>
    <row r="18" spans="1:3" ht="15">
      <c r="A18" s="225" t="s">
        <v>63</v>
      </c>
      <c r="B18" s="225"/>
      <c r="C18" s="225"/>
    </row>
    <row r="19" ht="15" customHeight="1"/>
  </sheetData>
  <sheetProtection/>
  <mergeCells count="11">
    <mergeCell ref="A18:C18"/>
    <mergeCell ref="A9:C9"/>
    <mergeCell ref="A12:A13"/>
    <mergeCell ref="B12:B13"/>
    <mergeCell ref="C12:C13"/>
    <mergeCell ref="A1:C1"/>
    <mergeCell ref="A2:C2"/>
    <mergeCell ref="A3:C3"/>
    <mergeCell ref="A4:C4"/>
    <mergeCell ref="A5:C5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4.50390625" style="151" customWidth="1"/>
    <col min="2" max="2" width="49.50390625" style="151" customWidth="1"/>
    <col min="3" max="3" width="12.50390625" style="151" customWidth="1"/>
    <col min="4" max="16384" width="8.875" style="151" customWidth="1"/>
  </cols>
  <sheetData>
    <row r="1" spans="1:4" s="63" customFormat="1" ht="15">
      <c r="A1" s="209" t="s">
        <v>404</v>
      </c>
      <c r="B1" s="209"/>
      <c r="C1" s="209"/>
      <c r="D1" s="209"/>
    </row>
    <row r="2" spans="1:4" s="63" customFormat="1" ht="15">
      <c r="A2" s="209" t="s">
        <v>395</v>
      </c>
      <c r="B2" s="209"/>
      <c r="C2" s="209"/>
      <c r="D2" s="209"/>
    </row>
    <row r="3" spans="2:4" s="63" customFormat="1" ht="14.25" customHeight="1">
      <c r="B3" s="209" t="s">
        <v>410</v>
      </c>
      <c r="C3" s="209"/>
      <c r="D3" s="152"/>
    </row>
    <row r="4" spans="2:4" s="63" customFormat="1" ht="15">
      <c r="B4" s="209" t="s">
        <v>411</v>
      </c>
      <c r="C4" s="209"/>
      <c r="D4" s="152"/>
    </row>
    <row r="5" spans="1:4" s="63" customFormat="1" ht="15">
      <c r="A5" s="209" t="s">
        <v>396</v>
      </c>
      <c r="B5" s="209"/>
      <c r="C5" s="209"/>
      <c r="D5" s="209"/>
    </row>
    <row r="6" spans="1:4" s="63" customFormat="1" ht="15">
      <c r="A6" s="152"/>
      <c r="B6" s="209"/>
      <c r="C6" s="209"/>
      <c r="D6" s="152"/>
    </row>
    <row r="7" spans="1:3" s="63" customFormat="1" ht="15">
      <c r="A7" s="256" t="s">
        <v>265</v>
      </c>
      <c r="B7" s="256"/>
      <c r="C7" s="256"/>
    </row>
    <row r="8" spans="1:3" s="63" customFormat="1" ht="37.5" customHeight="1">
      <c r="A8" s="218" t="s">
        <v>398</v>
      </c>
      <c r="B8" s="218"/>
      <c r="C8" s="218"/>
    </row>
    <row r="9" spans="1:5" s="63" customFormat="1" ht="15" customHeight="1">
      <c r="A9" s="208" t="s">
        <v>394</v>
      </c>
      <c r="B9" s="255"/>
      <c r="C9" s="255"/>
      <c r="D9" s="133"/>
      <c r="E9" s="133"/>
    </row>
    <row r="10" spans="1:5" s="63" customFormat="1" ht="15" customHeight="1">
      <c r="A10" s="133"/>
      <c r="B10" s="133"/>
      <c r="C10" s="33" t="s">
        <v>187</v>
      </c>
      <c r="D10" s="133"/>
      <c r="E10" s="133"/>
    </row>
    <row r="11" spans="1:3" s="63" customFormat="1" ht="12" customHeight="1">
      <c r="A11" s="254" t="s">
        <v>266</v>
      </c>
      <c r="B11" s="254" t="s">
        <v>267</v>
      </c>
      <c r="C11" s="254" t="s">
        <v>222</v>
      </c>
    </row>
    <row r="12" spans="1:3" s="63" customFormat="1" ht="12" customHeight="1">
      <c r="A12" s="254"/>
      <c r="B12" s="254"/>
      <c r="C12" s="254"/>
    </row>
    <row r="13" spans="1:3" s="63" customFormat="1" ht="30.75">
      <c r="A13" s="147" t="s">
        <v>268</v>
      </c>
      <c r="B13" s="92" t="s">
        <v>269</v>
      </c>
      <c r="C13" s="136">
        <v>-100</v>
      </c>
    </row>
    <row r="14" spans="1:3" s="63" customFormat="1" ht="15.75">
      <c r="A14" s="251" t="s">
        <v>270</v>
      </c>
      <c r="B14" s="252"/>
      <c r="C14" s="148">
        <f>C13</f>
        <v>-100</v>
      </c>
    </row>
    <row r="15" spans="1:3" s="63" customFormat="1" ht="15.75">
      <c r="A15" s="149"/>
      <c r="B15" s="149"/>
      <c r="C15" s="150"/>
    </row>
    <row r="16" s="63" customFormat="1" ht="15"/>
    <row r="17" spans="1:5" s="63" customFormat="1" ht="15" customHeight="1">
      <c r="A17" s="200" t="s">
        <v>7</v>
      </c>
      <c r="B17" s="253"/>
      <c r="C17" s="253"/>
      <c r="D17" s="5"/>
      <c r="E17" s="5"/>
    </row>
    <row r="18" s="63" customFormat="1" ht="15"/>
  </sheetData>
  <sheetProtection/>
  <mergeCells count="14">
    <mergeCell ref="A1:D1"/>
    <mergeCell ref="A2:D2"/>
    <mergeCell ref="A5:D5"/>
    <mergeCell ref="A7:C7"/>
    <mergeCell ref="B3:C3"/>
    <mergeCell ref="B4:C4"/>
    <mergeCell ref="B6:C6"/>
    <mergeCell ref="A14:B14"/>
    <mergeCell ref="A17:C17"/>
    <mergeCell ref="A8:C8"/>
    <mergeCell ref="A11:A12"/>
    <mergeCell ref="B11:B12"/>
    <mergeCell ref="C11:C1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9"/>
  <sheetViews>
    <sheetView zoomScale="70" zoomScaleNormal="70" workbookViewId="0" topLeftCell="A19">
      <selection activeCell="A10" sqref="A10:D10"/>
    </sheetView>
  </sheetViews>
  <sheetFormatPr defaultColWidth="9.125" defaultRowHeight="12.75"/>
  <cols>
    <col min="1" max="1" width="26.50390625" style="111" customWidth="1"/>
    <col min="2" max="2" width="64.00390625" style="122" customWidth="1"/>
    <col min="3" max="3" width="13.375" style="111" customWidth="1"/>
    <col min="4" max="4" width="14.50390625" style="111" customWidth="1"/>
    <col min="5" max="5" width="9.125" style="111" customWidth="1"/>
    <col min="6" max="6" width="10.125" style="111" bestFit="1" customWidth="1"/>
    <col min="7" max="16384" width="9.125" style="111" customWidth="1"/>
  </cols>
  <sheetData>
    <row r="1" spans="1:4" ht="15">
      <c r="A1" s="199" t="s">
        <v>352</v>
      </c>
      <c r="B1" s="199"/>
      <c r="C1" s="199"/>
      <c r="D1" s="199"/>
    </row>
    <row r="2" spans="1:4" ht="15">
      <c r="A2" s="199" t="s">
        <v>203</v>
      </c>
      <c r="B2" s="199"/>
      <c r="C2" s="199"/>
      <c r="D2" s="199"/>
    </row>
    <row r="3" spans="1:4" ht="15">
      <c r="A3" s="199" t="s">
        <v>202</v>
      </c>
      <c r="B3" s="199"/>
      <c r="C3" s="199"/>
      <c r="D3" s="199"/>
    </row>
    <row r="4" spans="1:4" ht="15">
      <c r="A4" s="199" t="s">
        <v>204</v>
      </c>
      <c r="B4" s="199"/>
      <c r="C4" s="199"/>
      <c r="D4" s="199"/>
    </row>
    <row r="5" spans="1:4" ht="15">
      <c r="A5" s="199" t="s">
        <v>353</v>
      </c>
      <c r="B5" s="199"/>
      <c r="C5" s="199"/>
      <c r="D5" s="199"/>
    </row>
    <row r="6" spans="1:4" ht="15">
      <c r="A6" s="122"/>
      <c r="B6" s="199"/>
      <c r="C6" s="199"/>
      <c r="D6" s="199"/>
    </row>
    <row r="7" spans="1:4" ht="15">
      <c r="A7" s="201" t="s">
        <v>354</v>
      </c>
      <c r="B7" s="201"/>
      <c r="C7" s="201"/>
      <c r="D7" s="202"/>
    </row>
    <row r="8" spans="1:4" ht="15">
      <c r="A8" s="201" t="s">
        <v>271</v>
      </c>
      <c r="B8" s="201"/>
      <c r="C8" s="201"/>
      <c r="D8" s="202"/>
    </row>
    <row r="9" spans="1:3" ht="15">
      <c r="A9" s="159"/>
      <c r="B9" s="159"/>
      <c r="C9" s="159"/>
    </row>
    <row r="10" spans="1:4" ht="15">
      <c r="A10" s="192" t="s">
        <v>355</v>
      </c>
      <c r="B10" s="193"/>
      <c r="C10" s="193"/>
      <c r="D10" s="193"/>
    </row>
    <row r="11" spans="3:4" ht="15.75" thickBot="1">
      <c r="C11" s="203" t="s">
        <v>255</v>
      </c>
      <c r="D11" s="203"/>
    </row>
    <row r="12" spans="1:4" ht="31.5" thickBot="1">
      <c r="A12" s="123" t="s">
        <v>211</v>
      </c>
      <c r="B12" s="124" t="s">
        <v>233</v>
      </c>
      <c r="C12" s="197" t="s">
        <v>222</v>
      </c>
      <c r="D12" s="198"/>
    </row>
    <row r="13" spans="1:4" ht="15.75" thickBot="1">
      <c r="A13" s="125"/>
      <c r="B13" s="126"/>
      <c r="C13" s="127">
        <v>2018</v>
      </c>
      <c r="D13" s="128">
        <v>2019</v>
      </c>
    </row>
    <row r="14" spans="1:4" ht="21" customHeight="1">
      <c r="A14" s="16" t="s">
        <v>250</v>
      </c>
      <c r="B14" s="129" t="s">
        <v>220</v>
      </c>
      <c r="C14" s="16">
        <f>C15</f>
        <v>-5094.1</v>
      </c>
      <c r="D14" s="16">
        <f>D15</f>
        <v>-4466.6</v>
      </c>
    </row>
    <row r="15" spans="1:4" ht="37.5" customHeight="1">
      <c r="A15" s="16" t="s">
        <v>100</v>
      </c>
      <c r="B15" s="129" t="s">
        <v>189</v>
      </c>
      <c r="C15" s="16">
        <f>C16</f>
        <v>-5094.1</v>
      </c>
      <c r="D15" s="16">
        <f>D16</f>
        <v>-4466.6</v>
      </c>
    </row>
    <row r="16" spans="1:4" ht="50.25" customHeight="1">
      <c r="A16" s="16" t="s">
        <v>196</v>
      </c>
      <c r="B16" s="129" t="s">
        <v>236</v>
      </c>
      <c r="C16" s="16">
        <f>C22+C20+C21+C19+C17</f>
        <v>-5094.1</v>
      </c>
      <c r="D16" s="16">
        <f>D22+D20+D21+D19+D17</f>
        <v>-4466.6</v>
      </c>
    </row>
    <row r="17" spans="1:4" ht="57.75" customHeight="1">
      <c r="A17" s="130" t="s">
        <v>119</v>
      </c>
      <c r="B17" s="120" t="s">
        <v>116</v>
      </c>
      <c r="C17" s="16">
        <f>C18</f>
        <v>-124</v>
      </c>
      <c r="D17" s="16">
        <v>0</v>
      </c>
    </row>
    <row r="18" spans="1:4" ht="72" customHeight="1">
      <c r="A18" s="130" t="s">
        <v>120</v>
      </c>
      <c r="B18" s="120" t="s">
        <v>121</v>
      </c>
      <c r="C18" s="16">
        <v>-124</v>
      </c>
      <c r="D18" s="16">
        <v>0</v>
      </c>
    </row>
    <row r="19" spans="1:4" ht="55.5" customHeight="1">
      <c r="A19" s="16" t="s">
        <v>90</v>
      </c>
      <c r="B19" s="120" t="s">
        <v>91</v>
      </c>
      <c r="C19" s="16">
        <v>-525.5</v>
      </c>
      <c r="D19" s="16">
        <v>0</v>
      </c>
    </row>
    <row r="20" spans="1:4" ht="67.5" customHeight="1">
      <c r="A20" s="1" t="s">
        <v>272</v>
      </c>
      <c r="B20" s="2" t="s">
        <v>273</v>
      </c>
      <c r="C20" s="16">
        <v>-1994.9</v>
      </c>
      <c r="D20" s="16">
        <v>-1994.9</v>
      </c>
    </row>
    <row r="21" spans="1:4" ht="57" customHeight="1">
      <c r="A21" s="1" t="s">
        <v>276</v>
      </c>
      <c r="B21" s="2" t="s">
        <v>277</v>
      </c>
      <c r="C21" s="16">
        <v>59.9</v>
      </c>
      <c r="D21" s="16">
        <v>59.9</v>
      </c>
    </row>
    <row r="22" spans="1:4" ht="18.75" customHeight="1">
      <c r="A22" s="16" t="s">
        <v>198</v>
      </c>
      <c r="B22" s="120" t="s">
        <v>197</v>
      </c>
      <c r="C22" s="16">
        <f>C23+C24+C25+C26</f>
        <v>-2509.6000000000004</v>
      </c>
      <c r="D22" s="16">
        <f>D23+D24+D25+D26</f>
        <v>-2531.6000000000004</v>
      </c>
    </row>
    <row r="23" spans="1:4" ht="53.25" customHeight="1">
      <c r="A23" s="27" t="s">
        <v>92</v>
      </c>
      <c r="B23" s="2" t="s">
        <v>93</v>
      </c>
      <c r="C23" s="16">
        <v>-183.7</v>
      </c>
      <c r="D23" s="16">
        <v>-189.2</v>
      </c>
    </row>
    <row r="24" spans="1:4" ht="61.5" customHeight="1">
      <c r="A24" s="27" t="s">
        <v>94</v>
      </c>
      <c r="B24" s="2" t="s">
        <v>95</v>
      </c>
      <c r="C24" s="16">
        <v>-810.6</v>
      </c>
      <c r="D24" s="16">
        <v>-827.1</v>
      </c>
    </row>
    <row r="25" spans="1:4" ht="73.5" customHeight="1">
      <c r="A25" s="27" t="s">
        <v>115</v>
      </c>
      <c r="B25" s="2" t="s">
        <v>112</v>
      </c>
      <c r="C25" s="16">
        <v>-1449.5</v>
      </c>
      <c r="D25" s="16">
        <v>-1449.5</v>
      </c>
    </row>
    <row r="26" spans="1:4" ht="56.25" customHeight="1">
      <c r="A26" s="16" t="s">
        <v>113</v>
      </c>
      <c r="B26" s="120" t="s">
        <v>114</v>
      </c>
      <c r="C26" s="16">
        <v>-65.8</v>
      </c>
      <c r="D26" s="16">
        <v>-65.8</v>
      </c>
    </row>
    <row r="27" spans="1:4" ht="15">
      <c r="A27" s="10"/>
      <c r="B27" s="175" t="s">
        <v>223</v>
      </c>
      <c r="C27" s="137">
        <f>C14</f>
        <v>-5094.1</v>
      </c>
      <c r="D27" s="137">
        <f>D14</f>
        <v>-4466.6</v>
      </c>
    </row>
    <row r="29" spans="1:4" ht="15">
      <c r="A29" s="200" t="s">
        <v>118</v>
      </c>
      <c r="B29" s="200"/>
      <c r="C29" s="200"/>
      <c r="D29" s="200"/>
    </row>
  </sheetData>
  <sheetProtection/>
  <mergeCells count="12">
    <mergeCell ref="C11:D11"/>
    <mergeCell ref="A3:D3"/>
    <mergeCell ref="C12:D12"/>
    <mergeCell ref="B6:D6"/>
    <mergeCell ref="A29:D29"/>
    <mergeCell ref="A1:D1"/>
    <mergeCell ref="A2:D2"/>
    <mergeCell ref="A4:D4"/>
    <mergeCell ref="A5:D5"/>
    <mergeCell ref="A7:D7"/>
    <mergeCell ref="A8:D8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39"/>
  <sheetViews>
    <sheetView zoomScalePageLayoutView="0" workbookViewId="0" topLeftCell="A114">
      <selection activeCell="A120" sqref="A120:E121"/>
    </sheetView>
  </sheetViews>
  <sheetFormatPr defaultColWidth="9.125" defaultRowHeight="12.75"/>
  <cols>
    <col min="1" max="1" width="84.50390625" style="4" customWidth="1"/>
    <col min="2" max="2" width="6.125" style="5" customWidth="1"/>
    <col min="3" max="3" width="15.625" style="5" customWidth="1"/>
    <col min="4" max="4" width="5.00390625" style="5" customWidth="1"/>
    <col min="5" max="5" width="14.50390625" style="15" customWidth="1"/>
    <col min="6" max="6" width="13.625" style="4" customWidth="1"/>
    <col min="7" max="7" width="12.50390625" style="4" bestFit="1" customWidth="1"/>
    <col min="8" max="8" width="13.375" style="4" customWidth="1"/>
    <col min="9" max="9" width="12.50390625" style="4" customWidth="1"/>
    <col min="10" max="16384" width="9.125" style="4" customWidth="1"/>
  </cols>
  <sheetData>
    <row r="1" spans="2:5" s="3" customFormat="1" ht="13.5">
      <c r="B1" s="206" t="s">
        <v>357</v>
      </c>
      <c r="C1" s="206"/>
      <c r="D1" s="206"/>
      <c r="E1" s="206"/>
    </row>
    <row r="2" spans="2:5" s="3" customFormat="1" ht="13.5">
      <c r="B2" s="206" t="s">
        <v>239</v>
      </c>
      <c r="C2" s="206"/>
      <c r="D2" s="206"/>
      <c r="E2" s="206"/>
    </row>
    <row r="3" spans="2:5" s="3" customFormat="1" ht="13.5">
      <c r="B3" s="206" t="s">
        <v>240</v>
      </c>
      <c r="C3" s="206"/>
      <c r="D3" s="206"/>
      <c r="E3" s="206"/>
    </row>
    <row r="4" spans="2:5" s="3" customFormat="1" ht="13.5">
      <c r="B4" s="206" t="s">
        <v>221</v>
      </c>
      <c r="C4" s="206"/>
      <c r="D4" s="206"/>
      <c r="E4" s="206"/>
    </row>
    <row r="5" spans="2:5" s="3" customFormat="1" ht="13.5">
      <c r="B5" s="207" t="s">
        <v>358</v>
      </c>
      <c r="C5" s="207"/>
      <c r="D5" s="207"/>
      <c r="E5" s="207"/>
    </row>
    <row r="6" spans="2:5" s="3" customFormat="1" ht="13.5">
      <c r="B6" s="207"/>
      <c r="C6" s="207"/>
      <c r="D6" s="207"/>
      <c r="E6" s="207"/>
    </row>
    <row r="8" spans="1:5" ht="66.75" customHeight="1">
      <c r="A8" s="205" t="s">
        <v>359</v>
      </c>
      <c r="B8" s="205"/>
      <c r="C8" s="205"/>
      <c r="D8" s="205"/>
      <c r="E8" s="205"/>
    </row>
    <row r="9" spans="1:5" ht="15">
      <c r="A9" s="208" t="s">
        <v>350</v>
      </c>
      <c r="B9" s="208"/>
      <c r="C9" s="208"/>
      <c r="D9" s="208"/>
      <c r="E9" s="208"/>
    </row>
    <row r="10" spans="4:9" ht="46.5">
      <c r="D10" s="204" t="s">
        <v>255</v>
      </c>
      <c r="E10" s="204"/>
      <c r="F10" s="21" t="s">
        <v>399</v>
      </c>
      <c r="G10" s="21" t="s">
        <v>400</v>
      </c>
      <c r="H10" s="21" t="s">
        <v>401</v>
      </c>
      <c r="I10" s="21" t="s">
        <v>77</v>
      </c>
    </row>
    <row r="11" spans="1:9" s="33" customFormat="1" ht="15">
      <c r="A11" s="27" t="s">
        <v>233</v>
      </c>
      <c r="B11" s="27" t="s">
        <v>9</v>
      </c>
      <c r="C11" s="27" t="s">
        <v>212</v>
      </c>
      <c r="D11" s="27" t="s">
        <v>10</v>
      </c>
      <c r="E11" s="160" t="s">
        <v>213</v>
      </c>
      <c r="F11" s="27"/>
      <c r="G11" s="27"/>
      <c r="H11" s="27"/>
      <c r="I11" s="186">
        <f>H11+G11+F11</f>
        <v>0</v>
      </c>
    </row>
    <row r="12" spans="1:9" s="33" customFormat="1" ht="15">
      <c r="A12" s="27">
        <v>1</v>
      </c>
      <c r="B12" s="34">
        <v>2</v>
      </c>
      <c r="C12" s="27">
        <v>3</v>
      </c>
      <c r="D12" s="27">
        <v>4</v>
      </c>
      <c r="E12" s="160">
        <v>5</v>
      </c>
      <c r="F12" s="27"/>
      <c r="G12" s="27"/>
      <c r="H12" s="27"/>
      <c r="I12" s="27">
        <f aca="true" t="shared" si="0" ref="I12:I74">H12+G12+F12</f>
        <v>0</v>
      </c>
    </row>
    <row r="13" spans="1:9" s="6" customFormat="1" ht="15">
      <c r="A13" s="8" t="s">
        <v>11</v>
      </c>
      <c r="B13" s="20" t="s">
        <v>224</v>
      </c>
      <c r="C13" s="20"/>
      <c r="D13" s="20"/>
      <c r="E13" s="182">
        <f>E14</f>
        <v>-2000</v>
      </c>
      <c r="F13" s="8"/>
      <c r="G13" s="8"/>
      <c r="H13" s="8"/>
      <c r="I13" s="8">
        <f t="shared" si="0"/>
        <v>0</v>
      </c>
    </row>
    <row r="14" spans="1:9" ht="46.5">
      <c r="A14" s="21" t="s">
        <v>247</v>
      </c>
      <c r="B14" s="22" t="s">
        <v>12</v>
      </c>
      <c r="C14" s="22"/>
      <c r="D14" s="22"/>
      <c r="E14" s="166">
        <f>E15</f>
        <v>-2000</v>
      </c>
      <c r="F14" s="21"/>
      <c r="G14" s="21"/>
      <c r="H14" s="21"/>
      <c r="I14" s="21">
        <f t="shared" si="0"/>
        <v>0</v>
      </c>
    </row>
    <row r="15" spans="1:9" ht="30.75">
      <c r="A15" s="21" t="s">
        <v>103</v>
      </c>
      <c r="B15" s="22" t="s">
        <v>12</v>
      </c>
      <c r="C15" s="22" t="s">
        <v>161</v>
      </c>
      <c r="D15" s="22"/>
      <c r="E15" s="166">
        <f>E16</f>
        <v>-2000</v>
      </c>
      <c r="F15" s="21"/>
      <c r="G15" s="21"/>
      <c r="H15" s="21"/>
      <c r="I15" s="21">
        <f t="shared" si="0"/>
        <v>0</v>
      </c>
    </row>
    <row r="16" spans="1:9" ht="46.5">
      <c r="A16" s="21" t="s">
        <v>303</v>
      </c>
      <c r="B16" s="22" t="s">
        <v>12</v>
      </c>
      <c r="C16" s="22" t="s">
        <v>162</v>
      </c>
      <c r="D16" s="22"/>
      <c r="E16" s="166">
        <f>E17</f>
        <v>-2000</v>
      </c>
      <c r="F16" s="21"/>
      <c r="G16" s="21"/>
      <c r="H16" s="21"/>
      <c r="I16" s="21">
        <f t="shared" si="0"/>
        <v>0</v>
      </c>
    </row>
    <row r="17" spans="1:9" ht="15">
      <c r="A17" s="21" t="s">
        <v>302</v>
      </c>
      <c r="B17" s="22" t="s">
        <v>12</v>
      </c>
      <c r="C17" s="22" t="s">
        <v>163</v>
      </c>
      <c r="D17" s="22"/>
      <c r="E17" s="166">
        <f>E18</f>
        <v>-2000</v>
      </c>
      <c r="F17" s="21"/>
      <c r="G17" s="21"/>
      <c r="H17" s="21"/>
      <c r="I17" s="21">
        <f t="shared" si="0"/>
        <v>0</v>
      </c>
    </row>
    <row r="18" spans="1:9" ht="30.75">
      <c r="A18" s="21" t="s">
        <v>301</v>
      </c>
      <c r="B18" s="22" t="s">
        <v>12</v>
      </c>
      <c r="C18" s="22" t="s">
        <v>163</v>
      </c>
      <c r="D18" s="22" t="s">
        <v>288</v>
      </c>
      <c r="E18" s="166">
        <v>-2000</v>
      </c>
      <c r="F18" s="21"/>
      <c r="G18" s="21"/>
      <c r="H18" s="21">
        <v>-2000</v>
      </c>
      <c r="I18" s="21">
        <f t="shared" si="0"/>
        <v>-2000</v>
      </c>
    </row>
    <row r="19" spans="1:9" s="6" customFormat="1" ht="30.75">
      <c r="A19" s="8" t="s">
        <v>13</v>
      </c>
      <c r="B19" s="20" t="s">
        <v>14</v>
      </c>
      <c r="C19" s="20"/>
      <c r="D19" s="20"/>
      <c r="E19" s="182">
        <f>E29</f>
        <v>750</v>
      </c>
      <c r="F19" s="8"/>
      <c r="G19" s="8"/>
      <c r="H19" s="8"/>
      <c r="I19" s="8">
        <f t="shared" si="0"/>
        <v>0</v>
      </c>
    </row>
    <row r="20" spans="1:9" s="6" customFormat="1" ht="30.75">
      <c r="A20" s="21" t="s">
        <v>183</v>
      </c>
      <c r="B20" s="22" t="s">
        <v>249</v>
      </c>
      <c r="C20" s="20"/>
      <c r="D20" s="20"/>
      <c r="E20" s="166">
        <f>E21+E25</f>
        <v>0</v>
      </c>
      <c r="F20" s="8"/>
      <c r="G20" s="8"/>
      <c r="H20" s="8"/>
      <c r="I20" s="8">
        <f t="shared" si="0"/>
        <v>0</v>
      </c>
    </row>
    <row r="21" spans="1:9" s="6" customFormat="1" ht="46.5">
      <c r="A21" s="21" t="s">
        <v>175</v>
      </c>
      <c r="B21" s="22" t="s">
        <v>249</v>
      </c>
      <c r="C21" s="22" t="s">
        <v>176</v>
      </c>
      <c r="D21" s="20"/>
      <c r="E21" s="166">
        <f>E22</f>
        <v>74.05</v>
      </c>
      <c r="F21" s="8"/>
      <c r="G21" s="8"/>
      <c r="H21" s="8"/>
      <c r="I21" s="8">
        <f t="shared" si="0"/>
        <v>0</v>
      </c>
    </row>
    <row r="22" spans="1:9" s="6" customFormat="1" ht="62.25">
      <c r="A22" s="21" t="s">
        <v>304</v>
      </c>
      <c r="B22" s="22" t="s">
        <v>249</v>
      </c>
      <c r="C22" s="22" t="s">
        <v>177</v>
      </c>
      <c r="D22" s="20"/>
      <c r="E22" s="166">
        <f>E23</f>
        <v>74.05</v>
      </c>
      <c r="F22" s="8"/>
      <c r="G22" s="8"/>
      <c r="H22" s="8"/>
      <c r="I22" s="8">
        <f t="shared" si="0"/>
        <v>0</v>
      </c>
    </row>
    <row r="23" spans="1:9" s="6" customFormat="1" ht="15">
      <c r="A23" s="21" t="s">
        <v>242</v>
      </c>
      <c r="B23" s="22" t="s">
        <v>249</v>
      </c>
      <c r="C23" s="22" t="s">
        <v>178</v>
      </c>
      <c r="D23" s="20"/>
      <c r="E23" s="166">
        <f>E24</f>
        <v>74.05</v>
      </c>
      <c r="F23" s="8"/>
      <c r="G23" s="8"/>
      <c r="H23" s="8"/>
      <c r="I23" s="8">
        <f t="shared" si="0"/>
        <v>0</v>
      </c>
    </row>
    <row r="24" spans="1:9" s="6" customFormat="1" ht="30.75">
      <c r="A24" s="21" t="s">
        <v>301</v>
      </c>
      <c r="B24" s="22" t="s">
        <v>249</v>
      </c>
      <c r="C24" s="22" t="s">
        <v>178</v>
      </c>
      <c r="D24" s="22" t="s">
        <v>288</v>
      </c>
      <c r="E24" s="166">
        <v>74.05</v>
      </c>
      <c r="F24" s="8"/>
      <c r="G24" s="8"/>
      <c r="H24" s="21">
        <v>74.05</v>
      </c>
      <c r="I24" s="8">
        <f t="shared" si="0"/>
        <v>74.05</v>
      </c>
    </row>
    <row r="25" spans="1:9" s="6" customFormat="1" ht="30.75">
      <c r="A25" s="21" t="s">
        <v>179</v>
      </c>
      <c r="B25" s="22" t="s">
        <v>249</v>
      </c>
      <c r="C25" s="22" t="s">
        <v>180</v>
      </c>
      <c r="D25" s="22"/>
      <c r="E25" s="166">
        <f>E26</f>
        <v>-74.05</v>
      </c>
      <c r="F25" s="8"/>
      <c r="G25" s="8"/>
      <c r="H25" s="8"/>
      <c r="I25" s="8">
        <f t="shared" si="0"/>
        <v>0</v>
      </c>
    </row>
    <row r="26" spans="1:9" s="6" customFormat="1" ht="46.5">
      <c r="A26" s="21" t="s">
        <v>68</v>
      </c>
      <c r="B26" s="22" t="s">
        <v>249</v>
      </c>
      <c r="C26" s="22" t="s">
        <v>181</v>
      </c>
      <c r="D26" s="22"/>
      <c r="E26" s="166">
        <f>E27</f>
        <v>-74.05</v>
      </c>
      <c r="F26" s="8"/>
      <c r="G26" s="8"/>
      <c r="H26" s="8"/>
      <c r="I26" s="8">
        <f t="shared" si="0"/>
        <v>0</v>
      </c>
    </row>
    <row r="27" spans="1:9" s="6" customFormat="1" ht="15">
      <c r="A27" s="21" t="s">
        <v>242</v>
      </c>
      <c r="B27" s="22" t="s">
        <v>249</v>
      </c>
      <c r="C27" s="22" t="s">
        <v>182</v>
      </c>
      <c r="D27" s="22"/>
      <c r="E27" s="166">
        <f>E28</f>
        <v>-74.05</v>
      </c>
      <c r="F27" s="8"/>
      <c r="G27" s="8"/>
      <c r="H27" s="8"/>
      <c r="I27" s="8">
        <f t="shared" si="0"/>
        <v>0</v>
      </c>
    </row>
    <row r="28" spans="1:9" s="6" customFormat="1" ht="30.75">
      <c r="A28" s="21" t="s">
        <v>301</v>
      </c>
      <c r="B28" s="22" t="s">
        <v>249</v>
      </c>
      <c r="C28" s="22" t="s">
        <v>182</v>
      </c>
      <c r="D28" s="22" t="s">
        <v>288</v>
      </c>
      <c r="E28" s="166">
        <v>-74.05</v>
      </c>
      <c r="F28" s="8"/>
      <c r="G28" s="8"/>
      <c r="H28" s="166">
        <v>-74.05</v>
      </c>
      <c r="I28" s="8">
        <f t="shared" si="0"/>
        <v>-74.05</v>
      </c>
    </row>
    <row r="29" spans="1:9" ht="15">
      <c r="A29" s="21" t="s">
        <v>337</v>
      </c>
      <c r="B29" s="22" t="s">
        <v>332</v>
      </c>
      <c r="C29" s="22"/>
      <c r="D29" s="22"/>
      <c r="E29" s="166">
        <f>E30</f>
        <v>750</v>
      </c>
      <c r="F29" s="21"/>
      <c r="G29" s="21"/>
      <c r="H29" s="21"/>
      <c r="I29" s="21">
        <f t="shared" si="0"/>
        <v>0</v>
      </c>
    </row>
    <row r="30" spans="1:9" ht="46.5">
      <c r="A30" s="21" t="s">
        <v>5</v>
      </c>
      <c r="B30" s="22" t="s">
        <v>332</v>
      </c>
      <c r="C30" s="22" t="s">
        <v>188</v>
      </c>
      <c r="D30" s="22"/>
      <c r="E30" s="166">
        <f>E31</f>
        <v>750</v>
      </c>
      <c r="F30" s="21"/>
      <c r="G30" s="21"/>
      <c r="H30" s="21"/>
      <c r="I30" s="21">
        <f t="shared" si="0"/>
        <v>0</v>
      </c>
    </row>
    <row r="31" spans="1:9" ht="30.75">
      <c r="A31" s="21" t="s">
        <v>330</v>
      </c>
      <c r="B31" s="22" t="s">
        <v>332</v>
      </c>
      <c r="C31" s="22" t="s">
        <v>333</v>
      </c>
      <c r="D31" s="22"/>
      <c r="E31" s="166">
        <f>E32</f>
        <v>750</v>
      </c>
      <c r="F31" s="21"/>
      <c r="G31" s="21"/>
      <c r="H31" s="21"/>
      <c r="I31" s="21">
        <f t="shared" si="0"/>
        <v>0</v>
      </c>
    </row>
    <row r="32" spans="1:9" ht="15">
      <c r="A32" s="21" t="s">
        <v>219</v>
      </c>
      <c r="B32" s="22" t="s">
        <v>332</v>
      </c>
      <c r="C32" s="22" t="s">
        <v>333</v>
      </c>
      <c r="D32" s="22" t="s">
        <v>293</v>
      </c>
      <c r="E32" s="166">
        <v>750</v>
      </c>
      <c r="F32" s="21"/>
      <c r="G32" s="166">
        <v>750</v>
      </c>
      <c r="H32" s="21"/>
      <c r="I32" s="21">
        <f t="shared" si="0"/>
        <v>750</v>
      </c>
    </row>
    <row r="33" spans="1:9" s="6" customFormat="1" ht="15">
      <c r="A33" s="8" t="s">
        <v>15</v>
      </c>
      <c r="B33" s="20" t="s">
        <v>16</v>
      </c>
      <c r="C33" s="20"/>
      <c r="D33" s="20"/>
      <c r="E33" s="182">
        <f>E34+E41+E55</f>
        <v>3000</v>
      </c>
      <c r="F33" s="8"/>
      <c r="G33" s="8"/>
      <c r="H33" s="8"/>
      <c r="I33" s="8">
        <f t="shared" si="0"/>
        <v>0</v>
      </c>
    </row>
    <row r="34" spans="1:9" ht="15">
      <c r="A34" s="21" t="s">
        <v>102</v>
      </c>
      <c r="B34" s="22" t="s">
        <v>101</v>
      </c>
      <c r="C34" s="22"/>
      <c r="D34" s="22"/>
      <c r="E34" s="166">
        <f>E35</f>
        <v>0</v>
      </c>
      <c r="F34" s="21"/>
      <c r="G34" s="21"/>
      <c r="H34" s="21"/>
      <c r="I34" s="21">
        <f t="shared" si="0"/>
        <v>0</v>
      </c>
    </row>
    <row r="35" spans="1:9" ht="46.5">
      <c r="A35" s="21" t="s">
        <v>164</v>
      </c>
      <c r="B35" s="22" t="s">
        <v>101</v>
      </c>
      <c r="C35" s="22" t="s">
        <v>165</v>
      </c>
      <c r="D35" s="22"/>
      <c r="E35" s="142">
        <f>E36</f>
        <v>0</v>
      </c>
      <c r="F35" s="21"/>
      <c r="G35" s="21"/>
      <c r="H35" s="21"/>
      <c r="I35" s="21">
        <f t="shared" si="0"/>
        <v>0</v>
      </c>
    </row>
    <row r="36" spans="1:9" ht="62.25">
      <c r="A36" s="21" t="s">
        <v>305</v>
      </c>
      <c r="B36" s="22" t="s">
        <v>101</v>
      </c>
      <c r="C36" s="22" t="s">
        <v>167</v>
      </c>
      <c r="D36" s="22"/>
      <c r="E36" s="142">
        <f>E39+E37</f>
        <v>0</v>
      </c>
      <c r="F36" s="21"/>
      <c r="G36" s="21"/>
      <c r="H36" s="21"/>
      <c r="I36" s="21">
        <f t="shared" si="0"/>
        <v>0</v>
      </c>
    </row>
    <row r="37" spans="1:9" ht="30.75">
      <c r="A37" s="21" t="s">
        <v>190</v>
      </c>
      <c r="B37" s="22" t="s">
        <v>101</v>
      </c>
      <c r="C37" s="22" t="s">
        <v>191</v>
      </c>
      <c r="D37" s="22"/>
      <c r="E37" s="142">
        <f>E38</f>
        <v>2500</v>
      </c>
      <c r="F37" s="21"/>
      <c r="G37" s="21"/>
      <c r="H37" s="21"/>
      <c r="I37" s="21">
        <f t="shared" si="0"/>
        <v>0</v>
      </c>
    </row>
    <row r="38" spans="1:9" ht="15">
      <c r="A38" s="21" t="s">
        <v>132</v>
      </c>
      <c r="B38" s="22" t="s">
        <v>101</v>
      </c>
      <c r="C38" s="22" t="s">
        <v>191</v>
      </c>
      <c r="D38" s="22" t="s">
        <v>296</v>
      </c>
      <c r="E38" s="142">
        <v>2500</v>
      </c>
      <c r="F38" s="21"/>
      <c r="G38" s="21"/>
      <c r="H38" s="21">
        <v>2500</v>
      </c>
      <c r="I38" s="21">
        <f t="shared" si="0"/>
        <v>2500</v>
      </c>
    </row>
    <row r="39" spans="1:9" ht="30.75">
      <c r="A39" s="21" t="s">
        <v>31</v>
      </c>
      <c r="B39" s="22" t="s">
        <v>101</v>
      </c>
      <c r="C39" s="22" t="s">
        <v>26</v>
      </c>
      <c r="D39" s="22"/>
      <c r="E39" s="142">
        <f>E40</f>
        <v>-2500</v>
      </c>
      <c r="F39" s="21"/>
      <c r="G39" s="21"/>
      <c r="H39" s="21"/>
      <c r="I39" s="21">
        <f t="shared" si="0"/>
        <v>0</v>
      </c>
    </row>
    <row r="40" spans="1:9" ht="15">
      <c r="A40" s="21" t="s">
        <v>132</v>
      </c>
      <c r="B40" s="22" t="s">
        <v>101</v>
      </c>
      <c r="C40" s="22" t="s">
        <v>26</v>
      </c>
      <c r="D40" s="22" t="s">
        <v>296</v>
      </c>
      <c r="E40" s="142">
        <v>-2500</v>
      </c>
      <c r="F40" s="21"/>
      <c r="G40" s="21"/>
      <c r="H40" s="21">
        <v>-2500</v>
      </c>
      <c r="I40" s="21">
        <f t="shared" si="0"/>
        <v>-2500</v>
      </c>
    </row>
    <row r="41" spans="1:9" ht="15">
      <c r="A41" s="21" t="s">
        <v>218</v>
      </c>
      <c r="B41" s="22" t="s">
        <v>21</v>
      </c>
      <c r="C41" s="27"/>
      <c r="D41" s="22"/>
      <c r="E41" s="166">
        <f>E42</f>
        <v>1000</v>
      </c>
      <c r="F41" s="21"/>
      <c r="G41" s="21"/>
      <c r="H41" s="21"/>
      <c r="I41" s="21">
        <f t="shared" si="0"/>
        <v>0</v>
      </c>
    </row>
    <row r="42" spans="1:9" ht="30.75">
      <c r="A42" s="21" t="s">
        <v>2</v>
      </c>
      <c r="B42" s="22" t="s">
        <v>21</v>
      </c>
      <c r="C42" s="27" t="s">
        <v>172</v>
      </c>
      <c r="D42" s="22"/>
      <c r="E42" s="166">
        <f>E43</f>
        <v>1000</v>
      </c>
      <c r="F42" s="21"/>
      <c r="G42" s="21"/>
      <c r="H42" s="21"/>
      <c r="I42" s="21">
        <f t="shared" si="0"/>
        <v>0</v>
      </c>
    </row>
    <row r="43" spans="1:9" ht="30.75">
      <c r="A43" s="21" t="s">
        <v>306</v>
      </c>
      <c r="B43" s="22" t="s">
        <v>21</v>
      </c>
      <c r="C43" s="27" t="s">
        <v>173</v>
      </c>
      <c r="D43" s="22"/>
      <c r="E43" s="166">
        <f>E44+E46+E49+E53+E51</f>
        <v>1000</v>
      </c>
      <c r="F43" s="21"/>
      <c r="G43" s="21"/>
      <c r="H43" s="21"/>
      <c r="I43" s="21">
        <f t="shared" si="0"/>
        <v>0</v>
      </c>
    </row>
    <row r="44" spans="1:9" ht="15">
      <c r="A44" s="21" t="s">
        <v>241</v>
      </c>
      <c r="B44" s="22" t="s">
        <v>21</v>
      </c>
      <c r="C44" s="22" t="s">
        <v>174</v>
      </c>
      <c r="D44" s="22"/>
      <c r="E44" s="166">
        <f>E45</f>
        <v>-3097.2</v>
      </c>
      <c r="F44" s="21"/>
      <c r="G44" s="21"/>
      <c r="H44" s="21"/>
      <c r="I44" s="21">
        <f t="shared" si="0"/>
        <v>0</v>
      </c>
    </row>
    <row r="45" spans="1:9" ht="30.75">
      <c r="A45" s="21" t="s">
        <v>301</v>
      </c>
      <c r="B45" s="22" t="s">
        <v>21</v>
      </c>
      <c r="C45" s="22" t="s">
        <v>174</v>
      </c>
      <c r="D45" s="22" t="s">
        <v>288</v>
      </c>
      <c r="E45" s="166">
        <v>-3097.2</v>
      </c>
      <c r="F45" s="21"/>
      <c r="G45" s="183"/>
      <c r="H45" s="21">
        <v>-3097.2</v>
      </c>
      <c r="I45" s="21">
        <f t="shared" si="0"/>
        <v>-3097.2</v>
      </c>
    </row>
    <row r="46" spans="1:9" ht="46.5">
      <c r="A46" s="21" t="s">
        <v>307</v>
      </c>
      <c r="B46" s="22" t="s">
        <v>21</v>
      </c>
      <c r="C46" s="22" t="s">
        <v>194</v>
      </c>
      <c r="D46" s="22"/>
      <c r="E46" s="166">
        <f>E47+E48</f>
        <v>0</v>
      </c>
      <c r="F46" s="21"/>
      <c r="G46" s="21"/>
      <c r="H46" s="21"/>
      <c r="I46" s="21">
        <f t="shared" si="0"/>
        <v>0</v>
      </c>
    </row>
    <row r="47" spans="1:9" ht="30.75">
      <c r="A47" s="21" t="s">
        <v>301</v>
      </c>
      <c r="B47" s="22" t="s">
        <v>21</v>
      </c>
      <c r="C47" s="22" t="s">
        <v>194</v>
      </c>
      <c r="D47" s="22" t="s">
        <v>288</v>
      </c>
      <c r="E47" s="166">
        <v>-22000</v>
      </c>
      <c r="F47" s="21"/>
      <c r="G47" s="21"/>
      <c r="H47" s="21">
        <v>-22000</v>
      </c>
      <c r="I47" s="21">
        <f t="shared" si="0"/>
        <v>-22000</v>
      </c>
    </row>
    <row r="48" spans="1:9" ht="15">
      <c r="A48" s="21" t="s">
        <v>219</v>
      </c>
      <c r="B48" s="22" t="s">
        <v>21</v>
      </c>
      <c r="C48" s="22" t="s">
        <v>194</v>
      </c>
      <c r="D48" s="22" t="s">
        <v>293</v>
      </c>
      <c r="E48" s="166">
        <v>22000</v>
      </c>
      <c r="F48" s="21"/>
      <c r="G48" s="21"/>
      <c r="H48" s="21">
        <v>22000</v>
      </c>
      <c r="I48" s="21">
        <f t="shared" si="0"/>
        <v>22000</v>
      </c>
    </row>
    <row r="49" spans="1:9" ht="30.75">
      <c r="A49" s="21" t="s">
        <v>330</v>
      </c>
      <c r="B49" s="22" t="s">
        <v>21</v>
      </c>
      <c r="C49" s="22" t="s">
        <v>331</v>
      </c>
      <c r="D49" s="22"/>
      <c r="E49" s="166">
        <f>E50</f>
        <v>1000</v>
      </c>
      <c r="F49" s="21"/>
      <c r="G49" s="21"/>
      <c r="H49" s="21"/>
      <c r="I49" s="21">
        <f t="shared" si="0"/>
        <v>0</v>
      </c>
    </row>
    <row r="50" spans="1:9" ht="30.75">
      <c r="A50" s="21" t="s">
        <v>301</v>
      </c>
      <c r="B50" s="22" t="s">
        <v>21</v>
      </c>
      <c r="C50" s="22" t="s">
        <v>331</v>
      </c>
      <c r="D50" s="22" t="s">
        <v>288</v>
      </c>
      <c r="E50" s="166">
        <v>1000</v>
      </c>
      <c r="F50" s="21"/>
      <c r="G50" s="21">
        <v>1000</v>
      </c>
      <c r="H50" s="21"/>
      <c r="I50" s="21">
        <f t="shared" si="0"/>
        <v>1000</v>
      </c>
    </row>
    <row r="51" spans="1:9" ht="30.75">
      <c r="A51" s="21" t="s">
        <v>347</v>
      </c>
      <c r="B51" s="22" t="s">
        <v>21</v>
      </c>
      <c r="C51" s="22" t="s">
        <v>346</v>
      </c>
      <c r="D51" s="22"/>
      <c r="E51" s="166">
        <f>E52</f>
        <v>3014.16</v>
      </c>
      <c r="F51" s="21"/>
      <c r="G51" s="21"/>
      <c r="H51" s="21"/>
      <c r="I51" s="21">
        <f t="shared" si="0"/>
        <v>0</v>
      </c>
    </row>
    <row r="52" spans="1:9" ht="30.75">
      <c r="A52" s="21" t="s">
        <v>301</v>
      </c>
      <c r="B52" s="22" t="s">
        <v>21</v>
      </c>
      <c r="C52" s="22" t="s">
        <v>346</v>
      </c>
      <c r="D52" s="22" t="s">
        <v>288</v>
      </c>
      <c r="E52" s="166">
        <v>3014.16</v>
      </c>
      <c r="F52" s="21"/>
      <c r="G52" s="21"/>
      <c r="H52" s="21">
        <v>3014.16</v>
      </c>
      <c r="I52" s="21">
        <f t="shared" si="0"/>
        <v>3014.16</v>
      </c>
    </row>
    <row r="53" spans="1:9" ht="30.75">
      <c r="A53" s="21" t="s">
        <v>308</v>
      </c>
      <c r="B53" s="22" t="s">
        <v>21</v>
      </c>
      <c r="C53" s="22" t="s">
        <v>32</v>
      </c>
      <c r="D53" s="22"/>
      <c r="E53" s="166">
        <f>E54</f>
        <v>83.04</v>
      </c>
      <c r="F53" s="21"/>
      <c r="G53" s="21"/>
      <c r="H53" s="21"/>
      <c r="I53" s="21">
        <f t="shared" si="0"/>
        <v>0</v>
      </c>
    </row>
    <row r="54" spans="1:9" ht="30.75">
      <c r="A54" s="21" t="s">
        <v>301</v>
      </c>
      <c r="B54" s="22" t="s">
        <v>21</v>
      </c>
      <c r="C54" s="22" t="s">
        <v>32</v>
      </c>
      <c r="D54" s="22" t="s">
        <v>288</v>
      </c>
      <c r="E54" s="166">
        <v>83.04</v>
      </c>
      <c r="F54" s="21"/>
      <c r="G54" s="21"/>
      <c r="H54" s="21">
        <v>83.04</v>
      </c>
      <c r="I54" s="21">
        <f t="shared" si="0"/>
        <v>83.04</v>
      </c>
    </row>
    <row r="55" spans="1:9" ht="15">
      <c r="A55" s="21" t="s">
        <v>17</v>
      </c>
      <c r="B55" s="22" t="s">
        <v>298</v>
      </c>
      <c r="C55" s="22"/>
      <c r="D55" s="22"/>
      <c r="E55" s="166">
        <f>E56</f>
        <v>2000</v>
      </c>
      <c r="F55" s="21"/>
      <c r="G55" s="21"/>
      <c r="H55" s="21"/>
      <c r="I55" s="21">
        <f t="shared" si="0"/>
        <v>0</v>
      </c>
    </row>
    <row r="56" spans="1:9" ht="30.75">
      <c r="A56" s="21" t="s">
        <v>103</v>
      </c>
      <c r="B56" s="22" t="s">
        <v>298</v>
      </c>
      <c r="C56" s="22" t="s">
        <v>161</v>
      </c>
      <c r="D56" s="22"/>
      <c r="E56" s="166">
        <f>E57</f>
        <v>2000</v>
      </c>
      <c r="F56" s="21"/>
      <c r="G56" s="21"/>
      <c r="H56" s="21"/>
      <c r="I56" s="21">
        <f t="shared" si="0"/>
        <v>0</v>
      </c>
    </row>
    <row r="57" spans="1:9" ht="46.5">
      <c r="A57" s="21" t="s">
        <v>303</v>
      </c>
      <c r="B57" s="22" t="s">
        <v>298</v>
      </c>
      <c r="C57" s="22" t="s">
        <v>162</v>
      </c>
      <c r="D57" s="22"/>
      <c r="E57" s="166">
        <f>E58</f>
        <v>2000</v>
      </c>
      <c r="F57" s="21"/>
      <c r="G57" s="21"/>
      <c r="H57" s="21"/>
      <c r="I57" s="21">
        <f t="shared" si="0"/>
        <v>0</v>
      </c>
    </row>
    <row r="58" spans="1:9" ht="30.75">
      <c r="A58" s="21" t="s">
        <v>339</v>
      </c>
      <c r="B58" s="22" t="s">
        <v>298</v>
      </c>
      <c r="C58" s="22" t="s">
        <v>338</v>
      </c>
      <c r="D58" s="22"/>
      <c r="E58" s="166">
        <f>E59</f>
        <v>2000</v>
      </c>
      <c r="F58" s="21"/>
      <c r="G58" s="21"/>
      <c r="H58" s="21"/>
      <c r="I58" s="21">
        <f t="shared" si="0"/>
        <v>0</v>
      </c>
    </row>
    <row r="59" spans="1:9" ht="30.75">
      <c r="A59" s="21" t="s">
        <v>301</v>
      </c>
      <c r="B59" s="22" t="s">
        <v>298</v>
      </c>
      <c r="C59" s="22" t="s">
        <v>338</v>
      </c>
      <c r="D59" s="22" t="s">
        <v>288</v>
      </c>
      <c r="E59" s="166">
        <v>2000</v>
      </c>
      <c r="F59" s="21"/>
      <c r="G59" s="21"/>
      <c r="H59" s="21">
        <v>2000</v>
      </c>
      <c r="I59" s="21">
        <f t="shared" si="0"/>
        <v>2000</v>
      </c>
    </row>
    <row r="60" spans="1:9" s="6" customFormat="1" ht="15">
      <c r="A60" s="8" t="s">
        <v>245</v>
      </c>
      <c r="B60" s="20" t="s">
        <v>243</v>
      </c>
      <c r="C60" s="20"/>
      <c r="D60" s="20"/>
      <c r="E60" s="182">
        <f>E61</f>
        <v>-4520.1</v>
      </c>
      <c r="F60" s="8"/>
      <c r="G60" s="8"/>
      <c r="H60" s="8"/>
      <c r="I60" s="8">
        <f t="shared" si="0"/>
        <v>0</v>
      </c>
    </row>
    <row r="61" spans="1:9" s="6" customFormat="1" ht="15">
      <c r="A61" s="21" t="s">
        <v>263</v>
      </c>
      <c r="B61" s="22" t="s">
        <v>262</v>
      </c>
      <c r="C61" s="22"/>
      <c r="D61" s="22"/>
      <c r="E61" s="166">
        <f>E62</f>
        <v>-4520.1</v>
      </c>
      <c r="F61" s="184"/>
      <c r="G61" s="8"/>
      <c r="H61" s="8"/>
      <c r="I61" s="8">
        <f t="shared" si="0"/>
        <v>0</v>
      </c>
    </row>
    <row r="62" spans="1:9" s="6" customFormat="1" ht="30.75">
      <c r="A62" s="21" t="s">
        <v>33</v>
      </c>
      <c r="B62" s="22" t="s">
        <v>262</v>
      </c>
      <c r="C62" s="22" t="s">
        <v>34</v>
      </c>
      <c r="D62" s="22"/>
      <c r="E62" s="166">
        <f>E63+E68</f>
        <v>-4520.1</v>
      </c>
      <c r="F62" s="8"/>
      <c r="G62" s="8"/>
      <c r="H62" s="8"/>
      <c r="I62" s="8">
        <f t="shared" si="0"/>
        <v>0</v>
      </c>
    </row>
    <row r="63" spans="1:9" s="6" customFormat="1" ht="30.75">
      <c r="A63" s="21" t="s">
        <v>35</v>
      </c>
      <c r="B63" s="22" t="s">
        <v>262</v>
      </c>
      <c r="C63" s="22" t="s">
        <v>36</v>
      </c>
      <c r="D63" s="22"/>
      <c r="E63" s="166">
        <f>E66+E64</f>
        <v>-3359</v>
      </c>
      <c r="F63" s="8"/>
      <c r="G63" s="8"/>
      <c r="H63" s="8"/>
      <c r="I63" s="8">
        <f t="shared" si="0"/>
        <v>0</v>
      </c>
    </row>
    <row r="64" spans="1:9" s="6" customFormat="1" ht="46.5">
      <c r="A64" s="21" t="s">
        <v>37</v>
      </c>
      <c r="B64" s="22" t="s">
        <v>262</v>
      </c>
      <c r="C64" s="22" t="s">
        <v>38</v>
      </c>
      <c r="D64" s="22"/>
      <c r="E64" s="166">
        <f>E65</f>
        <v>-1449.5</v>
      </c>
      <c r="F64" s="8"/>
      <c r="G64" s="8"/>
      <c r="H64" s="8"/>
      <c r="I64" s="8">
        <f t="shared" si="0"/>
        <v>0</v>
      </c>
    </row>
    <row r="65" spans="1:9" s="6" customFormat="1" ht="30.75">
      <c r="A65" s="21" t="s">
        <v>301</v>
      </c>
      <c r="B65" s="22" t="s">
        <v>262</v>
      </c>
      <c r="C65" s="22" t="s">
        <v>38</v>
      </c>
      <c r="D65" s="22" t="s">
        <v>288</v>
      </c>
      <c r="E65" s="166">
        <v>-1449.5</v>
      </c>
      <c r="F65" s="8"/>
      <c r="G65" s="21">
        <v>-1449.5</v>
      </c>
      <c r="H65" s="8"/>
      <c r="I65" s="8">
        <f t="shared" si="0"/>
        <v>-1449.5</v>
      </c>
    </row>
    <row r="66" spans="1:9" s="6" customFormat="1" ht="46.5">
      <c r="A66" s="21" t="s">
        <v>310</v>
      </c>
      <c r="B66" s="22" t="s">
        <v>262</v>
      </c>
      <c r="C66" s="22" t="s">
        <v>28</v>
      </c>
      <c r="D66" s="22"/>
      <c r="E66" s="166">
        <f>E67</f>
        <v>-1909.5</v>
      </c>
      <c r="F66" s="8"/>
      <c r="G66" s="8"/>
      <c r="H66" s="8"/>
      <c r="I66" s="8">
        <f t="shared" si="0"/>
        <v>0</v>
      </c>
    </row>
    <row r="67" spans="1:9" s="6" customFormat="1" ht="30.75">
      <c r="A67" s="21" t="s">
        <v>301</v>
      </c>
      <c r="B67" s="22" t="s">
        <v>262</v>
      </c>
      <c r="C67" s="22" t="s">
        <v>28</v>
      </c>
      <c r="D67" s="22" t="s">
        <v>288</v>
      </c>
      <c r="E67" s="166">
        <v>-1909.5</v>
      </c>
      <c r="F67" s="8"/>
      <c r="G67" s="166">
        <v>-1909.5</v>
      </c>
      <c r="H67" s="8"/>
      <c r="I67" s="8">
        <f t="shared" si="0"/>
        <v>-1909.5</v>
      </c>
    </row>
    <row r="68" spans="1:9" s="6" customFormat="1" ht="30.75">
      <c r="A68" s="21" t="s">
        <v>39</v>
      </c>
      <c r="B68" s="22" t="s">
        <v>262</v>
      </c>
      <c r="C68" s="22" t="s">
        <v>40</v>
      </c>
      <c r="D68" s="22"/>
      <c r="E68" s="166">
        <f>E71+E69</f>
        <v>-1161.1</v>
      </c>
      <c r="F68" s="8"/>
      <c r="G68" s="8"/>
      <c r="H68" s="8"/>
      <c r="I68" s="8">
        <f t="shared" si="0"/>
        <v>0</v>
      </c>
    </row>
    <row r="69" spans="1:9" s="6" customFormat="1" ht="46.5">
      <c r="A69" s="21" t="s">
        <v>41</v>
      </c>
      <c r="B69" s="22" t="s">
        <v>262</v>
      </c>
      <c r="C69" s="22" t="s">
        <v>42</v>
      </c>
      <c r="D69" s="22"/>
      <c r="E69" s="166">
        <f>E70</f>
        <v>-65.8</v>
      </c>
      <c r="F69" s="8"/>
      <c r="G69" s="8"/>
      <c r="H69" s="8"/>
      <c r="I69" s="8">
        <f t="shared" si="0"/>
        <v>0</v>
      </c>
    </row>
    <row r="70" spans="1:9" s="6" customFormat="1" ht="30.75">
      <c r="A70" s="21" t="s">
        <v>301</v>
      </c>
      <c r="B70" s="22" t="s">
        <v>262</v>
      </c>
      <c r="C70" s="22" t="s">
        <v>42</v>
      </c>
      <c r="D70" s="22" t="s">
        <v>288</v>
      </c>
      <c r="E70" s="166">
        <v>-65.8</v>
      </c>
      <c r="F70" s="8"/>
      <c r="G70" s="21">
        <v>-65.8</v>
      </c>
      <c r="H70" s="8"/>
      <c r="I70" s="8">
        <f t="shared" si="0"/>
        <v>-65.8</v>
      </c>
    </row>
    <row r="71" spans="1:9" s="6" customFormat="1" ht="30.75">
      <c r="A71" s="21" t="s">
        <v>311</v>
      </c>
      <c r="B71" s="22" t="s">
        <v>262</v>
      </c>
      <c r="C71" s="22" t="s">
        <v>27</v>
      </c>
      <c r="D71" s="22"/>
      <c r="E71" s="166">
        <f>E72</f>
        <v>-1095.3</v>
      </c>
      <c r="F71" s="8"/>
      <c r="G71" s="21"/>
      <c r="H71" s="8"/>
      <c r="I71" s="8">
        <f t="shared" si="0"/>
        <v>0</v>
      </c>
    </row>
    <row r="72" spans="1:9" s="6" customFormat="1" ht="15">
      <c r="A72" s="21" t="s">
        <v>219</v>
      </c>
      <c r="B72" s="22" t="s">
        <v>262</v>
      </c>
      <c r="C72" s="22" t="s">
        <v>27</v>
      </c>
      <c r="D72" s="22" t="s">
        <v>293</v>
      </c>
      <c r="E72" s="166">
        <v>-1095.3</v>
      </c>
      <c r="F72" s="8"/>
      <c r="G72" s="21">
        <v>-1095.3</v>
      </c>
      <c r="H72" s="8"/>
      <c r="I72" s="8">
        <f t="shared" si="0"/>
        <v>-1095.3</v>
      </c>
    </row>
    <row r="73" spans="1:9" ht="15">
      <c r="A73" s="8" t="s">
        <v>18</v>
      </c>
      <c r="B73" s="20" t="s">
        <v>225</v>
      </c>
      <c r="C73" s="20"/>
      <c r="D73" s="20"/>
      <c r="E73" s="182">
        <f>E74+E84+E104</f>
        <v>46093.364</v>
      </c>
      <c r="F73" s="21"/>
      <c r="G73" s="21"/>
      <c r="H73" s="21"/>
      <c r="I73" s="21">
        <f t="shared" si="0"/>
        <v>0</v>
      </c>
    </row>
    <row r="74" spans="1:9" ht="15">
      <c r="A74" s="21" t="s">
        <v>229</v>
      </c>
      <c r="B74" s="22" t="s">
        <v>226</v>
      </c>
      <c r="C74" s="22"/>
      <c r="D74" s="22"/>
      <c r="E74" s="166">
        <f>E75</f>
        <v>15539.6</v>
      </c>
      <c r="F74" s="21"/>
      <c r="G74" s="21"/>
      <c r="H74" s="21"/>
      <c r="I74" s="21">
        <f t="shared" si="0"/>
        <v>0</v>
      </c>
    </row>
    <row r="75" spans="1:9" ht="30.75">
      <c r="A75" s="21" t="s">
        <v>98</v>
      </c>
      <c r="B75" s="22" t="s">
        <v>226</v>
      </c>
      <c r="C75" s="22" t="s">
        <v>69</v>
      </c>
      <c r="D75" s="22"/>
      <c r="E75" s="166">
        <f>E76+E81</f>
        <v>15539.6</v>
      </c>
      <c r="F75" s="21"/>
      <c r="G75" s="21"/>
      <c r="H75" s="21"/>
      <c r="I75" s="21">
        <f aca="true" t="shared" si="1" ref="I75:I138">H75+G75+F75</f>
        <v>0</v>
      </c>
    </row>
    <row r="76" spans="1:9" ht="30.75">
      <c r="A76" s="21" t="s">
        <v>139</v>
      </c>
      <c r="B76" s="22" t="s">
        <v>226</v>
      </c>
      <c r="C76" s="22" t="s">
        <v>70</v>
      </c>
      <c r="D76" s="22"/>
      <c r="E76" s="166">
        <f>E77+E79</f>
        <v>15663.6</v>
      </c>
      <c r="F76" s="21"/>
      <c r="G76" s="21"/>
      <c r="H76" s="21"/>
      <c r="I76" s="21">
        <f t="shared" si="1"/>
        <v>0</v>
      </c>
    </row>
    <row r="77" spans="1:9" ht="161.25" customHeight="1">
      <c r="A77" s="21" t="s">
        <v>312</v>
      </c>
      <c r="B77" s="22" t="s">
        <v>226</v>
      </c>
      <c r="C77" s="22" t="s">
        <v>140</v>
      </c>
      <c r="D77" s="22"/>
      <c r="E77" s="166">
        <f>E78</f>
        <v>12904.2</v>
      </c>
      <c r="F77" s="21"/>
      <c r="G77" s="21"/>
      <c r="H77" s="21"/>
      <c r="I77" s="21">
        <f t="shared" si="1"/>
        <v>0</v>
      </c>
    </row>
    <row r="78" spans="1:9" ht="30.75">
      <c r="A78" s="21" t="s">
        <v>291</v>
      </c>
      <c r="B78" s="22" t="s">
        <v>226</v>
      </c>
      <c r="C78" s="22" t="s">
        <v>140</v>
      </c>
      <c r="D78" s="22" t="s">
        <v>292</v>
      </c>
      <c r="E78" s="166">
        <v>12904.2</v>
      </c>
      <c r="F78" s="21"/>
      <c r="G78" s="21">
        <v>12904.2</v>
      </c>
      <c r="H78" s="21"/>
      <c r="I78" s="21">
        <f t="shared" si="1"/>
        <v>12904.2</v>
      </c>
    </row>
    <row r="79" spans="1:9" ht="177.75" customHeight="1">
      <c r="A79" s="21" t="s">
        <v>313</v>
      </c>
      <c r="B79" s="22" t="s">
        <v>226</v>
      </c>
      <c r="C79" s="22" t="s">
        <v>141</v>
      </c>
      <c r="D79" s="22"/>
      <c r="E79" s="166">
        <f>E80</f>
        <v>2759.4</v>
      </c>
      <c r="F79" s="21"/>
      <c r="G79" s="21"/>
      <c r="H79" s="21"/>
      <c r="I79" s="21">
        <f t="shared" si="1"/>
        <v>0</v>
      </c>
    </row>
    <row r="80" spans="1:9" ht="30.75">
      <c r="A80" s="21" t="s">
        <v>291</v>
      </c>
      <c r="B80" s="22" t="s">
        <v>226</v>
      </c>
      <c r="C80" s="22" t="s">
        <v>141</v>
      </c>
      <c r="D80" s="22" t="s">
        <v>292</v>
      </c>
      <c r="E80" s="166">
        <v>2759.4</v>
      </c>
      <c r="F80" s="21"/>
      <c r="G80" s="21">
        <v>2759.4</v>
      </c>
      <c r="H80" s="21"/>
      <c r="I80" s="21">
        <f t="shared" si="1"/>
        <v>2759.4</v>
      </c>
    </row>
    <row r="81" spans="1:9" ht="30.75">
      <c r="A81" s="21" t="s">
        <v>128</v>
      </c>
      <c r="B81" s="22" t="s">
        <v>226</v>
      </c>
      <c r="C81" s="22" t="s">
        <v>150</v>
      </c>
      <c r="D81" s="22"/>
      <c r="E81" s="166">
        <f>E82</f>
        <v>-124</v>
      </c>
      <c r="F81" s="21"/>
      <c r="G81" s="21"/>
      <c r="H81" s="21"/>
      <c r="I81" s="21">
        <f t="shared" si="1"/>
        <v>0</v>
      </c>
    </row>
    <row r="82" spans="1:9" ht="15">
      <c r="A82" s="21" t="s">
        <v>135</v>
      </c>
      <c r="B82" s="22" t="s">
        <v>226</v>
      </c>
      <c r="C82" s="22" t="s">
        <v>129</v>
      </c>
      <c r="D82" s="22"/>
      <c r="E82" s="166">
        <f>E83</f>
        <v>-124</v>
      </c>
      <c r="F82" s="21"/>
      <c r="G82" s="21"/>
      <c r="H82" s="21"/>
      <c r="I82" s="21">
        <f t="shared" si="1"/>
        <v>0</v>
      </c>
    </row>
    <row r="83" spans="1:9" ht="30.75">
      <c r="A83" s="21" t="s">
        <v>291</v>
      </c>
      <c r="B83" s="22" t="s">
        <v>226</v>
      </c>
      <c r="C83" s="22" t="s">
        <v>129</v>
      </c>
      <c r="D83" s="22" t="s">
        <v>292</v>
      </c>
      <c r="E83" s="166">
        <v>-124</v>
      </c>
      <c r="F83" s="21"/>
      <c r="G83" s="21"/>
      <c r="H83" s="21">
        <v>-124</v>
      </c>
      <c r="I83" s="21">
        <f t="shared" si="1"/>
        <v>-124</v>
      </c>
    </row>
    <row r="84" spans="1:9" ht="15">
      <c r="A84" s="21" t="s">
        <v>230</v>
      </c>
      <c r="B84" s="22" t="s">
        <v>19</v>
      </c>
      <c r="C84" s="22"/>
      <c r="D84" s="22"/>
      <c r="E84" s="166">
        <f>E85</f>
        <v>10951.463999999996</v>
      </c>
      <c r="F84" s="21"/>
      <c r="G84" s="21"/>
      <c r="H84" s="21"/>
      <c r="I84" s="21">
        <f t="shared" si="1"/>
        <v>0</v>
      </c>
    </row>
    <row r="85" spans="1:9" ht="30.75">
      <c r="A85" s="21" t="s">
        <v>98</v>
      </c>
      <c r="B85" s="22" t="s">
        <v>19</v>
      </c>
      <c r="C85" s="22" t="s">
        <v>69</v>
      </c>
      <c r="D85" s="22"/>
      <c r="E85" s="166">
        <f>E86+E98+E101+E95</f>
        <v>10951.463999999996</v>
      </c>
      <c r="F85" s="21"/>
      <c r="G85" s="21"/>
      <c r="H85" s="21"/>
      <c r="I85" s="21">
        <f t="shared" si="1"/>
        <v>0</v>
      </c>
    </row>
    <row r="86" spans="1:9" ht="30.75">
      <c r="A86" s="21" t="s">
        <v>142</v>
      </c>
      <c r="B86" s="22" t="s">
        <v>19</v>
      </c>
      <c r="C86" s="22" t="s">
        <v>143</v>
      </c>
      <c r="D86" s="22"/>
      <c r="E86" s="166">
        <f>E89+E91+E93+E87</f>
        <v>10896.463999999998</v>
      </c>
      <c r="F86" s="21"/>
      <c r="G86" s="21"/>
      <c r="H86" s="21"/>
      <c r="I86" s="21">
        <f t="shared" si="1"/>
        <v>0</v>
      </c>
    </row>
    <row r="87" spans="1:9" ht="46.5">
      <c r="A87" s="21" t="s">
        <v>317</v>
      </c>
      <c r="B87" s="22" t="s">
        <v>19</v>
      </c>
      <c r="C87" s="22" t="s">
        <v>328</v>
      </c>
      <c r="D87" s="22"/>
      <c r="E87" s="166">
        <f>E88</f>
        <v>450</v>
      </c>
      <c r="F87" s="21"/>
      <c r="G87" s="183"/>
      <c r="H87" s="21"/>
      <c r="I87" s="21">
        <f t="shared" si="1"/>
        <v>0</v>
      </c>
    </row>
    <row r="88" spans="1:9" ht="30.75">
      <c r="A88" s="21" t="s">
        <v>291</v>
      </c>
      <c r="B88" s="22" t="s">
        <v>19</v>
      </c>
      <c r="C88" s="22" t="s">
        <v>328</v>
      </c>
      <c r="D88" s="22" t="s">
        <v>292</v>
      </c>
      <c r="E88" s="166">
        <v>450</v>
      </c>
      <c r="F88" s="21"/>
      <c r="G88" s="21">
        <v>450</v>
      </c>
      <c r="H88" s="21"/>
      <c r="I88" s="21">
        <f t="shared" si="1"/>
        <v>450</v>
      </c>
    </row>
    <row r="89" spans="1:9" ht="143.25" customHeight="1">
      <c r="A89" s="21" t="s">
        <v>314</v>
      </c>
      <c r="B89" s="22" t="s">
        <v>19</v>
      </c>
      <c r="C89" s="22" t="s">
        <v>144</v>
      </c>
      <c r="D89" s="22"/>
      <c r="E89" s="166">
        <f>E90</f>
        <v>9057.8</v>
      </c>
      <c r="F89" s="21"/>
      <c r="G89" s="21"/>
      <c r="H89" s="21"/>
      <c r="I89" s="21">
        <f t="shared" si="1"/>
        <v>0</v>
      </c>
    </row>
    <row r="90" spans="1:9" ht="30.75">
      <c r="A90" s="21" t="s">
        <v>291</v>
      </c>
      <c r="B90" s="22" t="s">
        <v>19</v>
      </c>
      <c r="C90" s="22" t="s">
        <v>144</v>
      </c>
      <c r="D90" s="22" t="s">
        <v>292</v>
      </c>
      <c r="E90" s="166">
        <v>9057.8</v>
      </c>
      <c r="F90" s="21"/>
      <c r="G90" s="21">
        <v>9057.8</v>
      </c>
      <c r="H90" s="21"/>
      <c r="I90" s="21">
        <f t="shared" si="1"/>
        <v>9057.8</v>
      </c>
    </row>
    <row r="91" spans="1:9" ht="174.75" customHeight="1">
      <c r="A91" s="21" t="s">
        <v>315</v>
      </c>
      <c r="B91" s="22" t="s">
        <v>19</v>
      </c>
      <c r="C91" s="22" t="s">
        <v>145</v>
      </c>
      <c r="D91" s="22"/>
      <c r="E91" s="166">
        <f>E92</f>
        <v>1323.3</v>
      </c>
      <c r="F91" s="21"/>
      <c r="G91" s="21"/>
      <c r="H91" s="21"/>
      <c r="I91" s="21">
        <f t="shared" si="1"/>
        <v>0</v>
      </c>
    </row>
    <row r="92" spans="1:9" ht="30.75">
      <c r="A92" s="21" t="s">
        <v>291</v>
      </c>
      <c r="B92" s="22" t="s">
        <v>19</v>
      </c>
      <c r="C92" s="22" t="s">
        <v>145</v>
      </c>
      <c r="D92" s="22" t="s">
        <v>292</v>
      </c>
      <c r="E92" s="166">
        <v>1323.3</v>
      </c>
      <c r="F92" s="21"/>
      <c r="G92" s="21">
        <v>1323.3</v>
      </c>
      <c r="H92" s="21"/>
      <c r="I92" s="21">
        <f t="shared" si="1"/>
        <v>1323.3</v>
      </c>
    </row>
    <row r="93" spans="1:9" ht="46.5">
      <c r="A93" s="21" t="s">
        <v>316</v>
      </c>
      <c r="B93" s="22" t="s">
        <v>19</v>
      </c>
      <c r="C93" s="22" t="s">
        <v>88</v>
      </c>
      <c r="D93" s="22"/>
      <c r="E93" s="166">
        <f>E94</f>
        <v>65.364</v>
      </c>
      <c r="F93" s="21"/>
      <c r="G93" s="21"/>
      <c r="H93" s="21"/>
      <c r="I93" s="21">
        <f t="shared" si="1"/>
        <v>0</v>
      </c>
    </row>
    <row r="94" spans="1:9" ht="30.75">
      <c r="A94" s="21" t="s">
        <v>291</v>
      </c>
      <c r="B94" s="22" t="s">
        <v>19</v>
      </c>
      <c r="C94" s="22" t="s">
        <v>88</v>
      </c>
      <c r="D94" s="22" t="s">
        <v>292</v>
      </c>
      <c r="E94" s="166">
        <v>65.364</v>
      </c>
      <c r="F94" s="21"/>
      <c r="G94" s="21">
        <v>65.364</v>
      </c>
      <c r="H94" s="21"/>
      <c r="I94" s="21">
        <f t="shared" si="1"/>
        <v>65.364</v>
      </c>
    </row>
    <row r="95" spans="1:9" ht="30.75">
      <c r="A95" s="21" t="s">
        <v>128</v>
      </c>
      <c r="B95" s="22" t="s">
        <v>19</v>
      </c>
      <c r="C95" s="22" t="s">
        <v>150</v>
      </c>
      <c r="D95" s="22"/>
      <c r="E95" s="166">
        <f>E96</f>
        <v>55</v>
      </c>
      <c r="F95" s="21"/>
      <c r="G95" s="21"/>
      <c r="H95" s="21"/>
      <c r="I95" s="21">
        <f t="shared" si="1"/>
        <v>0</v>
      </c>
    </row>
    <row r="96" spans="1:9" ht="15">
      <c r="A96" s="21" t="s">
        <v>136</v>
      </c>
      <c r="B96" s="22" t="s">
        <v>19</v>
      </c>
      <c r="C96" s="22" t="s">
        <v>130</v>
      </c>
      <c r="D96" s="22"/>
      <c r="E96" s="166">
        <f>E97</f>
        <v>55</v>
      </c>
      <c r="F96" s="21"/>
      <c r="G96" s="21"/>
      <c r="H96" s="21"/>
      <c r="I96" s="21">
        <f t="shared" si="1"/>
        <v>0</v>
      </c>
    </row>
    <row r="97" spans="1:9" ht="30.75">
      <c r="A97" s="21" t="s">
        <v>291</v>
      </c>
      <c r="B97" s="22" t="s">
        <v>19</v>
      </c>
      <c r="C97" s="22" t="s">
        <v>130</v>
      </c>
      <c r="D97" s="22" t="s">
        <v>292</v>
      </c>
      <c r="E97" s="166">
        <v>55</v>
      </c>
      <c r="F97" s="21"/>
      <c r="G97" s="21"/>
      <c r="H97" s="21">
        <v>55</v>
      </c>
      <c r="I97" s="21">
        <f t="shared" si="1"/>
        <v>55</v>
      </c>
    </row>
    <row r="98" spans="1:9" ht="46.5">
      <c r="A98" s="21" t="s">
        <v>72</v>
      </c>
      <c r="B98" s="22" t="s">
        <v>19</v>
      </c>
      <c r="C98" s="22" t="s">
        <v>151</v>
      </c>
      <c r="D98" s="22"/>
      <c r="E98" s="166">
        <f>E99</f>
        <v>7549.2</v>
      </c>
      <c r="F98" s="21"/>
      <c r="G98" s="21"/>
      <c r="H98" s="21"/>
      <c r="I98" s="21">
        <f t="shared" si="1"/>
        <v>0</v>
      </c>
    </row>
    <row r="99" spans="1:9" ht="46.5">
      <c r="A99" s="21" t="s">
        <v>3</v>
      </c>
      <c r="B99" s="22" t="s">
        <v>19</v>
      </c>
      <c r="C99" s="22" t="s">
        <v>362</v>
      </c>
      <c r="D99" s="22"/>
      <c r="E99" s="166">
        <f>E100</f>
        <v>7549.2</v>
      </c>
      <c r="F99" s="21"/>
      <c r="G99" s="21"/>
      <c r="H99" s="21"/>
      <c r="I99" s="21">
        <f t="shared" si="1"/>
        <v>0</v>
      </c>
    </row>
    <row r="100" spans="1:9" ht="30.75">
      <c r="A100" s="21" t="s">
        <v>291</v>
      </c>
      <c r="B100" s="22" t="s">
        <v>19</v>
      </c>
      <c r="C100" s="22" t="s">
        <v>362</v>
      </c>
      <c r="D100" s="22" t="s">
        <v>292</v>
      </c>
      <c r="E100" s="166">
        <v>7549.2</v>
      </c>
      <c r="F100" s="21"/>
      <c r="G100" s="21"/>
      <c r="H100" s="21">
        <v>7549.2</v>
      </c>
      <c r="I100" s="21">
        <f t="shared" si="1"/>
        <v>7549.2</v>
      </c>
    </row>
    <row r="101" spans="1:9" ht="46.5">
      <c r="A101" s="21" t="s">
        <v>83</v>
      </c>
      <c r="B101" s="22" t="s">
        <v>19</v>
      </c>
      <c r="C101" s="22" t="s">
        <v>81</v>
      </c>
      <c r="D101" s="22"/>
      <c r="E101" s="166">
        <f>E102</f>
        <v>-7549.2</v>
      </c>
      <c r="F101" s="21"/>
      <c r="G101" s="21"/>
      <c r="H101" s="21"/>
      <c r="I101" s="21">
        <f t="shared" si="1"/>
        <v>0</v>
      </c>
    </row>
    <row r="102" spans="1:9" ht="46.5">
      <c r="A102" s="21" t="s">
        <v>3</v>
      </c>
      <c r="B102" s="22" t="s">
        <v>19</v>
      </c>
      <c r="C102" s="22" t="s">
        <v>82</v>
      </c>
      <c r="D102" s="22"/>
      <c r="E102" s="166">
        <f>E103</f>
        <v>-7549.2</v>
      </c>
      <c r="F102" s="21"/>
      <c r="G102" s="21"/>
      <c r="H102" s="21"/>
      <c r="I102" s="21">
        <f t="shared" si="1"/>
        <v>0</v>
      </c>
    </row>
    <row r="103" spans="1:9" ht="30.75">
      <c r="A103" s="21" t="s">
        <v>291</v>
      </c>
      <c r="B103" s="22" t="s">
        <v>19</v>
      </c>
      <c r="C103" s="22" t="s">
        <v>82</v>
      </c>
      <c r="D103" s="22" t="s">
        <v>292</v>
      </c>
      <c r="E103" s="166">
        <v>-7549.2</v>
      </c>
      <c r="F103" s="21"/>
      <c r="G103" s="21"/>
      <c r="H103" s="21">
        <v>-7549.2</v>
      </c>
      <c r="I103" s="21">
        <f t="shared" si="1"/>
        <v>-7549.2</v>
      </c>
    </row>
    <row r="104" spans="1:9" ht="15">
      <c r="A104" s="21" t="s">
        <v>217</v>
      </c>
      <c r="B104" s="22" t="s">
        <v>216</v>
      </c>
      <c r="C104" s="22"/>
      <c r="D104" s="22"/>
      <c r="E104" s="166">
        <f>E116+E105</f>
        <v>19602.300000000003</v>
      </c>
      <c r="F104" s="21"/>
      <c r="G104" s="21"/>
      <c r="H104" s="21"/>
      <c r="I104" s="21">
        <f t="shared" si="1"/>
        <v>0</v>
      </c>
    </row>
    <row r="105" spans="1:9" ht="30.75">
      <c r="A105" s="21" t="s">
        <v>98</v>
      </c>
      <c r="B105" s="22" t="s">
        <v>216</v>
      </c>
      <c r="C105" s="22" t="s">
        <v>69</v>
      </c>
      <c r="D105" s="22"/>
      <c r="E105" s="166">
        <f>E106+E113</f>
        <v>11612.400000000001</v>
      </c>
      <c r="F105" s="21"/>
      <c r="G105" s="21"/>
      <c r="H105" s="21"/>
      <c r="I105" s="21">
        <f t="shared" si="1"/>
        <v>0</v>
      </c>
    </row>
    <row r="106" spans="1:9" ht="30.75">
      <c r="A106" s="21" t="s">
        <v>146</v>
      </c>
      <c r="B106" s="22" t="s">
        <v>216</v>
      </c>
      <c r="C106" s="22" t="s">
        <v>147</v>
      </c>
      <c r="D106" s="22"/>
      <c r="E106" s="166">
        <f>E107+E109+E111</f>
        <v>11543.400000000001</v>
      </c>
      <c r="F106" s="21"/>
      <c r="G106" s="21"/>
      <c r="H106" s="21"/>
      <c r="I106" s="21">
        <f t="shared" si="1"/>
        <v>0</v>
      </c>
    </row>
    <row r="107" spans="1:9" ht="15">
      <c r="A107" s="21" t="s">
        <v>137</v>
      </c>
      <c r="B107" s="22" t="s">
        <v>216</v>
      </c>
      <c r="C107" s="22" t="s">
        <v>148</v>
      </c>
      <c r="D107" s="22"/>
      <c r="E107" s="166">
        <f>E108</f>
        <v>35892.4</v>
      </c>
      <c r="F107" s="21"/>
      <c r="G107" s="21"/>
      <c r="H107" s="21"/>
      <c r="I107" s="21">
        <f t="shared" si="1"/>
        <v>0</v>
      </c>
    </row>
    <row r="108" spans="1:9" ht="30.75">
      <c r="A108" s="21" t="s">
        <v>291</v>
      </c>
      <c r="B108" s="22" t="s">
        <v>216</v>
      </c>
      <c r="C108" s="22" t="s">
        <v>148</v>
      </c>
      <c r="D108" s="22" t="s">
        <v>292</v>
      </c>
      <c r="E108" s="166">
        <v>35892.4</v>
      </c>
      <c r="F108" s="21"/>
      <c r="G108" s="183"/>
      <c r="H108" s="21">
        <v>35892.4</v>
      </c>
      <c r="I108" s="21">
        <f t="shared" si="1"/>
        <v>35892.4</v>
      </c>
    </row>
    <row r="109" spans="1:9" ht="62.25">
      <c r="A109" s="2" t="s">
        <v>327</v>
      </c>
      <c r="B109" s="22" t="s">
        <v>216</v>
      </c>
      <c r="C109" s="22" t="s">
        <v>326</v>
      </c>
      <c r="D109" s="22"/>
      <c r="E109" s="166">
        <f>E110</f>
        <v>11543.4</v>
      </c>
      <c r="F109" s="21"/>
      <c r="G109" s="183"/>
      <c r="H109" s="21"/>
      <c r="I109" s="21">
        <f t="shared" si="1"/>
        <v>0</v>
      </c>
    </row>
    <row r="110" spans="1:9" ht="30.75">
      <c r="A110" s="21" t="s">
        <v>291</v>
      </c>
      <c r="B110" s="22" t="s">
        <v>216</v>
      </c>
      <c r="C110" s="22" t="s">
        <v>326</v>
      </c>
      <c r="D110" s="22" t="s">
        <v>292</v>
      </c>
      <c r="E110" s="166">
        <v>11543.4</v>
      </c>
      <c r="F110" s="21"/>
      <c r="G110" s="183">
        <v>11543.4</v>
      </c>
      <c r="H110" s="21"/>
      <c r="I110" s="21">
        <f t="shared" si="1"/>
        <v>11543.4</v>
      </c>
    </row>
    <row r="111" spans="1:9" ht="46.5">
      <c r="A111" s="2" t="s">
        <v>44</v>
      </c>
      <c r="B111" s="22" t="s">
        <v>216</v>
      </c>
      <c r="C111" s="22" t="s">
        <v>45</v>
      </c>
      <c r="D111" s="22"/>
      <c r="E111" s="166">
        <f>E112</f>
        <v>-35892.4</v>
      </c>
      <c r="F111" s="21"/>
      <c r="G111" s="183"/>
      <c r="H111" s="21"/>
      <c r="I111" s="21">
        <f t="shared" si="1"/>
        <v>0</v>
      </c>
    </row>
    <row r="112" spans="1:9" ht="30.75">
      <c r="A112" s="21" t="s">
        <v>291</v>
      </c>
      <c r="B112" s="22" t="s">
        <v>216</v>
      </c>
      <c r="C112" s="22" t="s">
        <v>45</v>
      </c>
      <c r="D112" s="22" t="s">
        <v>292</v>
      </c>
      <c r="E112" s="166">
        <v>-35892.4</v>
      </c>
      <c r="F112" s="21"/>
      <c r="G112" s="183"/>
      <c r="H112" s="21">
        <v>-35892.4</v>
      </c>
      <c r="I112" s="21">
        <f t="shared" si="1"/>
        <v>-35892.4</v>
      </c>
    </row>
    <row r="113" spans="1:9" ht="30.75">
      <c r="A113" s="21" t="s">
        <v>128</v>
      </c>
      <c r="B113" s="22" t="s">
        <v>216</v>
      </c>
      <c r="C113" s="22" t="s">
        <v>150</v>
      </c>
      <c r="D113" s="22"/>
      <c r="E113" s="166">
        <f>E114</f>
        <v>69</v>
      </c>
      <c r="F113" s="21"/>
      <c r="G113" s="183"/>
      <c r="H113" s="21"/>
      <c r="I113" s="21">
        <f t="shared" si="1"/>
        <v>0</v>
      </c>
    </row>
    <row r="114" spans="1:9" ht="15">
      <c r="A114" s="21" t="s">
        <v>137</v>
      </c>
      <c r="B114" s="22" t="s">
        <v>216</v>
      </c>
      <c r="C114" s="22" t="s">
        <v>356</v>
      </c>
      <c r="D114" s="22"/>
      <c r="E114" s="166">
        <f>E115</f>
        <v>69</v>
      </c>
      <c r="F114" s="21"/>
      <c r="G114" s="183"/>
      <c r="H114" s="21"/>
      <c r="I114" s="21">
        <f t="shared" si="1"/>
        <v>0</v>
      </c>
    </row>
    <row r="115" spans="1:9" ht="30.75">
      <c r="A115" s="21" t="s">
        <v>291</v>
      </c>
      <c r="B115" s="22" t="s">
        <v>216</v>
      </c>
      <c r="C115" s="22" t="s">
        <v>356</v>
      </c>
      <c r="D115" s="22" t="s">
        <v>292</v>
      </c>
      <c r="E115" s="166">
        <v>69</v>
      </c>
      <c r="F115" s="21"/>
      <c r="G115" s="183"/>
      <c r="H115" s="21">
        <v>69</v>
      </c>
      <c r="I115" s="21">
        <f t="shared" si="1"/>
        <v>69</v>
      </c>
    </row>
    <row r="116" spans="1:9" ht="30.75">
      <c r="A116" s="21" t="s">
        <v>1</v>
      </c>
      <c r="B116" s="22" t="s">
        <v>216</v>
      </c>
      <c r="C116" s="22" t="s">
        <v>154</v>
      </c>
      <c r="D116" s="22"/>
      <c r="E116" s="166">
        <f>E117</f>
        <v>7989.9</v>
      </c>
      <c r="F116" s="21"/>
      <c r="G116" s="21"/>
      <c r="H116" s="21"/>
      <c r="I116" s="21">
        <f t="shared" si="1"/>
        <v>0</v>
      </c>
    </row>
    <row r="117" spans="1:9" ht="30.75">
      <c r="A117" s="21" t="s">
        <v>4</v>
      </c>
      <c r="B117" s="22" t="s">
        <v>216</v>
      </c>
      <c r="C117" s="22" t="s">
        <v>159</v>
      </c>
      <c r="D117" s="22"/>
      <c r="E117" s="166">
        <f>E120+E122+E118</f>
        <v>7989.9</v>
      </c>
      <c r="F117" s="21"/>
      <c r="G117" s="21"/>
      <c r="H117" s="21"/>
      <c r="I117" s="21">
        <f t="shared" si="1"/>
        <v>0</v>
      </c>
    </row>
    <row r="118" spans="1:9" ht="15">
      <c r="A118" s="21" t="s">
        <v>137</v>
      </c>
      <c r="B118" s="22" t="s">
        <v>216</v>
      </c>
      <c r="C118" s="22" t="s">
        <v>160</v>
      </c>
      <c r="D118" s="22"/>
      <c r="E118" s="166">
        <f>E119</f>
        <v>16015.4</v>
      </c>
      <c r="F118" s="21"/>
      <c r="G118" s="21"/>
      <c r="H118" s="21"/>
      <c r="I118" s="21">
        <f t="shared" si="1"/>
        <v>0</v>
      </c>
    </row>
    <row r="119" spans="1:9" ht="30.75">
      <c r="A119" s="21" t="s">
        <v>291</v>
      </c>
      <c r="B119" s="22" t="s">
        <v>216</v>
      </c>
      <c r="C119" s="22" t="s">
        <v>160</v>
      </c>
      <c r="D119" s="22" t="s">
        <v>292</v>
      </c>
      <c r="E119" s="166">
        <v>16015.4</v>
      </c>
      <c r="F119" s="21"/>
      <c r="G119" s="21"/>
      <c r="H119" s="21">
        <v>16015.4</v>
      </c>
      <c r="I119" s="21">
        <f t="shared" si="1"/>
        <v>16015.4</v>
      </c>
    </row>
    <row r="120" spans="1:9" ht="62.25">
      <c r="A120" s="2" t="s">
        <v>327</v>
      </c>
      <c r="B120" s="22" t="s">
        <v>216</v>
      </c>
      <c r="C120" s="22" t="s">
        <v>334</v>
      </c>
      <c r="D120" s="22"/>
      <c r="E120" s="166">
        <f>E121</f>
        <v>7989.9</v>
      </c>
      <c r="F120" s="21"/>
      <c r="G120" s="21"/>
      <c r="H120" s="21"/>
      <c r="I120" s="21">
        <f t="shared" si="1"/>
        <v>0</v>
      </c>
    </row>
    <row r="121" spans="1:9" ht="30.75">
      <c r="A121" s="21" t="s">
        <v>291</v>
      </c>
      <c r="B121" s="22" t="s">
        <v>216</v>
      </c>
      <c r="C121" s="22" t="s">
        <v>334</v>
      </c>
      <c r="D121" s="22" t="s">
        <v>292</v>
      </c>
      <c r="E121" s="166">
        <v>7989.9</v>
      </c>
      <c r="F121" s="21"/>
      <c r="G121" s="183">
        <v>7989.9</v>
      </c>
      <c r="H121" s="21"/>
      <c r="I121" s="21">
        <f t="shared" si="1"/>
        <v>7989.9</v>
      </c>
    </row>
    <row r="122" spans="1:9" ht="46.5">
      <c r="A122" s="2" t="s">
        <v>44</v>
      </c>
      <c r="B122" s="22" t="s">
        <v>216</v>
      </c>
      <c r="C122" s="22" t="s">
        <v>46</v>
      </c>
      <c r="D122" s="22"/>
      <c r="E122" s="166">
        <f>E123</f>
        <v>-16015.4</v>
      </c>
      <c r="F122" s="21"/>
      <c r="G122" s="183"/>
      <c r="H122" s="21"/>
      <c r="I122" s="21">
        <f t="shared" si="1"/>
        <v>0</v>
      </c>
    </row>
    <row r="123" spans="1:9" ht="30.75">
      <c r="A123" s="21" t="s">
        <v>291</v>
      </c>
      <c r="B123" s="22" t="s">
        <v>216</v>
      </c>
      <c r="C123" s="22" t="s">
        <v>46</v>
      </c>
      <c r="D123" s="22" t="s">
        <v>292</v>
      </c>
      <c r="E123" s="166">
        <v>-16015.4</v>
      </c>
      <c r="F123" s="21"/>
      <c r="G123" s="183"/>
      <c r="H123" s="21">
        <v>-16015.4</v>
      </c>
      <c r="I123" s="21">
        <f t="shared" si="1"/>
        <v>-16015.4</v>
      </c>
    </row>
    <row r="124" spans="1:9" ht="15">
      <c r="A124" s="8" t="s">
        <v>133</v>
      </c>
      <c r="B124" s="20" t="s">
        <v>227</v>
      </c>
      <c r="C124" s="20"/>
      <c r="D124" s="20"/>
      <c r="E124" s="182">
        <f>E125</f>
        <v>40193.503</v>
      </c>
      <c r="F124" s="21"/>
      <c r="G124" s="21"/>
      <c r="H124" s="21"/>
      <c r="I124" s="21">
        <f t="shared" si="1"/>
        <v>0</v>
      </c>
    </row>
    <row r="125" spans="1:9" ht="15">
      <c r="A125" s="21" t="s">
        <v>20</v>
      </c>
      <c r="B125" s="22" t="s">
        <v>228</v>
      </c>
      <c r="C125" s="22"/>
      <c r="D125" s="22"/>
      <c r="E125" s="166">
        <f>E126</f>
        <v>40193.503</v>
      </c>
      <c r="F125" s="21"/>
      <c r="G125" s="21"/>
      <c r="H125" s="21"/>
      <c r="I125" s="21">
        <f t="shared" si="1"/>
        <v>0</v>
      </c>
    </row>
    <row r="126" spans="1:9" ht="30.75">
      <c r="A126" s="21" t="s">
        <v>1</v>
      </c>
      <c r="B126" s="22" t="s">
        <v>228</v>
      </c>
      <c r="C126" s="22" t="s">
        <v>154</v>
      </c>
      <c r="D126" s="22"/>
      <c r="E126" s="166">
        <f>E127</f>
        <v>40193.503</v>
      </c>
      <c r="F126" s="21"/>
      <c r="G126" s="21"/>
      <c r="H126" s="21"/>
      <c r="I126" s="21">
        <f t="shared" si="1"/>
        <v>0</v>
      </c>
    </row>
    <row r="127" spans="1:9" ht="46.5">
      <c r="A127" s="21" t="s">
        <v>156</v>
      </c>
      <c r="B127" s="22" t="s">
        <v>228</v>
      </c>
      <c r="C127" s="22" t="s">
        <v>155</v>
      </c>
      <c r="D127" s="22"/>
      <c r="E127" s="166">
        <f>E128+E130+E132+E135+E137</f>
        <v>40193.503</v>
      </c>
      <c r="F127" s="21"/>
      <c r="G127" s="21"/>
      <c r="H127" s="21"/>
      <c r="I127" s="21">
        <f t="shared" si="1"/>
        <v>0</v>
      </c>
    </row>
    <row r="128" spans="1:9" ht="15">
      <c r="A128" s="21" t="s">
        <v>299</v>
      </c>
      <c r="B128" s="22" t="s">
        <v>228</v>
      </c>
      <c r="C128" s="22" t="s">
        <v>157</v>
      </c>
      <c r="D128" s="22"/>
      <c r="E128" s="166">
        <f>E129</f>
        <v>12393.2</v>
      </c>
      <c r="F128" s="21"/>
      <c r="G128" s="21"/>
      <c r="H128" s="21"/>
      <c r="I128" s="21">
        <f t="shared" si="1"/>
        <v>0</v>
      </c>
    </row>
    <row r="129" spans="1:9" ht="30.75">
      <c r="A129" s="21" t="s">
        <v>291</v>
      </c>
      <c r="B129" s="22" t="s">
        <v>228</v>
      </c>
      <c r="C129" s="22" t="s">
        <v>157</v>
      </c>
      <c r="D129" s="22" t="s">
        <v>292</v>
      </c>
      <c r="E129" s="166">
        <v>12393.2</v>
      </c>
      <c r="F129" s="21"/>
      <c r="G129" s="183"/>
      <c r="H129" s="21">
        <v>12393.2</v>
      </c>
      <c r="I129" s="21">
        <f t="shared" si="1"/>
        <v>12393.2</v>
      </c>
    </row>
    <row r="130" spans="1:9" ht="15">
      <c r="A130" s="21" t="s">
        <v>234</v>
      </c>
      <c r="B130" s="22" t="s">
        <v>228</v>
      </c>
      <c r="C130" s="22" t="s">
        <v>158</v>
      </c>
      <c r="D130" s="22"/>
      <c r="E130" s="166">
        <f>E131</f>
        <v>11268.4</v>
      </c>
      <c r="F130" s="21"/>
      <c r="G130" s="21"/>
      <c r="H130" s="21"/>
      <c r="I130" s="21">
        <f t="shared" si="1"/>
        <v>0</v>
      </c>
    </row>
    <row r="131" spans="1:9" ht="30.75">
      <c r="A131" s="21" t="s">
        <v>291</v>
      </c>
      <c r="B131" s="22" t="s">
        <v>228</v>
      </c>
      <c r="C131" s="22" t="s">
        <v>158</v>
      </c>
      <c r="D131" s="22" t="s">
        <v>292</v>
      </c>
      <c r="E131" s="166">
        <v>11268.4</v>
      </c>
      <c r="F131" s="21"/>
      <c r="G131" s="183"/>
      <c r="H131" s="21">
        <v>11268.4</v>
      </c>
      <c r="I131" s="21">
        <f t="shared" si="1"/>
        <v>11268.4</v>
      </c>
    </row>
    <row r="132" spans="1:9" ht="46.5">
      <c r="A132" s="2" t="s">
        <v>336</v>
      </c>
      <c r="B132" s="22" t="s">
        <v>228</v>
      </c>
      <c r="C132" s="22" t="s">
        <v>335</v>
      </c>
      <c r="D132" s="22"/>
      <c r="E132" s="166">
        <f>E134+E133</f>
        <v>39831.7</v>
      </c>
      <c r="F132" s="21"/>
      <c r="G132" s="21"/>
      <c r="H132" s="21"/>
      <c r="I132" s="21">
        <f t="shared" si="1"/>
        <v>0</v>
      </c>
    </row>
    <row r="133" spans="1:9" ht="15">
      <c r="A133" s="2" t="s">
        <v>219</v>
      </c>
      <c r="B133" s="22" t="s">
        <v>228</v>
      </c>
      <c r="C133" s="22" t="s">
        <v>335</v>
      </c>
      <c r="D133" s="22" t="s">
        <v>293</v>
      </c>
      <c r="E133" s="166">
        <v>11119</v>
      </c>
      <c r="F133" s="21"/>
      <c r="G133" s="21">
        <v>11119</v>
      </c>
      <c r="H133" s="21"/>
      <c r="I133" s="21">
        <f t="shared" si="1"/>
        <v>11119</v>
      </c>
    </row>
    <row r="134" spans="1:9" ht="30.75">
      <c r="A134" s="21" t="s">
        <v>291</v>
      </c>
      <c r="B134" s="22" t="s">
        <v>228</v>
      </c>
      <c r="C134" s="22" t="s">
        <v>335</v>
      </c>
      <c r="D134" s="22" t="s">
        <v>292</v>
      </c>
      <c r="E134" s="166">
        <v>28712.7</v>
      </c>
      <c r="F134" s="21"/>
      <c r="G134" s="21">
        <v>28712.7</v>
      </c>
      <c r="H134" s="21"/>
      <c r="I134" s="21">
        <f t="shared" si="1"/>
        <v>28712.7</v>
      </c>
    </row>
    <row r="135" spans="1:9" ht="53.25" customHeight="1">
      <c r="A135" s="2" t="s">
        <v>48</v>
      </c>
      <c r="B135" s="22" t="s">
        <v>228</v>
      </c>
      <c r="C135" s="22" t="s">
        <v>49</v>
      </c>
      <c r="D135" s="22"/>
      <c r="E135" s="166">
        <f>E136</f>
        <v>-23661.6</v>
      </c>
      <c r="F135" s="21"/>
      <c r="G135" s="21"/>
      <c r="H135" s="21"/>
      <c r="I135" s="21">
        <f t="shared" si="1"/>
        <v>0</v>
      </c>
    </row>
    <row r="136" spans="1:9" ht="30.75">
      <c r="A136" s="21" t="s">
        <v>291</v>
      </c>
      <c r="B136" s="22" t="s">
        <v>228</v>
      </c>
      <c r="C136" s="22" t="s">
        <v>49</v>
      </c>
      <c r="D136" s="22" t="s">
        <v>292</v>
      </c>
      <c r="E136" s="166">
        <v>-23661.6</v>
      </c>
      <c r="F136" s="21"/>
      <c r="G136" s="21"/>
      <c r="H136" s="21">
        <v>-23661.6</v>
      </c>
      <c r="I136" s="21">
        <f t="shared" si="1"/>
        <v>-23661.6</v>
      </c>
    </row>
    <row r="137" spans="1:9" ht="30.75">
      <c r="A137" s="21" t="s">
        <v>330</v>
      </c>
      <c r="B137" s="22" t="s">
        <v>228</v>
      </c>
      <c r="C137" s="22" t="s">
        <v>329</v>
      </c>
      <c r="D137" s="22"/>
      <c r="E137" s="166">
        <f>E138</f>
        <v>361.803</v>
      </c>
      <c r="F137" s="21"/>
      <c r="G137" s="21"/>
      <c r="H137" s="21"/>
      <c r="I137" s="21">
        <f t="shared" si="1"/>
        <v>0</v>
      </c>
    </row>
    <row r="138" spans="1:9" ht="30.75">
      <c r="A138" s="21" t="s">
        <v>291</v>
      </c>
      <c r="B138" s="22" t="s">
        <v>228</v>
      </c>
      <c r="C138" s="22" t="s">
        <v>329</v>
      </c>
      <c r="D138" s="22" t="s">
        <v>292</v>
      </c>
      <c r="E138" s="166">
        <v>361.803</v>
      </c>
      <c r="F138" s="21"/>
      <c r="G138" s="21">
        <v>361.803</v>
      </c>
      <c r="H138" s="21"/>
      <c r="I138" s="21">
        <f t="shared" si="1"/>
        <v>361.803</v>
      </c>
    </row>
    <row r="139" spans="1:9" s="6" customFormat="1" ht="15">
      <c r="A139" s="8" t="s">
        <v>231</v>
      </c>
      <c r="B139" s="20" t="s">
        <v>22</v>
      </c>
      <c r="C139" s="20"/>
      <c r="D139" s="20"/>
      <c r="E139" s="182">
        <f>E140+E147</f>
        <v>-1166.4</v>
      </c>
      <c r="F139" s="185"/>
      <c r="G139" s="8"/>
      <c r="H139" s="8"/>
      <c r="I139" s="8">
        <f aca="true" t="shared" si="2" ref="I139:I158">H139+G139+F139</f>
        <v>0</v>
      </c>
    </row>
    <row r="140" spans="1:9" ht="15">
      <c r="A140" s="21" t="s">
        <v>23</v>
      </c>
      <c r="B140" s="22" t="s">
        <v>24</v>
      </c>
      <c r="C140" s="22"/>
      <c r="D140" s="22"/>
      <c r="E140" s="166">
        <f>E141</f>
        <v>-1166.4</v>
      </c>
      <c r="F140" s="21"/>
      <c r="G140" s="21"/>
      <c r="H140" s="21"/>
      <c r="I140" s="21">
        <f t="shared" si="2"/>
        <v>0</v>
      </c>
    </row>
    <row r="141" spans="1:9" ht="46.5">
      <c r="A141" s="21" t="s">
        <v>164</v>
      </c>
      <c r="B141" s="22" t="s">
        <v>24</v>
      </c>
      <c r="C141" s="22" t="s">
        <v>165</v>
      </c>
      <c r="D141" s="22"/>
      <c r="E141" s="166">
        <f>E142</f>
        <v>-1166.4</v>
      </c>
      <c r="F141" s="21"/>
      <c r="G141" s="21"/>
      <c r="H141" s="21"/>
      <c r="I141" s="21">
        <f t="shared" si="2"/>
        <v>0</v>
      </c>
    </row>
    <row r="142" spans="1:9" ht="46.5">
      <c r="A142" s="21" t="s">
        <v>169</v>
      </c>
      <c r="B142" s="22" t="s">
        <v>24</v>
      </c>
      <c r="C142" s="22" t="s">
        <v>170</v>
      </c>
      <c r="D142" s="22"/>
      <c r="E142" s="166">
        <f>E143+E145</f>
        <v>-1166.4</v>
      </c>
      <c r="F142" s="21"/>
      <c r="G142" s="21"/>
      <c r="H142" s="21"/>
      <c r="I142" s="21">
        <f t="shared" si="2"/>
        <v>0</v>
      </c>
    </row>
    <row r="143" spans="1:9" ht="30.75">
      <c r="A143" s="21" t="s">
        <v>318</v>
      </c>
      <c r="B143" s="22" t="s">
        <v>24</v>
      </c>
      <c r="C143" s="22" t="s">
        <v>84</v>
      </c>
      <c r="D143" s="22"/>
      <c r="E143" s="166">
        <f>E144</f>
        <v>-226.8</v>
      </c>
      <c r="F143" s="21"/>
      <c r="G143" s="21"/>
      <c r="H143" s="21"/>
      <c r="I143" s="21">
        <f t="shared" si="2"/>
        <v>0</v>
      </c>
    </row>
    <row r="144" spans="1:9" ht="15">
      <c r="A144" s="21" t="s">
        <v>295</v>
      </c>
      <c r="B144" s="22" t="s">
        <v>24</v>
      </c>
      <c r="C144" s="22" t="s">
        <v>84</v>
      </c>
      <c r="D144" s="22" t="s">
        <v>294</v>
      </c>
      <c r="E144" s="166">
        <v>-226.8</v>
      </c>
      <c r="F144" s="21"/>
      <c r="G144" s="21">
        <v>-226.8</v>
      </c>
      <c r="H144" s="21"/>
      <c r="I144" s="21">
        <f t="shared" si="2"/>
        <v>-226.8</v>
      </c>
    </row>
    <row r="145" spans="1:9" ht="46.5">
      <c r="A145" s="21" t="s">
        <v>319</v>
      </c>
      <c r="B145" s="22" t="s">
        <v>24</v>
      </c>
      <c r="C145" s="22" t="s">
        <v>85</v>
      </c>
      <c r="D145" s="22"/>
      <c r="E145" s="166">
        <f>E146</f>
        <v>-939.6</v>
      </c>
      <c r="F145" s="21"/>
      <c r="G145" s="21"/>
      <c r="H145" s="21"/>
      <c r="I145" s="21">
        <f t="shared" si="2"/>
        <v>0</v>
      </c>
    </row>
    <row r="146" spans="1:9" ht="15">
      <c r="A146" s="21" t="s">
        <v>295</v>
      </c>
      <c r="B146" s="22" t="s">
        <v>24</v>
      </c>
      <c r="C146" s="22" t="s">
        <v>85</v>
      </c>
      <c r="D146" s="22" t="s">
        <v>294</v>
      </c>
      <c r="E146" s="166">
        <v>-939.6</v>
      </c>
      <c r="F146" s="21"/>
      <c r="G146" s="21">
        <v>-939.6</v>
      </c>
      <c r="H146" s="21"/>
      <c r="I146" s="21">
        <f t="shared" si="2"/>
        <v>-939.6</v>
      </c>
    </row>
    <row r="147" spans="1:9" ht="15">
      <c r="A147" s="21" t="s">
        <v>248</v>
      </c>
      <c r="B147" s="22" t="s">
        <v>25</v>
      </c>
      <c r="C147" s="22"/>
      <c r="D147" s="32"/>
      <c r="E147" s="166">
        <f>E148</f>
        <v>0</v>
      </c>
      <c r="F147" s="21"/>
      <c r="G147" s="21"/>
      <c r="H147" s="21"/>
      <c r="I147" s="21">
        <f t="shared" si="2"/>
        <v>0</v>
      </c>
    </row>
    <row r="148" spans="1:9" ht="46.5">
      <c r="A148" s="21" t="s">
        <v>164</v>
      </c>
      <c r="B148" s="22" t="s">
        <v>25</v>
      </c>
      <c r="C148" s="22" t="s">
        <v>165</v>
      </c>
      <c r="D148" s="22"/>
      <c r="E148" s="166">
        <f>E149</f>
        <v>0</v>
      </c>
      <c r="F148" s="21"/>
      <c r="G148" s="21"/>
      <c r="H148" s="21"/>
      <c r="I148" s="21">
        <f t="shared" si="2"/>
        <v>0</v>
      </c>
    </row>
    <row r="149" spans="1:9" ht="46.5">
      <c r="A149" s="21" t="s">
        <v>169</v>
      </c>
      <c r="B149" s="22" t="s">
        <v>25</v>
      </c>
      <c r="C149" s="22" t="s">
        <v>170</v>
      </c>
      <c r="D149" s="22"/>
      <c r="E149" s="166">
        <f>E150</f>
        <v>0</v>
      </c>
      <c r="F149" s="21"/>
      <c r="G149" s="21"/>
      <c r="H149" s="21"/>
      <c r="I149" s="21">
        <f t="shared" si="2"/>
        <v>0</v>
      </c>
    </row>
    <row r="150" spans="1:9" ht="62.25">
      <c r="A150" s="21" t="s">
        <v>237</v>
      </c>
      <c r="B150" s="22" t="s">
        <v>25</v>
      </c>
      <c r="C150" s="22" t="s">
        <v>171</v>
      </c>
      <c r="D150" s="22"/>
      <c r="E150" s="166">
        <f>E151+E152</f>
        <v>0</v>
      </c>
      <c r="F150" s="21"/>
      <c r="G150" s="21"/>
      <c r="H150" s="21"/>
      <c r="I150" s="21">
        <f t="shared" si="2"/>
        <v>0</v>
      </c>
    </row>
    <row r="151" spans="1:9" ht="30.75">
      <c r="A151" s="21" t="s">
        <v>301</v>
      </c>
      <c r="B151" s="22" t="s">
        <v>25</v>
      </c>
      <c r="C151" s="22" t="s">
        <v>171</v>
      </c>
      <c r="D151" s="22" t="s">
        <v>288</v>
      </c>
      <c r="E151" s="166">
        <v>-350</v>
      </c>
      <c r="F151" s="21"/>
      <c r="G151" s="21"/>
      <c r="H151" s="21">
        <v>-350</v>
      </c>
      <c r="I151" s="21">
        <f t="shared" si="2"/>
        <v>-350</v>
      </c>
    </row>
    <row r="152" spans="1:9" ht="15">
      <c r="A152" s="21" t="s">
        <v>295</v>
      </c>
      <c r="B152" s="22" t="s">
        <v>25</v>
      </c>
      <c r="C152" s="22" t="s">
        <v>171</v>
      </c>
      <c r="D152" s="22" t="s">
        <v>294</v>
      </c>
      <c r="E152" s="166">
        <v>350</v>
      </c>
      <c r="F152" s="21"/>
      <c r="G152" s="21"/>
      <c r="H152" s="21">
        <v>350</v>
      </c>
      <c r="I152" s="21">
        <f t="shared" si="2"/>
        <v>350</v>
      </c>
    </row>
    <row r="153" spans="1:9" ht="30.75">
      <c r="A153" s="8" t="s">
        <v>134</v>
      </c>
      <c r="B153" s="20" t="s">
        <v>104</v>
      </c>
      <c r="C153" s="22"/>
      <c r="D153" s="22"/>
      <c r="E153" s="182">
        <f>E154</f>
        <v>-100</v>
      </c>
      <c r="F153" s="21"/>
      <c r="G153" s="21"/>
      <c r="H153" s="21"/>
      <c r="I153" s="21">
        <f t="shared" si="2"/>
        <v>0</v>
      </c>
    </row>
    <row r="154" spans="1:9" ht="15">
      <c r="A154" s="21" t="s">
        <v>51</v>
      </c>
      <c r="B154" s="22" t="s">
        <v>29</v>
      </c>
      <c r="C154" s="22"/>
      <c r="D154" s="22"/>
      <c r="E154" s="166">
        <f>E155</f>
        <v>-100</v>
      </c>
      <c r="F154" s="21"/>
      <c r="G154" s="21"/>
      <c r="H154" s="21"/>
      <c r="I154" s="21">
        <f t="shared" si="2"/>
        <v>0</v>
      </c>
    </row>
    <row r="155" spans="1:9" ht="46.5">
      <c r="A155" s="21" t="s">
        <v>164</v>
      </c>
      <c r="B155" s="22" t="s">
        <v>29</v>
      </c>
      <c r="C155" s="22" t="s">
        <v>165</v>
      </c>
      <c r="D155" s="140"/>
      <c r="E155" s="166">
        <f>E156</f>
        <v>-100</v>
      </c>
      <c r="F155" s="21"/>
      <c r="G155" s="21"/>
      <c r="H155" s="21"/>
      <c r="I155" s="21">
        <f t="shared" si="2"/>
        <v>0</v>
      </c>
    </row>
    <row r="156" spans="1:9" ht="46.5">
      <c r="A156" s="21" t="s">
        <v>67</v>
      </c>
      <c r="B156" s="22" t="s">
        <v>29</v>
      </c>
      <c r="C156" s="22" t="s">
        <v>168</v>
      </c>
      <c r="D156" s="140"/>
      <c r="E156" s="166">
        <f>E157</f>
        <v>-100</v>
      </c>
      <c r="F156" s="21"/>
      <c r="G156" s="21"/>
      <c r="H156" s="21"/>
      <c r="I156" s="21">
        <f t="shared" si="2"/>
        <v>0</v>
      </c>
    </row>
    <row r="157" spans="1:9" ht="15">
      <c r="A157" s="21" t="s">
        <v>50</v>
      </c>
      <c r="B157" s="22" t="s">
        <v>29</v>
      </c>
      <c r="C157" s="22" t="s">
        <v>30</v>
      </c>
      <c r="D157" s="140"/>
      <c r="E157" s="166">
        <f>E158</f>
        <v>-100</v>
      </c>
      <c r="F157" s="21"/>
      <c r="G157" s="21"/>
      <c r="H157" s="21"/>
      <c r="I157" s="21">
        <f t="shared" si="2"/>
        <v>0</v>
      </c>
    </row>
    <row r="158" spans="1:9" ht="15">
      <c r="A158" s="21" t="s">
        <v>219</v>
      </c>
      <c r="B158" s="22" t="s">
        <v>29</v>
      </c>
      <c r="C158" s="22" t="s">
        <v>30</v>
      </c>
      <c r="D158" s="140" t="s">
        <v>293</v>
      </c>
      <c r="E158" s="166">
        <v>-100</v>
      </c>
      <c r="F158" s="21">
        <v>-100</v>
      </c>
      <c r="G158" s="21"/>
      <c r="H158" s="21"/>
      <c r="I158" s="21">
        <f t="shared" si="2"/>
        <v>-100</v>
      </c>
    </row>
    <row r="159" spans="1:9" s="6" customFormat="1" ht="15">
      <c r="A159" s="8" t="s">
        <v>232</v>
      </c>
      <c r="B159" s="9"/>
      <c r="C159" s="9"/>
      <c r="D159" s="9"/>
      <c r="E159" s="182">
        <f>E13+E19+E33+E60+E73+E124+E139+E153</f>
        <v>82250.367</v>
      </c>
      <c r="F159" s="188">
        <f>F158+F152+F151+F146+F144+F138+F136+F134+F133+F131+F129+F123+F121+F119+F115+F112+F110+F108+F103+F100+F97+F94+F92+F90+F88+F83+F80+F78+F72+F70+F67+F65+F59++F54+F52+F50+F48+F47+F45+F40+F38+F32+F28+F24+F18</f>
        <v>-100</v>
      </c>
      <c r="G159" s="8">
        <f>G158+G152+G151+G146+G144+G138+G136+G134+G133+G131+G129+G123+G121+G119+G115+G112+G110+G108+G103+G100+G97+G94+G92+G90+G88+G83+G80+G78+G72+G70+G67+G65+G59++G54+G52+G50+G48+G47+G45+G40+G38+G32+G28+G24+G18</f>
        <v>82350.367</v>
      </c>
      <c r="H159" s="187">
        <f>H158+H152+H151+H146+H144+H138+H136+H134+H133+H131+H129+H123+H121+H119+H115+H112+H110+H108+H103+H100+H97+H94+H92+H90+H88+H83+H80+H78+H72+H70+H67+H65+H59++H54+H52+H50+H48+H47+H45+H40+H38+H32+H28+H24+H18</f>
        <v>0</v>
      </c>
      <c r="I159" s="8">
        <f>I158+I152+I151+I146+I144+I138+I136+I134+I133+I131+I129+I123+I121+I119+I115+I112+I110+I108+I103+I100+I97+I94+I92+I90+I88+I83+I80+I78+I72+I70+I67+I65+I59++I54+I52+I50+I48+I47+I45+I40+I38+I32+I28+I24+I18</f>
        <v>82250.367</v>
      </c>
    </row>
    <row r="160" spans="2:5" s="6" customFormat="1" ht="15">
      <c r="B160" s="12"/>
      <c r="C160" s="12"/>
      <c r="D160" s="12"/>
      <c r="E160" s="26"/>
    </row>
    <row r="161" spans="1:5" s="3" customFormat="1" ht="15">
      <c r="A161" s="200" t="s">
        <v>205</v>
      </c>
      <c r="B161" s="200"/>
      <c r="C161" s="200"/>
      <c r="D161" s="200"/>
      <c r="E161" s="200"/>
    </row>
    <row r="162" spans="2:6" ht="15">
      <c r="B162" s="13"/>
      <c r="C162" s="13"/>
      <c r="D162" s="13"/>
      <c r="E162" s="7"/>
      <c r="F162" s="14"/>
    </row>
    <row r="163" spans="2:5" ht="15">
      <c r="B163" s="4"/>
      <c r="C163" s="4"/>
      <c r="D163" s="4"/>
      <c r="E163" s="4"/>
    </row>
    <row r="164" spans="2:5" ht="15">
      <c r="B164" s="4"/>
      <c r="C164" s="4"/>
      <c r="D164" s="4"/>
      <c r="E164" s="4"/>
    </row>
    <row r="165" spans="2:6" ht="15">
      <c r="B165" s="4"/>
      <c r="C165" s="4"/>
      <c r="D165" s="4"/>
      <c r="E165" s="138"/>
      <c r="F165" s="138"/>
    </row>
    <row r="166" spans="2:5" ht="15">
      <c r="B166" s="4"/>
      <c r="C166" s="4"/>
      <c r="D166" s="4"/>
      <c r="E166" s="4"/>
    </row>
    <row r="167" spans="2:5" ht="15">
      <c r="B167" s="4"/>
      <c r="C167" s="4"/>
      <c r="D167" s="4"/>
      <c r="E167" s="4"/>
    </row>
    <row r="168" spans="2:5" ht="15">
      <c r="B168" s="4"/>
      <c r="C168" s="4"/>
      <c r="D168" s="4"/>
      <c r="E168" s="4"/>
    </row>
    <row r="169" spans="2:5" ht="15">
      <c r="B169" s="4"/>
      <c r="C169" s="4"/>
      <c r="D169" s="4"/>
      <c r="E169" s="4"/>
    </row>
    <row r="170" spans="2:5" ht="15">
      <c r="B170" s="4"/>
      <c r="C170" s="4"/>
      <c r="D170" s="4"/>
      <c r="E170" s="4"/>
    </row>
    <row r="171" spans="2:5" ht="15">
      <c r="B171" s="4"/>
      <c r="C171" s="4"/>
      <c r="D171" s="4"/>
      <c r="E171" s="4"/>
    </row>
    <row r="172" spans="2:5" ht="15">
      <c r="B172" s="4"/>
      <c r="C172" s="4"/>
      <c r="D172" s="4"/>
      <c r="E172" s="4"/>
    </row>
    <row r="173" spans="2:5" ht="15">
      <c r="B173" s="13"/>
      <c r="C173" s="13"/>
      <c r="D173" s="13"/>
      <c r="E173" s="14"/>
    </row>
    <row r="174" spans="2:5" ht="15">
      <c r="B174" s="13"/>
      <c r="C174" s="13"/>
      <c r="D174" s="13"/>
      <c r="E174" s="7"/>
    </row>
    <row r="175" spans="2:5" ht="15">
      <c r="B175" s="13"/>
      <c r="C175" s="13"/>
      <c r="D175" s="13"/>
      <c r="E175" s="7"/>
    </row>
    <row r="176" spans="2:5" ht="15">
      <c r="B176" s="13"/>
      <c r="C176" s="13"/>
      <c r="D176" s="13"/>
      <c r="E176" s="7"/>
    </row>
    <row r="177" spans="2:5" ht="15">
      <c r="B177" s="13"/>
      <c r="C177" s="13"/>
      <c r="D177" s="13"/>
      <c r="E177" s="7"/>
    </row>
    <row r="178" spans="2:5" ht="15">
      <c r="B178" s="13"/>
      <c r="C178" s="13"/>
      <c r="D178" s="13"/>
      <c r="E178" s="7"/>
    </row>
    <row r="179" spans="2:5" ht="15">
      <c r="B179" s="13"/>
      <c r="C179" s="13"/>
      <c r="D179" s="13"/>
      <c r="E179" s="7"/>
    </row>
    <row r="180" spans="2:5" ht="15">
      <c r="B180" s="13"/>
      <c r="C180" s="13"/>
      <c r="D180" s="13"/>
      <c r="E180" s="7"/>
    </row>
    <row r="181" spans="2:5" ht="15">
      <c r="B181" s="13"/>
      <c r="C181" s="13"/>
      <c r="D181" s="13"/>
      <c r="E181" s="7"/>
    </row>
    <row r="182" spans="2:5" ht="15">
      <c r="B182" s="13"/>
      <c r="C182" s="13"/>
      <c r="D182" s="13"/>
      <c r="E182" s="7"/>
    </row>
    <row r="183" spans="2:5" ht="15">
      <c r="B183" s="13"/>
      <c r="C183" s="13"/>
      <c r="D183" s="13"/>
      <c r="E183" s="7"/>
    </row>
    <row r="184" spans="2:5" ht="15">
      <c r="B184" s="13"/>
      <c r="C184" s="13"/>
      <c r="D184" s="13"/>
      <c r="E184" s="7"/>
    </row>
    <row r="185" spans="2:5" ht="15">
      <c r="B185" s="13"/>
      <c r="C185" s="13"/>
      <c r="D185" s="13"/>
      <c r="E185" s="7"/>
    </row>
    <row r="186" spans="2:5" ht="15">
      <c r="B186" s="13"/>
      <c r="C186" s="13"/>
      <c r="D186" s="13"/>
      <c r="E186" s="7"/>
    </row>
    <row r="187" spans="2:5" ht="15">
      <c r="B187" s="13"/>
      <c r="C187" s="13"/>
      <c r="D187" s="13"/>
      <c r="E187" s="7"/>
    </row>
    <row r="188" spans="2:5" ht="15">
      <c r="B188" s="13"/>
      <c r="C188" s="13"/>
      <c r="D188" s="13"/>
      <c r="E188" s="7"/>
    </row>
    <row r="189" spans="2:5" ht="15">
      <c r="B189" s="13"/>
      <c r="C189" s="13"/>
      <c r="D189" s="13"/>
      <c r="E189" s="7"/>
    </row>
    <row r="190" spans="2:5" ht="15">
      <c r="B190" s="13"/>
      <c r="C190" s="13"/>
      <c r="D190" s="13"/>
      <c r="E190" s="7"/>
    </row>
    <row r="191" spans="2:5" ht="15">
      <c r="B191" s="13"/>
      <c r="C191" s="13"/>
      <c r="D191" s="13"/>
      <c r="E191" s="7"/>
    </row>
    <row r="192" spans="2:5" ht="15">
      <c r="B192" s="13"/>
      <c r="C192" s="13"/>
      <c r="D192" s="13"/>
      <c r="E192" s="7"/>
    </row>
    <row r="193" spans="2:5" ht="15">
      <c r="B193" s="13"/>
      <c r="C193" s="13"/>
      <c r="D193" s="13"/>
      <c r="E193" s="7"/>
    </row>
    <row r="194" spans="2:5" ht="15">
      <c r="B194" s="13"/>
      <c r="C194" s="13"/>
      <c r="D194" s="13"/>
      <c r="E194" s="7"/>
    </row>
    <row r="195" spans="2:5" ht="15">
      <c r="B195" s="13"/>
      <c r="C195" s="13"/>
      <c r="D195" s="13"/>
      <c r="E195" s="7"/>
    </row>
    <row r="196" spans="2:5" ht="15">
      <c r="B196" s="13"/>
      <c r="C196" s="13"/>
      <c r="D196" s="13"/>
      <c r="E196" s="7"/>
    </row>
    <row r="197" spans="2:5" ht="15">
      <c r="B197" s="13"/>
      <c r="C197" s="13"/>
      <c r="D197" s="13"/>
      <c r="E197" s="7"/>
    </row>
    <row r="198" spans="2:5" ht="15">
      <c r="B198" s="13"/>
      <c r="C198" s="13"/>
      <c r="D198" s="13"/>
      <c r="E198" s="7"/>
    </row>
    <row r="199" spans="2:5" ht="15">
      <c r="B199" s="13"/>
      <c r="C199" s="13"/>
      <c r="D199" s="13"/>
      <c r="E199" s="7"/>
    </row>
    <row r="200" spans="2:5" ht="15">
      <c r="B200" s="13"/>
      <c r="C200" s="13"/>
      <c r="D200" s="13"/>
      <c r="E200" s="7"/>
    </row>
    <row r="201" spans="2:5" ht="15">
      <c r="B201" s="13"/>
      <c r="C201" s="13"/>
      <c r="D201" s="13"/>
      <c r="E201" s="7"/>
    </row>
    <row r="202" spans="2:5" ht="15">
      <c r="B202" s="13"/>
      <c r="C202" s="13"/>
      <c r="D202" s="13"/>
      <c r="E202" s="7"/>
    </row>
    <row r="203" spans="2:5" ht="15">
      <c r="B203" s="13"/>
      <c r="C203" s="13"/>
      <c r="D203" s="13"/>
      <c r="E203" s="7"/>
    </row>
    <row r="204" spans="2:5" ht="15">
      <c r="B204" s="13"/>
      <c r="C204" s="13"/>
      <c r="D204" s="13"/>
      <c r="E204" s="7"/>
    </row>
    <row r="205" spans="2:5" ht="15">
      <c r="B205" s="13"/>
      <c r="C205" s="13"/>
      <c r="D205" s="13"/>
      <c r="E205" s="7"/>
    </row>
    <row r="206" spans="2:5" ht="15">
      <c r="B206" s="13"/>
      <c r="C206" s="13"/>
      <c r="D206" s="13"/>
      <c r="E206" s="7"/>
    </row>
    <row r="207" spans="2:5" ht="15">
      <c r="B207" s="13"/>
      <c r="C207" s="13"/>
      <c r="D207" s="13"/>
      <c r="E207" s="7"/>
    </row>
    <row r="208" spans="2:5" ht="15">
      <c r="B208" s="13"/>
      <c r="C208" s="13"/>
      <c r="D208" s="13"/>
      <c r="E208" s="7"/>
    </row>
    <row r="209" ht="15">
      <c r="E209" s="7"/>
    </row>
    <row r="210" ht="15">
      <c r="E210" s="7"/>
    </row>
    <row r="211" spans="2:5" ht="15">
      <c r="B211" s="4"/>
      <c r="C211" s="4"/>
      <c r="D211" s="4"/>
      <c r="E211" s="7"/>
    </row>
    <row r="212" spans="2:5" ht="15">
      <c r="B212" s="4"/>
      <c r="C212" s="4"/>
      <c r="D212" s="4"/>
      <c r="E212" s="7"/>
    </row>
    <row r="213" spans="2:5" ht="15">
      <c r="B213" s="4"/>
      <c r="C213" s="4"/>
      <c r="D213" s="4"/>
      <c r="E213" s="7"/>
    </row>
    <row r="214" spans="2:5" ht="15">
      <c r="B214" s="4"/>
      <c r="C214" s="4"/>
      <c r="D214" s="4"/>
      <c r="E214" s="7"/>
    </row>
    <row r="215" spans="2:5" ht="15">
      <c r="B215" s="4"/>
      <c r="C215" s="4"/>
      <c r="D215" s="4"/>
      <c r="E215" s="7"/>
    </row>
    <row r="216" spans="2:5" ht="15">
      <c r="B216" s="4"/>
      <c r="C216" s="4"/>
      <c r="D216" s="4"/>
      <c r="E216" s="7"/>
    </row>
    <row r="217" spans="2:5" ht="15">
      <c r="B217" s="4"/>
      <c r="C217" s="4"/>
      <c r="D217" s="4"/>
      <c r="E217" s="7"/>
    </row>
    <row r="218" spans="2:5" ht="15">
      <c r="B218" s="4"/>
      <c r="C218" s="4"/>
      <c r="D218" s="4"/>
      <c r="E218" s="7"/>
    </row>
    <row r="219" spans="2:5" ht="15">
      <c r="B219" s="4"/>
      <c r="C219" s="4"/>
      <c r="D219" s="4"/>
      <c r="E219" s="7"/>
    </row>
    <row r="220" spans="2:5" ht="15">
      <c r="B220" s="4"/>
      <c r="C220" s="4"/>
      <c r="D220" s="4"/>
      <c r="E220" s="7"/>
    </row>
    <row r="221" spans="2:5" ht="15">
      <c r="B221" s="4"/>
      <c r="C221" s="4"/>
      <c r="D221" s="4"/>
      <c r="E221" s="7"/>
    </row>
    <row r="222" spans="2:5" ht="15">
      <c r="B222" s="4"/>
      <c r="C222" s="4"/>
      <c r="D222" s="4"/>
      <c r="E222" s="7"/>
    </row>
    <row r="223" spans="2:5" ht="15">
      <c r="B223" s="4"/>
      <c r="C223" s="4"/>
      <c r="D223" s="4"/>
      <c r="E223" s="7"/>
    </row>
    <row r="224" spans="2:5" ht="15">
      <c r="B224" s="4"/>
      <c r="C224" s="4"/>
      <c r="D224" s="4"/>
      <c r="E224" s="7"/>
    </row>
    <row r="225" spans="2:5" ht="15">
      <c r="B225" s="4"/>
      <c r="C225" s="4"/>
      <c r="D225" s="4"/>
      <c r="E225" s="7"/>
    </row>
    <row r="226" spans="2:5" ht="15">
      <c r="B226" s="4"/>
      <c r="C226" s="4"/>
      <c r="D226" s="4"/>
      <c r="E226" s="7"/>
    </row>
    <row r="227" spans="2:5" ht="15">
      <c r="B227" s="4"/>
      <c r="C227" s="4"/>
      <c r="D227" s="4"/>
      <c r="E227" s="7"/>
    </row>
    <row r="228" spans="2:5" ht="15">
      <c r="B228" s="4"/>
      <c r="C228" s="4"/>
      <c r="D228" s="4"/>
      <c r="E228" s="7"/>
    </row>
    <row r="229" spans="2:5" ht="15">
      <c r="B229" s="4"/>
      <c r="C229" s="4"/>
      <c r="D229" s="4"/>
      <c r="E229" s="7"/>
    </row>
    <row r="230" spans="2:5" ht="15">
      <c r="B230" s="4"/>
      <c r="C230" s="4"/>
      <c r="D230" s="4"/>
      <c r="E230" s="7"/>
    </row>
    <row r="231" spans="2:5" ht="15">
      <c r="B231" s="4"/>
      <c r="C231" s="4"/>
      <c r="D231" s="4"/>
      <c r="E231" s="7"/>
    </row>
    <row r="232" spans="2:5" ht="15">
      <c r="B232" s="4"/>
      <c r="C232" s="4"/>
      <c r="D232" s="4"/>
      <c r="E232" s="7"/>
    </row>
    <row r="233" spans="2:5" ht="15">
      <c r="B233" s="4"/>
      <c r="C233" s="4"/>
      <c r="D233" s="4"/>
      <c r="E233" s="7"/>
    </row>
    <row r="234" spans="2:5" ht="15">
      <c r="B234" s="4"/>
      <c r="C234" s="4"/>
      <c r="D234" s="4"/>
      <c r="E234" s="7"/>
    </row>
    <row r="235" spans="2:5" ht="15">
      <c r="B235" s="4"/>
      <c r="C235" s="4"/>
      <c r="D235" s="4"/>
      <c r="E235" s="7"/>
    </row>
    <row r="236" spans="2:5" ht="15">
      <c r="B236" s="4"/>
      <c r="C236" s="4"/>
      <c r="D236" s="4"/>
      <c r="E236" s="7"/>
    </row>
    <row r="237" spans="2:5" ht="15">
      <c r="B237" s="4"/>
      <c r="C237" s="4"/>
      <c r="D237" s="4"/>
      <c r="E237" s="7"/>
    </row>
    <row r="238" spans="2:5" ht="15">
      <c r="B238" s="4"/>
      <c r="C238" s="4"/>
      <c r="D238" s="4"/>
      <c r="E238" s="7"/>
    </row>
    <row r="239" spans="2:5" ht="15">
      <c r="B239" s="4"/>
      <c r="C239" s="4"/>
      <c r="D239" s="4"/>
      <c r="E239" s="7"/>
    </row>
    <row r="240" spans="2:5" ht="15">
      <c r="B240" s="4"/>
      <c r="C240" s="4"/>
      <c r="D240" s="4"/>
      <c r="E240" s="7"/>
    </row>
    <row r="241" spans="2:5" ht="15">
      <c r="B241" s="4"/>
      <c r="C241" s="4"/>
      <c r="D241" s="4"/>
      <c r="E241" s="7"/>
    </row>
    <row r="242" spans="2:5" ht="15">
      <c r="B242" s="4"/>
      <c r="C242" s="4"/>
      <c r="D242" s="4"/>
      <c r="E242" s="7"/>
    </row>
    <row r="243" spans="2:5" ht="15">
      <c r="B243" s="4"/>
      <c r="C243" s="4"/>
      <c r="D243" s="4"/>
      <c r="E243" s="7"/>
    </row>
    <row r="244" spans="2:5" ht="15">
      <c r="B244" s="4"/>
      <c r="C244" s="4"/>
      <c r="D244" s="4"/>
      <c r="E244" s="7"/>
    </row>
    <row r="245" spans="2:5" ht="15">
      <c r="B245" s="4"/>
      <c r="C245" s="4"/>
      <c r="D245" s="4"/>
      <c r="E245" s="7"/>
    </row>
    <row r="246" spans="2:5" ht="15">
      <c r="B246" s="4"/>
      <c r="C246" s="4"/>
      <c r="D246" s="4"/>
      <c r="E246" s="7"/>
    </row>
    <row r="247" spans="2:5" ht="15">
      <c r="B247" s="4"/>
      <c r="C247" s="4"/>
      <c r="D247" s="4"/>
      <c r="E247" s="7"/>
    </row>
    <row r="248" spans="2:5" ht="15">
      <c r="B248" s="4"/>
      <c r="C248" s="4"/>
      <c r="D248" s="4"/>
      <c r="E248" s="7"/>
    </row>
    <row r="249" spans="2:5" ht="15">
      <c r="B249" s="4"/>
      <c r="C249" s="4"/>
      <c r="D249" s="4"/>
      <c r="E249" s="7"/>
    </row>
    <row r="250" spans="2:5" ht="15">
      <c r="B250" s="4"/>
      <c r="C250" s="4"/>
      <c r="D250" s="4"/>
      <c r="E250" s="7"/>
    </row>
    <row r="251" spans="2:5" ht="15">
      <c r="B251" s="4"/>
      <c r="C251" s="4"/>
      <c r="D251" s="4"/>
      <c r="E251" s="7"/>
    </row>
    <row r="252" spans="2:5" ht="15">
      <c r="B252" s="4"/>
      <c r="C252" s="4"/>
      <c r="D252" s="4"/>
      <c r="E252" s="7"/>
    </row>
    <row r="253" spans="2:5" ht="15">
      <c r="B253" s="4"/>
      <c r="C253" s="4"/>
      <c r="D253" s="4"/>
      <c r="E253" s="7"/>
    </row>
    <row r="254" spans="2:5" ht="15">
      <c r="B254" s="4"/>
      <c r="C254" s="4"/>
      <c r="D254" s="4"/>
      <c r="E254" s="7"/>
    </row>
    <row r="255" spans="2:5" ht="15">
      <c r="B255" s="4"/>
      <c r="C255" s="4"/>
      <c r="D255" s="4"/>
      <c r="E255" s="7"/>
    </row>
    <row r="256" spans="2:5" ht="15">
      <c r="B256" s="4"/>
      <c r="C256" s="4"/>
      <c r="D256" s="4"/>
      <c r="E256" s="7"/>
    </row>
    <row r="257" spans="2:5" ht="15">
      <c r="B257" s="4"/>
      <c r="C257" s="4"/>
      <c r="D257" s="4"/>
      <c r="E257" s="7"/>
    </row>
    <row r="258" spans="2:5" ht="15">
      <c r="B258" s="4"/>
      <c r="C258" s="4"/>
      <c r="D258" s="4"/>
      <c r="E258" s="7"/>
    </row>
    <row r="259" spans="2:5" ht="15">
      <c r="B259" s="4"/>
      <c r="C259" s="4"/>
      <c r="D259" s="4"/>
      <c r="E259" s="7"/>
    </row>
    <row r="260" spans="2:5" ht="15">
      <c r="B260" s="4"/>
      <c r="C260" s="4"/>
      <c r="D260" s="4"/>
      <c r="E260" s="7"/>
    </row>
    <row r="261" spans="2:5" ht="15">
      <c r="B261" s="4"/>
      <c r="C261" s="4"/>
      <c r="D261" s="4"/>
      <c r="E261" s="7"/>
    </row>
    <row r="262" spans="2:5" ht="15">
      <c r="B262" s="4"/>
      <c r="C262" s="4"/>
      <c r="D262" s="4"/>
      <c r="E262" s="7"/>
    </row>
    <row r="263" spans="2:5" ht="15">
      <c r="B263" s="4"/>
      <c r="C263" s="4"/>
      <c r="D263" s="4"/>
      <c r="E263" s="7"/>
    </row>
    <row r="264" spans="2:5" ht="15">
      <c r="B264" s="4"/>
      <c r="C264" s="4"/>
      <c r="D264" s="4"/>
      <c r="E264" s="7"/>
    </row>
    <row r="265" spans="2:5" ht="15">
      <c r="B265" s="4"/>
      <c r="C265" s="4"/>
      <c r="D265" s="4"/>
      <c r="E265" s="7"/>
    </row>
    <row r="266" spans="2:5" ht="15">
      <c r="B266" s="4"/>
      <c r="C266" s="4"/>
      <c r="D266" s="4"/>
      <c r="E266" s="7"/>
    </row>
    <row r="267" spans="2:5" ht="15">
      <c r="B267" s="4"/>
      <c r="C267" s="4"/>
      <c r="D267" s="4"/>
      <c r="E267" s="7"/>
    </row>
    <row r="268" spans="2:5" ht="15">
      <c r="B268" s="4"/>
      <c r="C268" s="4"/>
      <c r="D268" s="4"/>
      <c r="E268" s="7"/>
    </row>
    <row r="269" spans="2:5" ht="15">
      <c r="B269" s="4"/>
      <c r="C269" s="4"/>
      <c r="D269" s="4"/>
      <c r="E269" s="7"/>
    </row>
    <row r="270" spans="2:5" ht="15">
      <c r="B270" s="4"/>
      <c r="C270" s="4"/>
      <c r="D270" s="4"/>
      <c r="E270" s="7"/>
    </row>
    <row r="271" spans="2:5" ht="15">
      <c r="B271" s="4"/>
      <c r="C271" s="4"/>
      <c r="D271" s="4"/>
      <c r="E271" s="7"/>
    </row>
    <row r="272" spans="2:5" ht="15">
      <c r="B272" s="4"/>
      <c r="C272" s="4"/>
      <c r="D272" s="4"/>
      <c r="E272" s="7"/>
    </row>
    <row r="273" spans="2:5" ht="15">
      <c r="B273" s="4"/>
      <c r="C273" s="4"/>
      <c r="D273" s="4"/>
      <c r="E273" s="7"/>
    </row>
    <row r="274" spans="2:5" ht="15">
      <c r="B274" s="4"/>
      <c r="C274" s="4"/>
      <c r="D274" s="4"/>
      <c r="E274" s="7"/>
    </row>
    <row r="275" spans="2:5" ht="15">
      <c r="B275" s="4"/>
      <c r="C275" s="4"/>
      <c r="D275" s="4"/>
      <c r="E275" s="7"/>
    </row>
    <row r="276" spans="2:5" ht="15">
      <c r="B276" s="4"/>
      <c r="C276" s="4"/>
      <c r="D276" s="4"/>
      <c r="E276" s="7"/>
    </row>
    <row r="277" spans="2:5" ht="15">
      <c r="B277" s="4"/>
      <c r="C277" s="4"/>
      <c r="D277" s="4"/>
      <c r="E277" s="7"/>
    </row>
    <row r="278" spans="2:5" ht="15">
      <c r="B278" s="4"/>
      <c r="C278" s="4"/>
      <c r="D278" s="4"/>
      <c r="E278" s="7"/>
    </row>
    <row r="279" spans="2:5" ht="15">
      <c r="B279" s="4"/>
      <c r="C279" s="4"/>
      <c r="D279" s="4"/>
      <c r="E279" s="7"/>
    </row>
    <row r="280" spans="2:5" ht="15">
      <c r="B280" s="4"/>
      <c r="C280" s="4"/>
      <c r="D280" s="4"/>
      <c r="E280" s="7"/>
    </row>
    <row r="281" spans="2:5" ht="15">
      <c r="B281" s="4"/>
      <c r="C281" s="4"/>
      <c r="D281" s="4"/>
      <c r="E281" s="7"/>
    </row>
    <row r="282" spans="2:5" ht="15">
      <c r="B282" s="4"/>
      <c r="C282" s="4"/>
      <c r="D282" s="4"/>
      <c r="E282" s="7"/>
    </row>
    <row r="283" spans="2:5" ht="15">
      <c r="B283" s="4"/>
      <c r="C283" s="4"/>
      <c r="D283" s="4"/>
      <c r="E283" s="7"/>
    </row>
    <row r="284" spans="2:5" ht="15">
      <c r="B284" s="4"/>
      <c r="C284" s="4"/>
      <c r="D284" s="4"/>
      <c r="E284" s="7"/>
    </row>
    <row r="285" spans="2:5" ht="15">
      <c r="B285" s="4"/>
      <c r="C285" s="4"/>
      <c r="D285" s="4"/>
      <c r="E285" s="7"/>
    </row>
    <row r="286" spans="2:5" ht="15">
      <c r="B286" s="4"/>
      <c r="C286" s="4"/>
      <c r="D286" s="4"/>
      <c r="E286" s="7"/>
    </row>
    <row r="287" spans="2:5" ht="15">
      <c r="B287" s="4"/>
      <c r="C287" s="4"/>
      <c r="D287" s="4"/>
      <c r="E287" s="7"/>
    </row>
    <row r="288" spans="2:5" ht="15">
      <c r="B288" s="4"/>
      <c r="C288" s="4"/>
      <c r="D288" s="4"/>
      <c r="E288" s="7"/>
    </row>
    <row r="289" spans="2:5" ht="15">
      <c r="B289" s="4"/>
      <c r="C289" s="4"/>
      <c r="D289" s="4"/>
      <c r="E289" s="7"/>
    </row>
    <row r="290" spans="2:5" ht="15">
      <c r="B290" s="4"/>
      <c r="C290" s="4"/>
      <c r="D290" s="4"/>
      <c r="E290" s="7"/>
    </row>
    <row r="291" spans="2:5" ht="15">
      <c r="B291" s="4"/>
      <c r="C291" s="4"/>
      <c r="D291" s="4"/>
      <c r="E291" s="7"/>
    </row>
    <row r="292" spans="2:5" ht="15">
      <c r="B292" s="4"/>
      <c r="C292" s="4"/>
      <c r="D292" s="4"/>
      <c r="E292" s="7"/>
    </row>
    <row r="293" spans="2:5" ht="15">
      <c r="B293" s="4"/>
      <c r="C293" s="4"/>
      <c r="D293" s="4"/>
      <c r="E293" s="7"/>
    </row>
    <row r="294" spans="2:5" ht="15">
      <c r="B294" s="4"/>
      <c r="C294" s="4"/>
      <c r="D294" s="4"/>
      <c r="E294" s="7"/>
    </row>
    <row r="295" spans="2:5" ht="15">
      <c r="B295" s="4"/>
      <c r="C295" s="4"/>
      <c r="D295" s="4"/>
      <c r="E295" s="7"/>
    </row>
    <row r="296" spans="2:5" ht="15">
      <c r="B296" s="4"/>
      <c r="C296" s="4"/>
      <c r="D296" s="4"/>
      <c r="E296" s="7"/>
    </row>
    <row r="297" spans="2:5" ht="15">
      <c r="B297" s="4"/>
      <c r="C297" s="4"/>
      <c r="D297" s="4"/>
      <c r="E297" s="7"/>
    </row>
    <row r="298" spans="2:5" ht="15">
      <c r="B298" s="4"/>
      <c r="C298" s="4"/>
      <c r="D298" s="4"/>
      <c r="E298" s="7"/>
    </row>
    <row r="299" spans="2:5" ht="15">
      <c r="B299" s="4"/>
      <c r="C299" s="4"/>
      <c r="D299" s="4"/>
      <c r="E299" s="7"/>
    </row>
    <row r="300" spans="2:5" ht="15">
      <c r="B300" s="4"/>
      <c r="C300" s="4"/>
      <c r="D300" s="4"/>
      <c r="E300" s="7"/>
    </row>
    <row r="301" spans="2:5" ht="15">
      <c r="B301" s="4"/>
      <c r="C301" s="4"/>
      <c r="D301" s="4"/>
      <c r="E301" s="7"/>
    </row>
    <row r="302" spans="2:5" ht="15">
      <c r="B302" s="4"/>
      <c r="C302" s="4"/>
      <c r="D302" s="4"/>
      <c r="E302" s="7"/>
    </row>
    <row r="303" spans="2:5" ht="15">
      <c r="B303" s="4"/>
      <c r="C303" s="4"/>
      <c r="D303" s="4"/>
      <c r="E303" s="7"/>
    </row>
    <row r="304" spans="2:5" ht="15">
      <c r="B304" s="4"/>
      <c r="C304" s="4"/>
      <c r="D304" s="4"/>
      <c r="E304" s="7"/>
    </row>
    <row r="305" spans="2:5" ht="15">
      <c r="B305" s="4"/>
      <c r="C305" s="4"/>
      <c r="D305" s="4"/>
      <c r="E305" s="7"/>
    </row>
    <row r="306" spans="2:5" ht="15">
      <c r="B306" s="4"/>
      <c r="C306" s="4"/>
      <c r="D306" s="4"/>
      <c r="E306" s="7"/>
    </row>
    <row r="307" spans="2:5" ht="15">
      <c r="B307" s="4"/>
      <c r="C307" s="4"/>
      <c r="D307" s="4"/>
      <c r="E307" s="7"/>
    </row>
    <row r="308" spans="2:5" ht="15">
      <c r="B308" s="4"/>
      <c r="C308" s="4"/>
      <c r="D308" s="4"/>
      <c r="E308" s="7"/>
    </row>
    <row r="309" spans="2:5" ht="15">
      <c r="B309" s="4"/>
      <c r="C309" s="4"/>
      <c r="D309" s="4"/>
      <c r="E309" s="7"/>
    </row>
    <row r="310" spans="2:5" ht="15">
      <c r="B310" s="4"/>
      <c r="C310" s="4"/>
      <c r="D310" s="4"/>
      <c r="E310" s="7"/>
    </row>
    <row r="311" spans="2:5" ht="15">
      <c r="B311" s="4"/>
      <c r="C311" s="4"/>
      <c r="D311" s="4"/>
      <c r="E311" s="7"/>
    </row>
    <row r="312" spans="2:5" ht="15">
      <c r="B312" s="4"/>
      <c r="C312" s="4"/>
      <c r="D312" s="4"/>
      <c r="E312" s="7"/>
    </row>
    <row r="313" spans="2:5" ht="15">
      <c r="B313" s="4"/>
      <c r="C313" s="4"/>
      <c r="D313" s="4"/>
      <c r="E313" s="7"/>
    </row>
    <row r="314" spans="2:5" ht="15">
      <c r="B314" s="4"/>
      <c r="C314" s="4"/>
      <c r="D314" s="4"/>
      <c r="E314" s="7"/>
    </row>
    <row r="315" spans="2:5" ht="15">
      <c r="B315" s="4"/>
      <c r="C315" s="4"/>
      <c r="D315" s="4"/>
      <c r="E315" s="7"/>
    </row>
    <row r="316" spans="2:5" ht="15">
      <c r="B316" s="4"/>
      <c r="C316" s="4"/>
      <c r="D316" s="4"/>
      <c r="E316" s="7"/>
    </row>
    <row r="317" spans="2:5" ht="15">
      <c r="B317" s="4"/>
      <c r="C317" s="4"/>
      <c r="D317" s="4"/>
      <c r="E317" s="7"/>
    </row>
    <row r="318" spans="2:5" ht="15">
      <c r="B318" s="4"/>
      <c r="C318" s="4"/>
      <c r="D318" s="4"/>
      <c r="E318" s="7"/>
    </row>
    <row r="319" spans="2:5" ht="15">
      <c r="B319" s="4"/>
      <c r="C319" s="4"/>
      <c r="D319" s="4"/>
      <c r="E319" s="7"/>
    </row>
    <row r="320" spans="2:5" ht="15">
      <c r="B320" s="4"/>
      <c r="C320" s="4"/>
      <c r="D320" s="4"/>
      <c r="E320" s="7"/>
    </row>
    <row r="321" spans="2:5" ht="15">
      <c r="B321" s="4"/>
      <c r="C321" s="4"/>
      <c r="D321" s="4"/>
      <c r="E321" s="7"/>
    </row>
    <row r="322" spans="2:5" ht="15">
      <c r="B322" s="4"/>
      <c r="C322" s="4"/>
      <c r="D322" s="4"/>
      <c r="E322" s="7"/>
    </row>
    <row r="323" spans="2:5" ht="15">
      <c r="B323" s="4"/>
      <c r="C323" s="4"/>
      <c r="D323" s="4"/>
      <c r="E323" s="7"/>
    </row>
    <row r="324" spans="2:5" ht="15">
      <c r="B324" s="4"/>
      <c r="C324" s="4"/>
      <c r="D324" s="4"/>
      <c r="E324" s="7"/>
    </row>
    <row r="325" spans="2:5" ht="15">
      <c r="B325" s="4"/>
      <c r="C325" s="4"/>
      <c r="D325" s="4"/>
      <c r="E325" s="7"/>
    </row>
    <row r="326" spans="2:5" ht="15">
      <c r="B326" s="4"/>
      <c r="C326" s="4"/>
      <c r="D326" s="4"/>
      <c r="E326" s="7"/>
    </row>
    <row r="327" spans="2:5" ht="15">
      <c r="B327" s="4"/>
      <c r="C327" s="4"/>
      <c r="D327" s="4"/>
      <c r="E327" s="7"/>
    </row>
    <row r="328" spans="2:5" ht="15">
      <c r="B328" s="4"/>
      <c r="C328" s="4"/>
      <c r="D328" s="4"/>
      <c r="E328" s="7"/>
    </row>
    <row r="329" spans="2:5" ht="15">
      <c r="B329" s="4"/>
      <c r="C329" s="4"/>
      <c r="D329" s="4"/>
      <c r="E329" s="7"/>
    </row>
    <row r="330" spans="2:5" ht="15">
      <c r="B330" s="4"/>
      <c r="C330" s="4"/>
      <c r="D330" s="4"/>
      <c r="E330" s="7"/>
    </row>
    <row r="331" spans="2:5" ht="15">
      <c r="B331" s="4"/>
      <c r="C331" s="4"/>
      <c r="D331" s="4"/>
      <c r="E331" s="7"/>
    </row>
    <row r="332" spans="2:5" ht="15">
      <c r="B332" s="4"/>
      <c r="C332" s="4"/>
      <c r="D332" s="4"/>
      <c r="E332" s="7"/>
    </row>
    <row r="333" spans="2:5" ht="15">
      <c r="B333" s="4"/>
      <c r="C333" s="4"/>
      <c r="D333" s="4"/>
      <c r="E333" s="7"/>
    </row>
    <row r="334" spans="2:5" ht="15">
      <c r="B334" s="4"/>
      <c r="C334" s="4"/>
      <c r="D334" s="4"/>
      <c r="E334" s="7"/>
    </row>
    <row r="335" spans="2:5" ht="15">
      <c r="B335" s="4"/>
      <c r="C335" s="4"/>
      <c r="D335" s="4"/>
      <c r="E335" s="7"/>
    </row>
    <row r="336" spans="2:5" ht="15">
      <c r="B336" s="4"/>
      <c r="C336" s="4"/>
      <c r="D336" s="4"/>
      <c r="E336" s="7"/>
    </row>
    <row r="337" spans="2:5" ht="15">
      <c r="B337" s="4"/>
      <c r="C337" s="4"/>
      <c r="D337" s="4"/>
      <c r="E337" s="7"/>
    </row>
    <row r="338" spans="2:5" ht="15">
      <c r="B338" s="4"/>
      <c r="C338" s="4"/>
      <c r="D338" s="4"/>
      <c r="E338" s="7"/>
    </row>
    <row r="339" spans="2:5" ht="15">
      <c r="B339" s="4"/>
      <c r="C339" s="4"/>
      <c r="D339" s="4"/>
      <c r="E339" s="7"/>
    </row>
    <row r="340" spans="2:5" ht="15">
      <c r="B340" s="4"/>
      <c r="C340" s="4"/>
      <c r="D340" s="4"/>
      <c r="E340" s="7"/>
    </row>
    <row r="341" spans="2:5" ht="15">
      <c r="B341" s="4"/>
      <c r="C341" s="4"/>
      <c r="D341" s="4"/>
      <c r="E341" s="7"/>
    </row>
    <row r="342" spans="2:5" ht="15">
      <c r="B342" s="4"/>
      <c r="C342" s="4"/>
      <c r="D342" s="4"/>
      <c r="E342" s="7"/>
    </row>
    <row r="343" spans="2:5" ht="15">
      <c r="B343" s="4"/>
      <c r="C343" s="4"/>
      <c r="D343" s="4"/>
      <c r="E343" s="7"/>
    </row>
    <row r="344" spans="2:5" ht="15">
      <c r="B344" s="4"/>
      <c r="C344" s="4"/>
      <c r="D344" s="4"/>
      <c r="E344" s="7"/>
    </row>
    <row r="345" spans="2:5" ht="15">
      <c r="B345" s="4"/>
      <c r="C345" s="4"/>
      <c r="D345" s="4"/>
      <c r="E345" s="7"/>
    </row>
    <row r="346" spans="2:5" ht="15">
      <c r="B346" s="4"/>
      <c r="C346" s="4"/>
      <c r="D346" s="4"/>
      <c r="E346" s="7"/>
    </row>
    <row r="347" spans="2:5" ht="15">
      <c r="B347" s="4"/>
      <c r="C347" s="4"/>
      <c r="D347" s="4"/>
      <c r="E347" s="7"/>
    </row>
    <row r="348" spans="2:5" ht="15">
      <c r="B348" s="4"/>
      <c r="C348" s="4"/>
      <c r="D348" s="4"/>
      <c r="E348" s="7"/>
    </row>
    <row r="349" spans="2:5" ht="15">
      <c r="B349" s="4"/>
      <c r="C349" s="4"/>
      <c r="D349" s="4"/>
      <c r="E349" s="7"/>
    </row>
    <row r="350" spans="2:5" ht="15">
      <c r="B350" s="4"/>
      <c r="C350" s="4"/>
      <c r="D350" s="4"/>
      <c r="E350" s="7"/>
    </row>
    <row r="351" spans="2:5" ht="15">
      <c r="B351" s="4"/>
      <c r="C351" s="4"/>
      <c r="D351" s="4"/>
      <c r="E351" s="7"/>
    </row>
    <row r="352" spans="2:5" ht="15">
      <c r="B352" s="4"/>
      <c r="C352" s="4"/>
      <c r="D352" s="4"/>
      <c r="E352" s="7"/>
    </row>
    <row r="353" spans="2:5" ht="15">
      <c r="B353" s="4"/>
      <c r="C353" s="4"/>
      <c r="D353" s="4"/>
      <c r="E353" s="7"/>
    </row>
    <row r="354" spans="2:5" ht="15">
      <c r="B354" s="4"/>
      <c r="C354" s="4"/>
      <c r="D354" s="4"/>
      <c r="E354" s="7"/>
    </row>
    <row r="355" spans="2:5" ht="15">
      <c r="B355" s="4"/>
      <c r="C355" s="4"/>
      <c r="D355" s="4"/>
      <c r="E355" s="7"/>
    </row>
    <row r="356" spans="2:5" ht="15">
      <c r="B356" s="4"/>
      <c r="C356" s="4"/>
      <c r="D356" s="4"/>
      <c r="E356" s="7"/>
    </row>
    <row r="357" spans="2:5" ht="15">
      <c r="B357" s="4"/>
      <c r="C357" s="4"/>
      <c r="D357" s="4"/>
      <c r="E357" s="7"/>
    </row>
    <row r="358" spans="2:5" ht="15">
      <c r="B358" s="4"/>
      <c r="C358" s="4"/>
      <c r="D358" s="4"/>
      <c r="E358" s="7"/>
    </row>
    <row r="359" spans="2:5" ht="15">
      <c r="B359" s="4"/>
      <c r="C359" s="4"/>
      <c r="D359" s="4"/>
      <c r="E359" s="7"/>
    </row>
    <row r="360" spans="2:5" ht="15">
      <c r="B360" s="4"/>
      <c r="C360" s="4"/>
      <c r="D360" s="4"/>
      <c r="E360" s="7"/>
    </row>
    <row r="361" spans="2:5" ht="15">
      <c r="B361" s="4"/>
      <c r="C361" s="4"/>
      <c r="D361" s="4"/>
      <c r="E361" s="7"/>
    </row>
    <row r="362" spans="2:5" ht="15">
      <c r="B362" s="4"/>
      <c r="C362" s="4"/>
      <c r="D362" s="4"/>
      <c r="E362" s="7"/>
    </row>
    <row r="363" spans="2:5" ht="15">
      <c r="B363" s="4"/>
      <c r="C363" s="4"/>
      <c r="D363" s="4"/>
      <c r="E363" s="7"/>
    </row>
    <row r="364" spans="2:5" ht="15">
      <c r="B364" s="4"/>
      <c r="C364" s="4"/>
      <c r="D364" s="4"/>
      <c r="E364" s="7"/>
    </row>
    <row r="365" spans="2:5" ht="15">
      <c r="B365" s="4"/>
      <c r="C365" s="4"/>
      <c r="D365" s="4"/>
      <c r="E365" s="7"/>
    </row>
    <row r="366" spans="2:5" ht="15">
      <c r="B366" s="4"/>
      <c r="C366" s="4"/>
      <c r="D366" s="4"/>
      <c r="E366" s="7"/>
    </row>
    <row r="367" spans="2:5" ht="15">
      <c r="B367" s="4"/>
      <c r="C367" s="4"/>
      <c r="D367" s="4"/>
      <c r="E367" s="7"/>
    </row>
    <row r="368" spans="2:5" ht="15">
      <c r="B368" s="4"/>
      <c r="C368" s="4"/>
      <c r="D368" s="4"/>
      <c r="E368" s="7"/>
    </row>
    <row r="369" spans="2:5" ht="15">
      <c r="B369" s="4"/>
      <c r="C369" s="4"/>
      <c r="D369" s="4"/>
      <c r="E369" s="7"/>
    </row>
    <row r="370" spans="2:5" ht="15">
      <c r="B370" s="4"/>
      <c r="C370" s="4"/>
      <c r="D370" s="4"/>
      <c r="E370" s="7"/>
    </row>
    <row r="371" spans="2:5" ht="15">
      <c r="B371" s="4"/>
      <c r="C371" s="4"/>
      <c r="D371" s="4"/>
      <c r="E371" s="7"/>
    </row>
    <row r="372" spans="2:5" ht="15">
      <c r="B372" s="4"/>
      <c r="C372" s="4"/>
      <c r="D372" s="4"/>
      <c r="E372" s="7"/>
    </row>
    <row r="373" spans="2:5" ht="15">
      <c r="B373" s="4"/>
      <c r="C373" s="4"/>
      <c r="D373" s="4"/>
      <c r="E373" s="7"/>
    </row>
    <row r="374" spans="2:5" ht="15">
      <c r="B374" s="4"/>
      <c r="C374" s="4"/>
      <c r="D374" s="4"/>
      <c r="E374" s="7"/>
    </row>
    <row r="375" spans="2:5" ht="15">
      <c r="B375" s="4"/>
      <c r="C375" s="4"/>
      <c r="D375" s="4"/>
      <c r="E375" s="7"/>
    </row>
    <row r="376" spans="2:5" ht="15">
      <c r="B376" s="4"/>
      <c r="C376" s="4"/>
      <c r="D376" s="4"/>
      <c r="E376" s="7"/>
    </row>
    <row r="377" spans="2:5" ht="15">
      <c r="B377" s="4"/>
      <c r="C377" s="4"/>
      <c r="D377" s="4"/>
      <c r="E377" s="7"/>
    </row>
    <row r="378" spans="2:5" ht="15">
      <c r="B378" s="4"/>
      <c r="C378" s="4"/>
      <c r="D378" s="4"/>
      <c r="E378" s="7"/>
    </row>
    <row r="379" spans="2:5" ht="15">
      <c r="B379" s="4"/>
      <c r="C379" s="4"/>
      <c r="D379" s="4"/>
      <c r="E379" s="7"/>
    </row>
    <row r="380" spans="2:5" ht="15">
      <c r="B380" s="4"/>
      <c r="C380" s="4"/>
      <c r="D380" s="4"/>
      <c r="E380" s="7"/>
    </row>
    <row r="381" spans="2:5" ht="15">
      <c r="B381" s="4"/>
      <c r="C381" s="4"/>
      <c r="D381" s="4"/>
      <c r="E381" s="7"/>
    </row>
    <row r="382" spans="2:5" ht="15">
      <c r="B382" s="4"/>
      <c r="C382" s="4"/>
      <c r="D382" s="4"/>
      <c r="E382" s="7"/>
    </row>
    <row r="383" spans="2:5" ht="15">
      <c r="B383" s="4"/>
      <c r="C383" s="4"/>
      <c r="D383" s="4"/>
      <c r="E383" s="7"/>
    </row>
    <row r="384" spans="2:5" ht="15">
      <c r="B384" s="4"/>
      <c r="C384" s="4"/>
      <c r="D384" s="4"/>
      <c r="E384" s="7"/>
    </row>
    <row r="385" spans="2:5" ht="15">
      <c r="B385" s="4"/>
      <c r="C385" s="4"/>
      <c r="D385" s="4"/>
      <c r="E385" s="7"/>
    </row>
    <row r="386" spans="2:5" ht="15">
      <c r="B386" s="4"/>
      <c r="C386" s="4"/>
      <c r="D386" s="4"/>
      <c r="E386" s="7"/>
    </row>
    <row r="387" spans="2:5" ht="15">
      <c r="B387" s="4"/>
      <c r="C387" s="4"/>
      <c r="D387" s="4"/>
      <c r="E387" s="7"/>
    </row>
    <row r="388" spans="2:5" ht="15">
      <c r="B388" s="4"/>
      <c r="C388" s="4"/>
      <c r="D388" s="4"/>
      <c r="E388" s="7"/>
    </row>
    <row r="389" spans="2:5" ht="15">
      <c r="B389" s="4"/>
      <c r="C389" s="4"/>
      <c r="D389" s="4"/>
      <c r="E389" s="7"/>
    </row>
    <row r="390" spans="2:5" ht="15">
      <c r="B390" s="4"/>
      <c r="C390" s="4"/>
      <c r="D390" s="4"/>
      <c r="E390" s="7"/>
    </row>
    <row r="391" spans="2:5" ht="15">
      <c r="B391" s="4"/>
      <c r="C391" s="4"/>
      <c r="D391" s="4"/>
      <c r="E391" s="7"/>
    </row>
    <row r="392" spans="2:5" ht="15">
      <c r="B392" s="4"/>
      <c r="C392" s="4"/>
      <c r="D392" s="4"/>
      <c r="E392" s="7"/>
    </row>
    <row r="393" spans="2:5" ht="15">
      <c r="B393" s="4"/>
      <c r="C393" s="4"/>
      <c r="D393" s="4"/>
      <c r="E393" s="7"/>
    </row>
    <row r="394" spans="2:5" ht="15">
      <c r="B394" s="4"/>
      <c r="C394" s="4"/>
      <c r="D394" s="4"/>
      <c r="E394" s="7"/>
    </row>
    <row r="395" spans="2:5" ht="15">
      <c r="B395" s="4"/>
      <c r="C395" s="4"/>
      <c r="D395" s="4"/>
      <c r="E395" s="7"/>
    </row>
    <row r="396" spans="2:5" ht="15">
      <c r="B396" s="4"/>
      <c r="C396" s="4"/>
      <c r="D396" s="4"/>
      <c r="E396" s="7"/>
    </row>
    <row r="397" spans="2:5" ht="15">
      <c r="B397" s="4"/>
      <c r="C397" s="4"/>
      <c r="D397" s="4"/>
      <c r="E397" s="7"/>
    </row>
    <row r="398" spans="2:5" ht="15">
      <c r="B398" s="4"/>
      <c r="C398" s="4"/>
      <c r="D398" s="4"/>
      <c r="E398" s="7"/>
    </row>
    <row r="399" spans="2:5" ht="15">
      <c r="B399" s="4"/>
      <c r="C399" s="4"/>
      <c r="D399" s="4"/>
      <c r="E399" s="7"/>
    </row>
    <row r="400" spans="2:5" ht="15">
      <c r="B400" s="4"/>
      <c r="C400" s="4"/>
      <c r="D400" s="4"/>
      <c r="E400" s="7"/>
    </row>
    <row r="401" spans="2:5" ht="15">
      <c r="B401" s="4"/>
      <c r="C401" s="4"/>
      <c r="D401" s="4"/>
      <c r="E401" s="7"/>
    </row>
    <row r="402" spans="2:5" ht="15">
      <c r="B402" s="4"/>
      <c r="C402" s="4"/>
      <c r="D402" s="4"/>
      <c r="E402" s="7"/>
    </row>
    <row r="403" spans="2:5" ht="15">
      <c r="B403" s="4"/>
      <c r="C403" s="4"/>
      <c r="D403" s="4"/>
      <c r="E403" s="7"/>
    </row>
    <row r="404" spans="2:5" ht="15">
      <c r="B404" s="4"/>
      <c r="C404" s="4"/>
      <c r="D404" s="4"/>
      <c r="E404" s="7"/>
    </row>
    <row r="405" spans="2:5" ht="15">
      <c r="B405" s="4"/>
      <c r="C405" s="4"/>
      <c r="D405" s="4"/>
      <c r="E405" s="7"/>
    </row>
    <row r="406" spans="2:5" ht="15">
      <c r="B406" s="4"/>
      <c r="C406" s="4"/>
      <c r="D406" s="4"/>
      <c r="E406" s="7"/>
    </row>
    <row r="407" spans="2:5" ht="15">
      <c r="B407" s="4"/>
      <c r="C407" s="4"/>
      <c r="D407" s="4"/>
      <c r="E407" s="7"/>
    </row>
    <row r="408" spans="2:5" ht="15">
      <c r="B408" s="4"/>
      <c r="C408" s="4"/>
      <c r="D408" s="4"/>
      <c r="E408" s="7"/>
    </row>
    <row r="409" spans="2:5" ht="15">
      <c r="B409" s="4"/>
      <c r="C409" s="4"/>
      <c r="D409" s="4"/>
      <c r="E409" s="7"/>
    </row>
    <row r="410" spans="2:5" ht="15">
      <c r="B410" s="4"/>
      <c r="C410" s="4"/>
      <c r="D410" s="4"/>
      <c r="E410" s="7"/>
    </row>
    <row r="411" spans="2:5" ht="15">
      <c r="B411" s="4"/>
      <c r="C411" s="4"/>
      <c r="D411" s="4"/>
      <c r="E411" s="7"/>
    </row>
    <row r="412" spans="2:5" ht="15">
      <c r="B412" s="4"/>
      <c r="C412" s="4"/>
      <c r="D412" s="4"/>
      <c r="E412" s="7"/>
    </row>
    <row r="413" spans="2:5" ht="15">
      <c r="B413" s="4"/>
      <c r="C413" s="4"/>
      <c r="D413" s="4"/>
      <c r="E413" s="7"/>
    </row>
    <row r="414" spans="2:5" ht="15">
      <c r="B414" s="4"/>
      <c r="C414" s="4"/>
      <c r="D414" s="4"/>
      <c r="E414" s="7"/>
    </row>
    <row r="415" spans="2:5" ht="15">
      <c r="B415" s="4"/>
      <c r="C415" s="4"/>
      <c r="D415" s="4"/>
      <c r="E415" s="7"/>
    </row>
    <row r="416" spans="2:5" ht="15">
      <c r="B416" s="4"/>
      <c r="C416" s="4"/>
      <c r="D416" s="4"/>
      <c r="E416" s="7"/>
    </row>
    <row r="417" spans="2:5" ht="15">
      <c r="B417" s="4"/>
      <c r="C417" s="4"/>
      <c r="D417" s="4"/>
      <c r="E417" s="7"/>
    </row>
    <row r="418" spans="2:5" ht="15">
      <c r="B418" s="4"/>
      <c r="C418" s="4"/>
      <c r="D418" s="4"/>
      <c r="E418" s="7"/>
    </row>
    <row r="419" spans="2:5" ht="15">
      <c r="B419" s="4"/>
      <c r="C419" s="4"/>
      <c r="D419" s="4"/>
      <c r="E419" s="7"/>
    </row>
    <row r="420" spans="2:5" ht="15">
      <c r="B420" s="4"/>
      <c r="C420" s="4"/>
      <c r="D420" s="4"/>
      <c r="E420" s="7"/>
    </row>
    <row r="421" spans="2:5" ht="15">
      <c r="B421" s="4"/>
      <c r="C421" s="4"/>
      <c r="D421" s="4"/>
      <c r="E421" s="7"/>
    </row>
    <row r="422" spans="2:5" ht="15">
      <c r="B422" s="4"/>
      <c r="C422" s="4"/>
      <c r="D422" s="4"/>
      <c r="E422" s="7"/>
    </row>
    <row r="423" spans="2:5" ht="15">
      <c r="B423" s="4"/>
      <c r="C423" s="4"/>
      <c r="D423" s="4"/>
      <c r="E423" s="7"/>
    </row>
    <row r="424" spans="2:5" ht="15">
      <c r="B424" s="4"/>
      <c r="C424" s="4"/>
      <c r="D424" s="4"/>
      <c r="E424" s="7"/>
    </row>
    <row r="425" spans="2:5" ht="15">
      <c r="B425" s="4"/>
      <c r="C425" s="4"/>
      <c r="D425" s="4"/>
      <c r="E425" s="7"/>
    </row>
    <row r="426" spans="2:5" ht="15">
      <c r="B426" s="4"/>
      <c r="C426" s="4"/>
      <c r="D426" s="4"/>
      <c r="E426" s="7"/>
    </row>
    <row r="427" spans="2:5" ht="15">
      <c r="B427" s="4"/>
      <c r="C427" s="4"/>
      <c r="D427" s="4"/>
      <c r="E427" s="7"/>
    </row>
    <row r="428" spans="2:5" ht="15">
      <c r="B428" s="4"/>
      <c r="C428" s="4"/>
      <c r="D428" s="4"/>
      <c r="E428" s="7"/>
    </row>
    <row r="429" spans="2:5" ht="15">
      <c r="B429" s="4"/>
      <c r="C429" s="4"/>
      <c r="D429" s="4"/>
      <c r="E429" s="7"/>
    </row>
    <row r="430" spans="2:5" ht="15">
      <c r="B430" s="4"/>
      <c r="C430" s="4"/>
      <c r="D430" s="4"/>
      <c r="E430" s="7"/>
    </row>
    <row r="431" spans="2:5" ht="15">
      <c r="B431" s="4"/>
      <c r="C431" s="4"/>
      <c r="D431" s="4"/>
      <c r="E431" s="7"/>
    </row>
    <row r="432" spans="2:5" ht="15">
      <c r="B432" s="4"/>
      <c r="C432" s="4"/>
      <c r="D432" s="4"/>
      <c r="E432" s="7"/>
    </row>
    <row r="433" spans="2:5" ht="15">
      <c r="B433" s="4"/>
      <c r="C433" s="4"/>
      <c r="D433" s="4"/>
      <c r="E433" s="7"/>
    </row>
    <row r="434" spans="2:5" ht="15">
      <c r="B434" s="4"/>
      <c r="C434" s="4"/>
      <c r="D434" s="4"/>
      <c r="E434" s="7"/>
    </row>
    <row r="435" spans="2:5" ht="15">
      <c r="B435" s="4"/>
      <c r="C435" s="4"/>
      <c r="D435" s="4"/>
      <c r="E435" s="7"/>
    </row>
    <row r="436" spans="2:5" ht="15">
      <c r="B436" s="4"/>
      <c r="C436" s="4"/>
      <c r="D436" s="4"/>
      <c r="E436" s="7"/>
    </row>
    <row r="437" spans="2:5" ht="15">
      <c r="B437" s="4"/>
      <c r="C437" s="4"/>
      <c r="D437" s="4"/>
      <c r="E437" s="7"/>
    </row>
    <row r="438" spans="2:5" ht="15">
      <c r="B438" s="4"/>
      <c r="C438" s="4"/>
      <c r="D438" s="4"/>
      <c r="E438" s="7"/>
    </row>
    <row r="439" spans="2:5" ht="15">
      <c r="B439" s="4"/>
      <c r="C439" s="4"/>
      <c r="D439" s="4"/>
      <c r="E439" s="7"/>
    </row>
  </sheetData>
  <sheetProtection/>
  <mergeCells count="10">
    <mergeCell ref="A161:E161"/>
    <mergeCell ref="D10:E10"/>
    <mergeCell ref="A8:E8"/>
    <mergeCell ref="B1:E1"/>
    <mergeCell ref="B2:E2"/>
    <mergeCell ref="B3:E3"/>
    <mergeCell ref="B4:E4"/>
    <mergeCell ref="B5:E5"/>
    <mergeCell ref="A9:E9"/>
    <mergeCell ref="B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2"/>
  <sheetViews>
    <sheetView zoomScalePageLayoutView="0" workbookViewId="0" topLeftCell="A1">
      <selection activeCell="A9" sqref="A9:F9"/>
    </sheetView>
  </sheetViews>
  <sheetFormatPr defaultColWidth="9.125" defaultRowHeight="12.75"/>
  <cols>
    <col min="1" max="1" width="74.375" style="17" customWidth="1"/>
    <col min="2" max="2" width="6.50390625" style="17" customWidth="1"/>
    <col min="3" max="3" width="15.00390625" style="17" customWidth="1"/>
    <col min="4" max="4" width="5.375" style="46" customWidth="1"/>
    <col min="5" max="6" width="12.00390625" style="47" customWidth="1"/>
    <col min="7" max="7" width="20.625" style="17" customWidth="1"/>
    <col min="8" max="9" width="10.125" style="17" bestFit="1" customWidth="1"/>
    <col min="10" max="16384" width="9.125" style="17" customWidth="1"/>
  </cols>
  <sheetData>
    <row r="1" spans="1:6" ht="15">
      <c r="A1" s="209" t="s">
        <v>368</v>
      </c>
      <c r="B1" s="209"/>
      <c r="C1" s="209"/>
      <c r="D1" s="209"/>
      <c r="E1" s="209"/>
      <c r="F1" s="209"/>
    </row>
    <row r="2" spans="1:6" ht="15">
      <c r="A2" s="209" t="s">
        <v>256</v>
      </c>
      <c r="B2" s="209"/>
      <c r="C2" s="209"/>
      <c r="D2" s="209"/>
      <c r="E2" s="209"/>
      <c r="F2" s="209"/>
    </row>
    <row r="3" spans="1:6" ht="15">
      <c r="A3" s="209" t="s">
        <v>257</v>
      </c>
      <c r="B3" s="209"/>
      <c r="C3" s="209"/>
      <c r="D3" s="209"/>
      <c r="E3" s="209"/>
      <c r="F3" s="209"/>
    </row>
    <row r="4" spans="1:6" ht="15">
      <c r="A4" s="209" t="s">
        <v>254</v>
      </c>
      <c r="B4" s="209"/>
      <c r="C4" s="209"/>
      <c r="D4" s="209"/>
      <c r="E4" s="209"/>
      <c r="F4" s="209"/>
    </row>
    <row r="5" spans="1:6" ht="15">
      <c r="A5" s="209" t="s">
        <v>369</v>
      </c>
      <c r="B5" s="209"/>
      <c r="C5" s="209"/>
      <c r="D5" s="209"/>
      <c r="E5" s="209"/>
      <c r="F5" s="209"/>
    </row>
    <row r="6" spans="1:6" ht="15">
      <c r="A6" s="213"/>
      <c r="B6" s="213"/>
      <c r="C6" s="213"/>
      <c r="D6" s="213"/>
      <c r="E6" s="213"/>
      <c r="F6" s="213"/>
    </row>
    <row r="7" spans="1:6" ht="15">
      <c r="A7" s="39"/>
      <c r="B7" s="39"/>
      <c r="C7" s="39"/>
      <c r="D7" s="39"/>
      <c r="E7" s="39"/>
      <c r="F7" s="39"/>
    </row>
    <row r="8" spans="1:6" ht="68.25" customHeight="1">
      <c r="A8" s="214" t="s">
        <v>372</v>
      </c>
      <c r="B8" s="214"/>
      <c r="C8" s="214"/>
      <c r="D8" s="214"/>
      <c r="E8" s="214"/>
      <c r="F8" s="214"/>
    </row>
    <row r="9" spans="1:6" ht="16.5" customHeight="1">
      <c r="A9" s="192" t="s">
        <v>360</v>
      </c>
      <c r="B9" s="217"/>
      <c r="C9" s="217"/>
      <c r="D9" s="217"/>
      <c r="E9" s="217"/>
      <c r="F9" s="217"/>
    </row>
    <row r="10" spans="4:6" ht="15">
      <c r="D10" s="210" t="s">
        <v>255</v>
      </c>
      <c r="E10" s="210"/>
      <c r="F10" s="210"/>
    </row>
    <row r="11" spans="1:6" s="33" customFormat="1" ht="15">
      <c r="A11" s="211" t="s">
        <v>233</v>
      </c>
      <c r="B11" s="211" t="s">
        <v>9</v>
      </c>
      <c r="C11" s="211" t="s">
        <v>212</v>
      </c>
      <c r="D11" s="211" t="s">
        <v>10</v>
      </c>
      <c r="E11" s="215" t="s">
        <v>222</v>
      </c>
      <c r="F11" s="216"/>
    </row>
    <row r="12" spans="1:6" s="33" customFormat="1" ht="15">
      <c r="A12" s="212"/>
      <c r="B12" s="212"/>
      <c r="C12" s="212"/>
      <c r="D12" s="212"/>
      <c r="E12" s="32" t="s">
        <v>214</v>
      </c>
      <c r="F12" s="32" t="s">
        <v>210</v>
      </c>
    </row>
    <row r="13" spans="1:6" s="33" customFormat="1" ht="15">
      <c r="A13" s="27">
        <v>1</v>
      </c>
      <c r="B13" s="34">
        <v>2</v>
      </c>
      <c r="C13" s="104">
        <v>3</v>
      </c>
      <c r="D13" s="104">
        <v>4</v>
      </c>
      <c r="E13" s="105">
        <v>5</v>
      </c>
      <c r="F13" s="32">
        <v>6</v>
      </c>
    </row>
    <row r="14" spans="1:6" s="6" customFormat="1" ht="15">
      <c r="A14" s="8" t="s">
        <v>245</v>
      </c>
      <c r="B14" s="20" t="s">
        <v>243</v>
      </c>
      <c r="C14" s="20"/>
      <c r="D14" s="20"/>
      <c r="E14" s="10">
        <f>E20+E15</f>
        <v>-3574.3000000000015</v>
      </c>
      <c r="F14" s="10">
        <f>F20+F15</f>
        <v>-3450.3000000000015</v>
      </c>
    </row>
    <row r="15" spans="1:6" s="4" customFormat="1" ht="15">
      <c r="A15" s="21" t="s">
        <v>246</v>
      </c>
      <c r="B15" s="22" t="s">
        <v>244</v>
      </c>
      <c r="C15" s="22"/>
      <c r="D15" s="22"/>
      <c r="E15" s="16">
        <f aca="true" t="shared" si="0" ref="E15:F18">E16</f>
        <v>-124</v>
      </c>
      <c r="F15" s="16">
        <f t="shared" si="0"/>
        <v>0</v>
      </c>
    </row>
    <row r="16" spans="1:6" s="6" customFormat="1" ht="62.25">
      <c r="A16" s="21" t="s">
        <v>164</v>
      </c>
      <c r="B16" s="22" t="s">
        <v>244</v>
      </c>
      <c r="C16" s="22" t="s">
        <v>165</v>
      </c>
      <c r="D16" s="22"/>
      <c r="E16" s="16">
        <f t="shared" si="0"/>
        <v>-124</v>
      </c>
      <c r="F16" s="16">
        <f t="shared" si="0"/>
        <v>0</v>
      </c>
    </row>
    <row r="17" spans="1:6" s="6" customFormat="1" ht="30.75">
      <c r="A17" s="21" t="s">
        <v>309</v>
      </c>
      <c r="B17" s="22" t="s">
        <v>244</v>
      </c>
      <c r="C17" s="22" t="s">
        <v>166</v>
      </c>
      <c r="D17" s="22"/>
      <c r="E17" s="16">
        <f t="shared" si="0"/>
        <v>-124</v>
      </c>
      <c r="F17" s="16">
        <f t="shared" si="0"/>
        <v>0</v>
      </c>
    </row>
    <row r="18" spans="1:6" s="6" customFormat="1" ht="30.75">
      <c r="A18" s="21" t="s">
        <v>87</v>
      </c>
      <c r="B18" s="22" t="s">
        <v>244</v>
      </c>
      <c r="C18" s="22" t="s">
        <v>86</v>
      </c>
      <c r="D18" s="22"/>
      <c r="E18" s="16">
        <f t="shared" si="0"/>
        <v>-124</v>
      </c>
      <c r="F18" s="16">
        <f t="shared" si="0"/>
        <v>0</v>
      </c>
    </row>
    <row r="19" spans="1:6" s="6" customFormat="1" ht="30.75">
      <c r="A19" s="21" t="s">
        <v>132</v>
      </c>
      <c r="B19" s="22" t="s">
        <v>244</v>
      </c>
      <c r="C19" s="22" t="s">
        <v>86</v>
      </c>
      <c r="D19" s="22" t="s">
        <v>296</v>
      </c>
      <c r="E19" s="16">
        <v>-124</v>
      </c>
      <c r="F19" s="16">
        <v>0</v>
      </c>
    </row>
    <row r="20" spans="1:6" s="4" customFormat="1" ht="15">
      <c r="A20" s="21" t="s">
        <v>263</v>
      </c>
      <c r="B20" s="22" t="s">
        <v>262</v>
      </c>
      <c r="C20" s="22"/>
      <c r="D20" s="22"/>
      <c r="E20" s="16">
        <f>E21</f>
        <v>-3450.3000000000015</v>
      </c>
      <c r="F20" s="16">
        <f>F21</f>
        <v>-3450.3000000000015</v>
      </c>
    </row>
    <row r="21" spans="1:6" s="4" customFormat="1" ht="46.5">
      <c r="A21" s="21" t="s">
        <v>33</v>
      </c>
      <c r="B21" s="22" t="s">
        <v>262</v>
      </c>
      <c r="C21" s="22" t="s">
        <v>34</v>
      </c>
      <c r="D21" s="22"/>
      <c r="E21" s="136">
        <f>E22+E28</f>
        <v>-3450.3000000000015</v>
      </c>
      <c r="F21" s="136">
        <f>F22+F28</f>
        <v>-3450.3000000000015</v>
      </c>
    </row>
    <row r="22" spans="1:6" s="4" customFormat="1" ht="30.75">
      <c r="A22" s="21" t="s">
        <v>35</v>
      </c>
      <c r="B22" s="22" t="s">
        <v>262</v>
      </c>
      <c r="C22" s="22" t="s">
        <v>36</v>
      </c>
      <c r="D22" s="22"/>
      <c r="E22" s="136">
        <f>E25+E23</f>
        <v>-3444.4000000000015</v>
      </c>
      <c r="F22" s="136">
        <f>F25+F23</f>
        <v>-3444.4000000000015</v>
      </c>
    </row>
    <row r="23" spans="1:6" s="4" customFormat="1" ht="46.5">
      <c r="A23" s="21" t="s">
        <v>37</v>
      </c>
      <c r="B23" s="22" t="s">
        <v>262</v>
      </c>
      <c r="C23" s="22" t="s">
        <v>38</v>
      </c>
      <c r="D23" s="22"/>
      <c r="E23" s="136">
        <f>E24</f>
        <v>-1449.5</v>
      </c>
      <c r="F23" s="136">
        <f>F24</f>
        <v>-1449.5</v>
      </c>
    </row>
    <row r="24" spans="1:6" s="4" customFormat="1" ht="30.75">
      <c r="A24" s="21" t="s">
        <v>301</v>
      </c>
      <c r="B24" s="22" t="s">
        <v>262</v>
      </c>
      <c r="C24" s="22" t="s">
        <v>38</v>
      </c>
      <c r="D24" s="22" t="s">
        <v>288</v>
      </c>
      <c r="E24" s="136">
        <v>-1449.5</v>
      </c>
      <c r="F24" s="136">
        <v>-1449.5</v>
      </c>
    </row>
    <row r="25" spans="1:6" s="4" customFormat="1" ht="46.5">
      <c r="A25" s="21" t="s">
        <v>310</v>
      </c>
      <c r="B25" s="22" t="s">
        <v>262</v>
      </c>
      <c r="C25" s="22" t="s">
        <v>28</v>
      </c>
      <c r="D25" s="22"/>
      <c r="E25" s="136">
        <f>E26+E27</f>
        <v>-1994.9000000000015</v>
      </c>
      <c r="F25" s="136">
        <f>F26+F27</f>
        <v>-1994.9000000000015</v>
      </c>
    </row>
    <row r="26" spans="1:6" s="4" customFormat="1" ht="30.75">
      <c r="A26" s="21" t="s">
        <v>301</v>
      </c>
      <c r="B26" s="22" t="s">
        <v>262</v>
      </c>
      <c r="C26" s="22" t="s">
        <v>28</v>
      </c>
      <c r="D26" s="22" t="s">
        <v>288</v>
      </c>
      <c r="E26" s="136">
        <v>23317.1</v>
      </c>
      <c r="F26" s="136">
        <v>23317.1</v>
      </c>
    </row>
    <row r="27" spans="1:6" s="4" customFormat="1" ht="15">
      <c r="A27" s="21" t="s">
        <v>219</v>
      </c>
      <c r="B27" s="22" t="s">
        <v>262</v>
      </c>
      <c r="C27" s="22" t="s">
        <v>28</v>
      </c>
      <c r="D27" s="22" t="s">
        <v>293</v>
      </c>
      <c r="E27" s="136">
        <v>-25312</v>
      </c>
      <c r="F27" s="136">
        <v>-25312</v>
      </c>
    </row>
    <row r="28" spans="1:6" s="4" customFormat="1" ht="46.5">
      <c r="A28" s="21" t="s">
        <v>39</v>
      </c>
      <c r="B28" s="22" t="s">
        <v>262</v>
      </c>
      <c r="C28" s="22" t="s">
        <v>40</v>
      </c>
      <c r="D28" s="22"/>
      <c r="E28" s="136">
        <f>E31+E29</f>
        <v>-5.899999999999999</v>
      </c>
      <c r="F28" s="136">
        <f>F31+F29</f>
        <v>-5.899999999999999</v>
      </c>
    </row>
    <row r="29" spans="1:6" s="4" customFormat="1" ht="46.5">
      <c r="A29" s="21" t="s">
        <v>41</v>
      </c>
      <c r="B29" s="22" t="s">
        <v>262</v>
      </c>
      <c r="C29" s="22" t="s">
        <v>42</v>
      </c>
      <c r="D29" s="22"/>
      <c r="E29" s="136">
        <f>E30</f>
        <v>-65.8</v>
      </c>
      <c r="F29" s="136">
        <f>F30</f>
        <v>-65.8</v>
      </c>
    </row>
    <row r="30" spans="1:6" s="4" customFormat="1" ht="30.75">
      <c r="A30" s="21" t="s">
        <v>301</v>
      </c>
      <c r="B30" s="22" t="s">
        <v>262</v>
      </c>
      <c r="C30" s="22" t="s">
        <v>42</v>
      </c>
      <c r="D30" s="22" t="s">
        <v>288</v>
      </c>
      <c r="E30" s="136">
        <v>-65.8</v>
      </c>
      <c r="F30" s="136">
        <v>-65.8</v>
      </c>
    </row>
    <row r="31" spans="1:6" s="4" customFormat="1" ht="46.5">
      <c r="A31" s="21" t="s">
        <v>311</v>
      </c>
      <c r="B31" s="22" t="s">
        <v>262</v>
      </c>
      <c r="C31" s="22" t="s">
        <v>27</v>
      </c>
      <c r="D31" s="22"/>
      <c r="E31" s="136">
        <f>E32</f>
        <v>59.9</v>
      </c>
      <c r="F31" s="136">
        <f>F32</f>
        <v>59.9</v>
      </c>
    </row>
    <row r="32" spans="1:6" s="4" customFormat="1" ht="15">
      <c r="A32" s="21" t="s">
        <v>219</v>
      </c>
      <c r="B32" s="22" t="s">
        <v>262</v>
      </c>
      <c r="C32" s="22" t="s">
        <v>27</v>
      </c>
      <c r="D32" s="22" t="s">
        <v>293</v>
      </c>
      <c r="E32" s="136">
        <v>59.9</v>
      </c>
      <c r="F32" s="136">
        <v>59.9</v>
      </c>
    </row>
    <row r="33" spans="1:9" s="4" customFormat="1" ht="15">
      <c r="A33" s="8" t="s">
        <v>18</v>
      </c>
      <c r="B33" s="20" t="s">
        <v>225</v>
      </c>
      <c r="C33" s="20"/>
      <c r="D33" s="20"/>
      <c r="E33" s="10">
        <f>E34</f>
        <v>-525.5</v>
      </c>
      <c r="F33" s="10">
        <f>F34</f>
        <v>0</v>
      </c>
      <c r="H33" s="14"/>
      <c r="I33" s="15"/>
    </row>
    <row r="34" spans="1:6" s="4" customFormat="1" ht="15">
      <c r="A34" s="21" t="s">
        <v>230</v>
      </c>
      <c r="B34" s="22" t="s">
        <v>19</v>
      </c>
      <c r="C34" s="22"/>
      <c r="D34" s="22"/>
      <c r="E34" s="16">
        <f>E35+E39+E42</f>
        <v>-525.5</v>
      </c>
      <c r="F34" s="16">
        <f>F35+F39+F42</f>
        <v>0</v>
      </c>
    </row>
    <row r="35" spans="1:6" s="4" customFormat="1" ht="39.75" customHeight="1">
      <c r="A35" s="21" t="s">
        <v>98</v>
      </c>
      <c r="B35" s="22" t="s">
        <v>19</v>
      </c>
      <c r="C35" s="22" t="s">
        <v>69</v>
      </c>
      <c r="D35" s="22"/>
      <c r="E35" s="16">
        <f>E36+E39+E42</f>
        <v>-525.5</v>
      </c>
      <c r="F35" s="16">
        <f>F36+F39+F42</f>
        <v>0</v>
      </c>
    </row>
    <row r="36" spans="1:6" s="4" customFormat="1" ht="30.75">
      <c r="A36" s="21" t="s">
        <v>142</v>
      </c>
      <c r="B36" s="22" t="s">
        <v>19</v>
      </c>
      <c r="C36" s="22" t="s">
        <v>143</v>
      </c>
      <c r="D36" s="22"/>
      <c r="E36" s="16">
        <f>E37</f>
        <v>-525.5</v>
      </c>
      <c r="F36" s="16">
        <f>F37</f>
        <v>0</v>
      </c>
    </row>
    <row r="37" spans="1:6" s="4" customFormat="1" ht="62.25">
      <c r="A37" s="21" t="s">
        <v>316</v>
      </c>
      <c r="B37" s="22" t="s">
        <v>19</v>
      </c>
      <c r="C37" s="22" t="s">
        <v>88</v>
      </c>
      <c r="D37" s="22"/>
      <c r="E37" s="16">
        <f>E38</f>
        <v>-525.5</v>
      </c>
      <c r="F37" s="16">
        <f>F38</f>
        <v>0</v>
      </c>
    </row>
    <row r="38" spans="1:6" s="4" customFormat="1" ht="30.75">
      <c r="A38" s="21" t="s">
        <v>291</v>
      </c>
      <c r="B38" s="22" t="s">
        <v>19</v>
      </c>
      <c r="C38" s="22" t="s">
        <v>88</v>
      </c>
      <c r="D38" s="22" t="s">
        <v>292</v>
      </c>
      <c r="E38" s="16">
        <v>-525.5</v>
      </c>
      <c r="F38" s="16">
        <v>0</v>
      </c>
    </row>
    <row r="39" spans="1:6" s="4" customFormat="1" ht="46.5">
      <c r="A39" s="21" t="s">
        <v>149</v>
      </c>
      <c r="B39" s="22" t="s">
        <v>19</v>
      </c>
      <c r="C39" s="22" t="s">
        <v>151</v>
      </c>
      <c r="D39" s="22"/>
      <c r="E39" s="16">
        <f>E40</f>
        <v>7549.2</v>
      </c>
      <c r="F39" s="16">
        <f>F40</f>
        <v>7549.2</v>
      </c>
    </row>
    <row r="40" spans="1:9" s="4" customFormat="1" ht="46.5">
      <c r="A40" s="21" t="s">
        <v>43</v>
      </c>
      <c r="B40" s="22" t="s">
        <v>19</v>
      </c>
      <c r="C40" s="22" t="s">
        <v>362</v>
      </c>
      <c r="D40" s="22"/>
      <c r="E40" s="142">
        <f>E41</f>
        <v>7549.2</v>
      </c>
      <c r="F40" s="16">
        <f>F41</f>
        <v>7549.2</v>
      </c>
      <c r="H40" s="141"/>
      <c r="I40" s="141"/>
    </row>
    <row r="41" spans="1:9" s="4" customFormat="1" ht="30.75">
      <c r="A41" s="21" t="s">
        <v>291</v>
      </c>
      <c r="B41" s="22" t="s">
        <v>19</v>
      </c>
      <c r="C41" s="22" t="s">
        <v>362</v>
      </c>
      <c r="D41" s="22" t="s">
        <v>292</v>
      </c>
      <c r="E41" s="16">
        <v>7549.2</v>
      </c>
      <c r="F41" s="16">
        <v>7549.2</v>
      </c>
      <c r="H41" s="141"/>
      <c r="I41" s="141"/>
    </row>
    <row r="42" spans="1:6" s="4" customFormat="1" ht="62.25">
      <c r="A42" s="21" t="s">
        <v>83</v>
      </c>
      <c r="B42" s="22" t="s">
        <v>19</v>
      </c>
      <c r="C42" s="22" t="s">
        <v>81</v>
      </c>
      <c r="D42" s="22"/>
      <c r="E42" s="16">
        <f>E43</f>
        <v>-7549.2</v>
      </c>
      <c r="F42" s="16">
        <f>F43</f>
        <v>-7549.2</v>
      </c>
    </row>
    <row r="43" spans="1:6" s="4" customFormat="1" ht="62.25">
      <c r="A43" s="21" t="s">
        <v>3</v>
      </c>
      <c r="B43" s="22" t="s">
        <v>19</v>
      </c>
      <c r="C43" s="22" t="s">
        <v>82</v>
      </c>
      <c r="D43" s="22"/>
      <c r="E43" s="16">
        <f>E44</f>
        <v>-7549.2</v>
      </c>
      <c r="F43" s="16">
        <f>F44</f>
        <v>-7549.2</v>
      </c>
    </row>
    <row r="44" spans="1:6" s="4" customFormat="1" ht="30.75">
      <c r="A44" s="21" t="s">
        <v>291</v>
      </c>
      <c r="B44" s="22" t="s">
        <v>19</v>
      </c>
      <c r="C44" s="22" t="s">
        <v>82</v>
      </c>
      <c r="D44" s="22" t="s">
        <v>292</v>
      </c>
      <c r="E44" s="16">
        <v>-7549.2</v>
      </c>
      <c r="F44" s="16">
        <v>-7549.2</v>
      </c>
    </row>
    <row r="45" spans="1:6" s="6" customFormat="1" ht="15">
      <c r="A45" s="8" t="s">
        <v>231</v>
      </c>
      <c r="B45" s="20" t="s">
        <v>22</v>
      </c>
      <c r="C45" s="20"/>
      <c r="D45" s="20"/>
      <c r="E45" s="10">
        <f>E46+E53</f>
        <v>-994.3</v>
      </c>
      <c r="F45" s="10">
        <f>F46+F53</f>
        <v>-1016.3</v>
      </c>
    </row>
    <row r="46" spans="1:6" s="4" customFormat="1" ht="15">
      <c r="A46" s="21" t="s">
        <v>23</v>
      </c>
      <c r="B46" s="22" t="s">
        <v>24</v>
      </c>
      <c r="C46" s="22"/>
      <c r="D46" s="22"/>
      <c r="E46" s="16">
        <f>E47</f>
        <v>-994.3</v>
      </c>
      <c r="F46" s="16">
        <f>F47</f>
        <v>-1016.3</v>
      </c>
    </row>
    <row r="47" spans="1:6" s="4" customFormat="1" ht="62.25">
      <c r="A47" s="21" t="s">
        <v>164</v>
      </c>
      <c r="B47" s="22" t="s">
        <v>24</v>
      </c>
      <c r="C47" s="22" t="s">
        <v>165</v>
      </c>
      <c r="D47" s="22"/>
      <c r="E47" s="16">
        <f>E48</f>
        <v>-994.3</v>
      </c>
      <c r="F47" s="16">
        <f>F48</f>
        <v>-1016.3</v>
      </c>
    </row>
    <row r="48" spans="1:6" s="4" customFormat="1" ht="46.5">
      <c r="A48" s="21" t="s">
        <v>169</v>
      </c>
      <c r="B48" s="22" t="s">
        <v>24</v>
      </c>
      <c r="C48" s="22" t="s">
        <v>170</v>
      </c>
      <c r="D48" s="22"/>
      <c r="E48" s="16">
        <f>E51+E49</f>
        <v>-994.3</v>
      </c>
      <c r="F48" s="16">
        <f>F51+F49</f>
        <v>-1016.3</v>
      </c>
    </row>
    <row r="49" spans="1:6" s="4" customFormat="1" ht="46.5">
      <c r="A49" s="21" t="s">
        <v>318</v>
      </c>
      <c r="B49" s="22" t="s">
        <v>24</v>
      </c>
      <c r="C49" s="22" t="s">
        <v>84</v>
      </c>
      <c r="D49" s="22"/>
      <c r="E49" s="16">
        <f>E50</f>
        <v>-183.7</v>
      </c>
      <c r="F49" s="16">
        <f>F50</f>
        <v>-189.2</v>
      </c>
    </row>
    <row r="50" spans="1:6" s="4" customFormat="1" ht="15">
      <c r="A50" s="21" t="s">
        <v>295</v>
      </c>
      <c r="B50" s="22" t="s">
        <v>24</v>
      </c>
      <c r="C50" s="22" t="s">
        <v>84</v>
      </c>
      <c r="D50" s="22" t="s">
        <v>294</v>
      </c>
      <c r="E50" s="16">
        <v>-183.7</v>
      </c>
      <c r="F50" s="16">
        <v>-189.2</v>
      </c>
    </row>
    <row r="51" spans="1:6" s="4" customFormat="1" ht="46.5">
      <c r="A51" s="21" t="s">
        <v>319</v>
      </c>
      <c r="B51" s="22" t="s">
        <v>24</v>
      </c>
      <c r="C51" s="22" t="s">
        <v>85</v>
      </c>
      <c r="D51" s="22"/>
      <c r="E51" s="16">
        <f>E52</f>
        <v>-810.6</v>
      </c>
      <c r="F51" s="16">
        <f>F52</f>
        <v>-827.1</v>
      </c>
    </row>
    <row r="52" spans="1:6" s="4" customFormat="1" ht="15">
      <c r="A52" s="21" t="s">
        <v>295</v>
      </c>
      <c r="B52" s="22" t="s">
        <v>24</v>
      </c>
      <c r="C52" s="22" t="s">
        <v>85</v>
      </c>
      <c r="D52" s="22" t="s">
        <v>294</v>
      </c>
      <c r="E52" s="16">
        <v>-810.6</v>
      </c>
      <c r="F52" s="16">
        <v>-827.1</v>
      </c>
    </row>
    <row r="53" spans="1:6" s="4" customFormat="1" ht="15">
      <c r="A53" s="21" t="s">
        <v>248</v>
      </c>
      <c r="B53" s="22" t="s">
        <v>25</v>
      </c>
      <c r="C53" s="22"/>
      <c r="D53" s="32"/>
      <c r="E53" s="16">
        <f aca="true" t="shared" si="1" ref="E53:F55">E54</f>
        <v>0</v>
      </c>
      <c r="F53" s="16">
        <f t="shared" si="1"/>
        <v>0</v>
      </c>
    </row>
    <row r="54" spans="1:6" s="4" customFormat="1" ht="62.25">
      <c r="A54" s="21" t="s">
        <v>164</v>
      </c>
      <c r="B54" s="22" t="s">
        <v>25</v>
      </c>
      <c r="C54" s="22" t="s">
        <v>165</v>
      </c>
      <c r="D54" s="22"/>
      <c r="E54" s="16">
        <f t="shared" si="1"/>
        <v>0</v>
      </c>
      <c r="F54" s="16">
        <f t="shared" si="1"/>
        <v>0</v>
      </c>
    </row>
    <row r="55" spans="1:6" s="4" customFormat="1" ht="46.5">
      <c r="A55" s="21" t="s">
        <v>169</v>
      </c>
      <c r="B55" s="22" t="s">
        <v>25</v>
      </c>
      <c r="C55" s="22" t="s">
        <v>170</v>
      </c>
      <c r="D55" s="22"/>
      <c r="E55" s="16">
        <f t="shared" si="1"/>
        <v>0</v>
      </c>
      <c r="F55" s="16">
        <f t="shared" si="1"/>
        <v>0</v>
      </c>
    </row>
    <row r="56" spans="1:6" s="4" customFormat="1" ht="78">
      <c r="A56" s="21" t="s">
        <v>237</v>
      </c>
      <c r="B56" s="22" t="s">
        <v>25</v>
      </c>
      <c r="C56" s="22" t="s">
        <v>171</v>
      </c>
      <c r="D56" s="22"/>
      <c r="E56" s="16">
        <f>E57+E58</f>
        <v>0</v>
      </c>
      <c r="F56" s="16">
        <f>F57+F58</f>
        <v>0</v>
      </c>
    </row>
    <row r="57" spans="1:6" s="4" customFormat="1" ht="30.75">
      <c r="A57" s="21" t="s">
        <v>301</v>
      </c>
      <c r="B57" s="22" t="s">
        <v>25</v>
      </c>
      <c r="C57" s="22" t="s">
        <v>171</v>
      </c>
      <c r="D57" s="22" t="s">
        <v>288</v>
      </c>
      <c r="E57" s="16">
        <v>-350</v>
      </c>
      <c r="F57" s="16">
        <v>-400</v>
      </c>
    </row>
    <row r="58" spans="1:6" s="4" customFormat="1" ht="15">
      <c r="A58" s="21" t="s">
        <v>295</v>
      </c>
      <c r="B58" s="22" t="s">
        <v>25</v>
      </c>
      <c r="C58" s="22" t="s">
        <v>171</v>
      </c>
      <c r="D58" s="22" t="s">
        <v>294</v>
      </c>
      <c r="E58" s="16">
        <v>350</v>
      </c>
      <c r="F58" s="16">
        <v>400</v>
      </c>
    </row>
    <row r="59" spans="1:7" s="6" customFormat="1" ht="15">
      <c r="A59" s="8" t="s">
        <v>232</v>
      </c>
      <c r="B59" s="9"/>
      <c r="C59" s="107"/>
      <c r="D59" s="9"/>
      <c r="E59" s="10">
        <f>E14+E33+E45</f>
        <v>-5094.100000000001</v>
      </c>
      <c r="F59" s="10">
        <f>F14+F33+F45</f>
        <v>-4466.600000000001</v>
      </c>
      <c r="G59" s="11"/>
    </row>
    <row r="60" spans="1:6" s="45" customFormat="1" ht="15">
      <c r="A60" s="43"/>
      <c r="B60" s="44"/>
      <c r="C60" s="44"/>
      <c r="D60" s="108"/>
      <c r="E60" s="109"/>
      <c r="F60" s="109"/>
    </row>
    <row r="61" spans="1:6" s="19" customFormat="1" ht="15">
      <c r="A61" s="200" t="s">
        <v>206</v>
      </c>
      <c r="B61" s="200"/>
      <c r="C61" s="200"/>
      <c r="D61" s="200"/>
      <c r="E61" s="200"/>
      <c r="F61" s="200"/>
    </row>
    <row r="62" spans="2:7" ht="15">
      <c r="B62" s="41"/>
      <c r="C62" s="41"/>
      <c r="D62" s="42"/>
      <c r="E62" s="28"/>
      <c r="F62" s="28"/>
      <c r="G62" s="106"/>
    </row>
    <row r="63" spans="4:10" ht="15">
      <c r="D63" s="17"/>
      <c r="E63" s="17"/>
      <c r="F63" s="17"/>
      <c r="G63" s="41"/>
      <c r="H63" s="42"/>
      <c r="I63" s="28"/>
      <c r="J63" s="28"/>
    </row>
    <row r="64" spans="4:10" ht="15">
      <c r="D64" s="17"/>
      <c r="E64" s="110"/>
      <c r="F64" s="110"/>
      <c r="G64" s="41"/>
      <c r="H64" s="42"/>
      <c r="I64" s="28"/>
      <c r="J64" s="28"/>
    </row>
    <row r="65" spans="4:10" ht="15">
      <c r="D65" s="17"/>
      <c r="E65" s="17"/>
      <c r="F65" s="17"/>
      <c r="G65" s="41"/>
      <c r="H65" s="42"/>
      <c r="I65" s="28"/>
      <c r="J65" s="28"/>
    </row>
    <row r="66" spans="4:10" ht="15">
      <c r="D66" s="17"/>
      <c r="E66" s="17"/>
      <c r="F66" s="17"/>
      <c r="G66" s="41"/>
      <c r="H66" s="42"/>
      <c r="I66" s="28"/>
      <c r="J66" s="28"/>
    </row>
    <row r="67" spans="4:10" ht="15">
      <c r="D67" s="17"/>
      <c r="E67" s="17"/>
      <c r="F67" s="17"/>
      <c r="G67" s="41"/>
      <c r="H67" s="42"/>
      <c r="I67" s="28"/>
      <c r="J67" s="28"/>
    </row>
    <row r="68" spans="4:10" ht="15">
      <c r="D68" s="17"/>
      <c r="E68" s="17"/>
      <c r="F68" s="17"/>
      <c r="G68" s="41"/>
      <c r="H68" s="42"/>
      <c r="I68" s="28"/>
      <c r="J68" s="28"/>
    </row>
    <row r="69" spans="4:10" ht="15">
      <c r="D69" s="17"/>
      <c r="E69" s="17"/>
      <c r="F69" s="17"/>
      <c r="G69" s="41"/>
      <c r="H69" s="42"/>
      <c r="I69" s="28"/>
      <c r="J69" s="28"/>
    </row>
    <row r="70" spans="4:10" ht="15">
      <c r="D70" s="17"/>
      <c r="E70" s="17"/>
      <c r="F70" s="17"/>
      <c r="G70" s="41"/>
      <c r="H70" s="42"/>
      <c r="I70" s="28"/>
      <c r="J70" s="28"/>
    </row>
    <row r="71" spans="4:10" ht="15">
      <c r="D71" s="17"/>
      <c r="E71" s="17"/>
      <c r="F71" s="17"/>
      <c r="G71" s="41"/>
      <c r="H71" s="42"/>
      <c r="I71" s="28"/>
      <c r="J71" s="28"/>
    </row>
    <row r="72" spans="4:10" ht="15">
      <c r="D72" s="17"/>
      <c r="E72" s="17"/>
      <c r="F72" s="17"/>
      <c r="H72" s="46"/>
      <c r="I72" s="28"/>
      <c r="J72" s="28"/>
    </row>
    <row r="73" spans="4:10" ht="15">
      <c r="D73" s="17"/>
      <c r="E73" s="17"/>
      <c r="F73" s="17"/>
      <c r="H73" s="46"/>
      <c r="I73" s="28"/>
      <c r="J73" s="28"/>
    </row>
    <row r="74" spans="4:10" ht="15">
      <c r="D74" s="17"/>
      <c r="E74" s="17"/>
      <c r="F74" s="17"/>
      <c r="H74" s="46"/>
      <c r="I74" s="28"/>
      <c r="J74" s="28"/>
    </row>
    <row r="75" spans="4:10" ht="15">
      <c r="D75" s="17"/>
      <c r="E75" s="17"/>
      <c r="F75" s="17"/>
      <c r="H75" s="46"/>
      <c r="I75" s="28"/>
      <c r="J75" s="28"/>
    </row>
    <row r="76" spans="4:10" ht="15">
      <c r="D76" s="17"/>
      <c r="E76" s="17"/>
      <c r="F76" s="17"/>
      <c r="H76" s="46"/>
      <c r="I76" s="28"/>
      <c r="J76" s="28"/>
    </row>
    <row r="77" spans="4:10" ht="15">
      <c r="D77" s="17"/>
      <c r="E77" s="17"/>
      <c r="F77" s="17"/>
      <c r="H77" s="46"/>
      <c r="I77" s="28"/>
      <c r="J77" s="28"/>
    </row>
    <row r="78" spans="4:10" ht="15">
      <c r="D78" s="17"/>
      <c r="E78" s="17"/>
      <c r="F78" s="17"/>
      <c r="H78" s="46"/>
      <c r="I78" s="28"/>
      <c r="J78" s="28"/>
    </row>
    <row r="79" spans="4:10" ht="15">
      <c r="D79" s="17"/>
      <c r="E79" s="17"/>
      <c r="F79" s="17"/>
      <c r="H79" s="46"/>
      <c r="I79" s="28"/>
      <c r="J79" s="28"/>
    </row>
    <row r="80" spans="4:10" ht="15">
      <c r="D80" s="17"/>
      <c r="E80" s="17"/>
      <c r="F80" s="17"/>
      <c r="H80" s="46"/>
      <c r="I80" s="28"/>
      <c r="J80" s="28"/>
    </row>
    <row r="81" spans="4:10" ht="15">
      <c r="D81" s="17"/>
      <c r="E81" s="17"/>
      <c r="F81" s="17"/>
      <c r="H81" s="46"/>
      <c r="I81" s="28"/>
      <c r="J81" s="28"/>
    </row>
    <row r="82" spans="4:10" ht="15">
      <c r="D82" s="17"/>
      <c r="E82" s="17"/>
      <c r="F82" s="17"/>
      <c r="H82" s="46"/>
      <c r="I82" s="28"/>
      <c r="J82" s="28"/>
    </row>
    <row r="83" spans="4:10" ht="15">
      <c r="D83" s="17"/>
      <c r="E83" s="17"/>
      <c r="F83" s="17"/>
      <c r="H83" s="46"/>
      <c r="I83" s="28"/>
      <c r="J83" s="28"/>
    </row>
    <row r="84" spans="4:10" ht="15">
      <c r="D84" s="17"/>
      <c r="E84" s="17"/>
      <c r="F84" s="17"/>
      <c r="H84" s="46"/>
      <c r="I84" s="28"/>
      <c r="J84" s="28"/>
    </row>
    <row r="85" spans="4:10" ht="15">
      <c r="D85" s="17"/>
      <c r="E85" s="17"/>
      <c r="F85" s="17"/>
      <c r="H85" s="46"/>
      <c r="I85" s="28"/>
      <c r="J85" s="28"/>
    </row>
    <row r="86" spans="4:10" ht="15">
      <c r="D86" s="17"/>
      <c r="E86" s="17"/>
      <c r="F86" s="17"/>
      <c r="H86" s="46"/>
      <c r="I86" s="28"/>
      <c r="J86" s="28"/>
    </row>
    <row r="87" spans="4:10" ht="15">
      <c r="D87" s="17"/>
      <c r="E87" s="17"/>
      <c r="F87" s="17"/>
      <c r="H87" s="46"/>
      <c r="I87" s="28"/>
      <c r="J87" s="28"/>
    </row>
    <row r="88" spans="4:10" ht="15">
      <c r="D88" s="17"/>
      <c r="E88" s="17"/>
      <c r="F88" s="17"/>
      <c r="H88" s="46"/>
      <c r="I88" s="28"/>
      <c r="J88" s="28"/>
    </row>
    <row r="89" spans="4:10" ht="15">
      <c r="D89" s="17"/>
      <c r="E89" s="17"/>
      <c r="F89" s="17"/>
      <c r="H89" s="46"/>
      <c r="I89" s="28"/>
      <c r="J89" s="28"/>
    </row>
    <row r="90" spans="4:10" ht="15">
      <c r="D90" s="17"/>
      <c r="E90" s="17"/>
      <c r="F90" s="17"/>
      <c r="H90" s="46"/>
      <c r="I90" s="28"/>
      <c r="J90" s="28"/>
    </row>
    <row r="91" spans="4:10" ht="15">
      <c r="D91" s="17"/>
      <c r="E91" s="17"/>
      <c r="F91" s="17"/>
      <c r="H91" s="46"/>
      <c r="I91" s="28"/>
      <c r="J91" s="28"/>
    </row>
    <row r="92" spans="4:10" ht="15">
      <c r="D92" s="17"/>
      <c r="E92" s="17"/>
      <c r="F92" s="17"/>
      <c r="H92" s="46"/>
      <c r="I92" s="28"/>
      <c r="J92" s="28"/>
    </row>
    <row r="93" spans="4:10" ht="15">
      <c r="D93" s="17"/>
      <c r="E93" s="17"/>
      <c r="F93" s="17"/>
      <c r="H93" s="46"/>
      <c r="I93" s="28"/>
      <c r="J93" s="28"/>
    </row>
    <row r="94" spans="4:10" ht="15">
      <c r="D94" s="17"/>
      <c r="E94" s="17"/>
      <c r="F94" s="17"/>
      <c r="H94" s="46"/>
      <c r="I94" s="28"/>
      <c r="J94" s="28"/>
    </row>
    <row r="95" spans="4:10" ht="15">
      <c r="D95" s="17"/>
      <c r="E95" s="17"/>
      <c r="F95" s="17"/>
      <c r="H95" s="46"/>
      <c r="I95" s="28"/>
      <c r="J95" s="28"/>
    </row>
    <row r="96" spans="5:6" ht="15">
      <c r="E96" s="28"/>
      <c r="F96" s="28"/>
    </row>
    <row r="97" spans="5:6" ht="15">
      <c r="E97" s="28"/>
      <c r="F97" s="28"/>
    </row>
    <row r="98" spans="5:6" ht="15">
      <c r="E98" s="28"/>
      <c r="F98" s="28"/>
    </row>
    <row r="99" spans="5:6" ht="15">
      <c r="E99" s="28"/>
      <c r="F99" s="28"/>
    </row>
    <row r="100" spans="5:6" ht="15">
      <c r="E100" s="28"/>
      <c r="F100" s="28"/>
    </row>
    <row r="101" spans="5:6" ht="15">
      <c r="E101" s="28"/>
      <c r="F101" s="28"/>
    </row>
    <row r="102" spans="5:6" ht="15">
      <c r="E102" s="28"/>
      <c r="F102" s="28"/>
    </row>
    <row r="103" spans="5:6" ht="15">
      <c r="E103" s="28"/>
      <c r="F103" s="28"/>
    </row>
    <row r="104" spans="5:6" ht="15">
      <c r="E104" s="28"/>
      <c r="F104" s="28"/>
    </row>
    <row r="105" spans="5:6" ht="15">
      <c r="E105" s="28"/>
      <c r="F105" s="28"/>
    </row>
    <row r="106" spans="5:6" ht="15">
      <c r="E106" s="28"/>
      <c r="F106" s="28"/>
    </row>
    <row r="107" spans="5:6" ht="15">
      <c r="E107" s="28"/>
      <c r="F107" s="28"/>
    </row>
    <row r="108" spans="5:6" ht="15">
      <c r="E108" s="28"/>
      <c r="F108" s="28"/>
    </row>
    <row r="109" spans="5:6" ht="15">
      <c r="E109" s="28"/>
      <c r="F109" s="28"/>
    </row>
    <row r="110" spans="5:6" ht="15">
      <c r="E110" s="28"/>
      <c r="F110" s="28"/>
    </row>
    <row r="111" spans="5:6" ht="15">
      <c r="E111" s="28"/>
      <c r="F111" s="28"/>
    </row>
    <row r="112" spans="5:6" ht="15">
      <c r="E112" s="28"/>
      <c r="F112" s="28"/>
    </row>
    <row r="113" spans="5:6" ht="15">
      <c r="E113" s="28"/>
      <c r="F113" s="28"/>
    </row>
    <row r="114" spans="5:6" ht="15">
      <c r="E114" s="28"/>
      <c r="F114" s="28"/>
    </row>
    <row r="115" spans="5:6" ht="15">
      <c r="E115" s="28"/>
      <c r="F115" s="28"/>
    </row>
    <row r="116" spans="5:6" ht="15">
      <c r="E116" s="28"/>
      <c r="F116" s="28"/>
    </row>
    <row r="117" spans="5:6" ht="15">
      <c r="E117" s="28"/>
      <c r="F117" s="28"/>
    </row>
    <row r="118" spans="5:6" ht="15">
      <c r="E118" s="28"/>
      <c r="F118" s="28"/>
    </row>
    <row r="119" spans="5:6" ht="15">
      <c r="E119" s="28"/>
      <c r="F119" s="28"/>
    </row>
    <row r="120" spans="5:6" ht="15">
      <c r="E120" s="28"/>
      <c r="F120" s="28"/>
    </row>
    <row r="121" spans="5:6" ht="15">
      <c r="E121" s="28"/>
      <c r="F121" s="28"/>
    </row>
    <row r="122" spans="5:6" ht="15">
      <c r="E122" s="28"/>
      <c r="F122" s="28"/>
    </row>
    <row r="123" spans="5:6" ht="15">
      <c r="E123" s="28"/>
      <c r="F123" s="28"/>
    </row>
    <row r="124" spans="5:6" ht="15">
      <c r="E124" s="28"/>
      <c r="F124" s="28"/>
    </row>
    <row r="125" spans="5:6" ht="15">
      <c r="E125" s="28"/>
      <c r="F125" s="28"/>
    </row>
    <row r="126" spans="5:6" ht="15">
      <c r="E126" s="28"/>
      <c r="F126" s="28"/>
    </row>
    <row r="127" spans="5:6" ht="15">
      <c r="E127" s="28"/>
      <c r="F127" s="28"/>
    </row>
    <row r="128" spans="5:6" ht="15">
      <c r="E128" s="28"/>
      <c r="F128" s="28"/>
    </row>
    <row r="129" spans="5:6" ht="15">
      <c r="E129" s="28"/>
      <c r="F129" s="28"/>
    </row>
    <row r="130" spans="5:6" ht="15">
      <c r="E130" s="28"/>
      <c r="F130" s="28"/>
    </row>
    <row r="131" spans="5:6" ht="15">
      <c r="E131" s="28"/>
      <c r="F131" s="28"/>
    </row>
    <row r="132" spans="5:6" ht="15">
      <c r="E132" s="28"/>
      <c r="F132" s="28"/>
    </row>
    <row r="133" spans="5:6" ht="15">
      <c r="E133" s="28"/>
      <c r="F133" s="28"/>
    </row>
    <row r="134" spans="5:6" ht="15">
      <c r="E134" s="28"/>
      <c r="F134" s="28"/>
    </row>
    <row r="135" spans="5:6" ht="15">
      <c r="E135" s="28"/>
      <c r="F135" s="28"/>
    </row>
    <row r="136" spans="5:6" ht="15">
      <c r="E136" s="28"/>
      <c r="F136" s="28"/>
    </row>
    <row r="137" spans="5:6" ht="15">
      <c r="E137" s="28"/>
      <c r="F137" s="28"/>
    </row>
    <row r="138" spans="5:6" ht="15">
      <c r="E138" s="28"/>
      <c r="F138" s="28"/>
    </row>
    <row r="139" spans="5:6" ht="15">
      <c r="E139" s="28"/>
      <c r="F139" s="28"/>
    </row>
    <row r="140" spans="5:6" ht="15">
      <c r="E140" s="28"/>
      <c r="F140" s="28"/>
    </row>
    <row r="141" spans="5:6" ht="15">
      <c r="E141" s="28"/>
      <c r="F141" s="28"/>
    </row>
    <row r="142" spans="5:6" ht="15">
      <c r="E142" s="28"/>
      <c r="F142" s="28"/>
    </row>
    <row r="143" spans="5:6" ht="15">
      <c r="E143" s="28"/>
      <c r="F143" s="28"/>
    </row>
    <row r="144" spans="5:6" ht="15">
      <c r="E144" s="28"/>
      <c r="F144" s="28"/>
    </row>
    <row r="145" spans="5:6" ht="15">
      <c r="E145" s="28"/>
      <c r="F145" s="28"/>
    </row>
    <row r="146" spans="5:6" ht="15">
      <c r="E146" s="28"/>
      <c r="F146" s="28"/>
    </row>
    <row r="147" spans="5:6" ht="15">
      <c r="E147" s="28"/>
      <c r="F147" s="28"/>
    </row>
    <row r="148" spans="5:6" ht="15">
      <c r="E148" s="28"/>
      <c r="F148" s="28"/>
    </row>
    <row r="149" spans="5:6" ht="15">
      <c r="E149" s="28"/>
      <c r="F149" s="28"/>
    </row>
    <row r="150" spans="5:6" ht="15">
      <c r="E150" s="28"/>
      <c r="F150" s="28"/>
    </row>
    <row r="151" spans="5:6" ht="15">
      <c r="E151" s="28"/>
      <c r="F151" s="28"/>
    </row>
    <row r="152" spans="5:6" ht="15">
      <c r="E152" s="28"/>
      <c r="F152" s="28"/>
    </row>
    <row r="153" spans="5:6" ht="15">
      <c r="E153" s="28"/>
      <c r="F153" s="28"/>
    </row>
    <row r="154" spans="5:6" ht="15">
      <c r="E154" s="28"/>
      <c r="F154" s="28"/>
    </row>
    <row r="155" spans="5:6" ht="15">
      <c r="E155" s="28"/>
      <c r="F155" s="28"/>
    </row>
    <row r="156" spans="5:6" ht="15">
      <c r="E156" s="28"/>
      <c r="F156" s="28"/>
    </row>
    <row r="157" spans="5:6" ht="15">
      <c r="E157" s="28"/>
      <c r="F157" s="28"/>
    </row>
    <row r="158" spans="5:6" ht="15">
      <c r="E158" s="28"/>
      <c r="F158" s="28"/>
    </row>
    <row r="159" spans="5:6" ht="15">
      <c r="E159" s="28"/>
      <c r="F159" s="28"/>
    </row>
    <row r="160" spans="5:6" ht="15">
      <c r="E160" s="28"/>
      <c r="F160" s="28"/>
    </row>
    <row r="161" spans="5:6" ht="15">
      <c r="E161" s="28"/>
      <c r="F161" s="28"/>
    </row>
    <row r="162" spans="5:6" ht="15">
      <c r="E162" s="28"/>
      <c r="F162" s="28"/>
    </row>
    <row r="163" spans="5:6" ht="15">
      <c r="E163" s="28"/>
      <c r="F163" s="28"/>
    </row>
    <row r="164" spans="5:6" ht="15">
      <c r="E164" s="28"/>
      <c r="F164" s="28"/>
    </row>
    <row r="165" spans="5:6" ht="15">
      <c r="E165" s="28"/>
      <c r="F165" s="28"/>
    </row>
    <row r="166" spans="5:6" ht="15">
      <c r="E166" s="28"/>
      <c r="F166" s="28"/>
    </row>
    <row r="167" spans="5:6" ht="15">
      <c r="E167" s="28"/>
      <c r="F167" s="28"/>
    </row>
    <row r="168" spans="5:6" ht="15">
      <c r="E168" s="28"/>
      <c r="F168" s="28"/>
    </row>
    <row r="169" spans="5:6" ht="15">
      <c r="E169" s="28"/>
      <c r="F169" s="28"/>
    </row>
    <row r="170" spans="5:6" ht="15">
      <c r="E170" s="28"/>
      <c r="F170" s="28"/>
    </row>
    <row r="171" spans="5:6" ht="15">
      <c r="E171" s="28"/>
      <c r="F171" s="28"/>
    </row>
    <row r="172" spans="5:6" ht="15">
      <c r="E172" s="28"/>
      <c r="F172" s="28"/>
    </row>
    <row r="173" spans="5:6" ht="15">
      <c r="E173" s="28"/>
      <c r="F173" s="28"/>
    </row>
    <row r="174" spans="5:6" ht="15">
      <c r="E174" s="28"/>
      <c r="F174" s="28"/>
    </row>
    <row r="175" spans="5:6" ht="15">
      <c r="E175" s="28"/>
      <c r="F175" s="28"/>
    </row>
    <row r="176" spans="5:6" ht="15">
      <c r="E176" s="28"/>
      <c r="F176" s="28"/>
    </row>
    <row r="177" spans="5:6" ht="15">
      <c r="E177" s="28"/>
      <c r="F177" s="28"/>
    </row>
    <row r="178" spans="5:6" ht="15">
      <c r="E178" s="28"/>
      <c r="F178" s="28"/>
    </row>
    <row r="179" spans="5:6" ht="15">
      <c r="E179" s="28"/>
      <c r="F179" s="28"/>
    </row>
    <row r="180" spans="5:6" ht="15">
      <c r="E180" s="28"/>
      <c r="F180" s="28"/>
    </row>
    <row r="181" spans="5:6" ht="15">
      <c r="E181" s="28"/>
      <c r="F181" s="28"/>
    </row>
    <row r="182" spans="5:6" ht="15">
      <c r="E182" s="28"/>
      <c r="F182" s="28"/>
    </row>
    <row r="183" spans="5:6" ht="15">
      <c r="E183" s="28"/>
      <c r="F183" s="28"/>
    </row>
    <row r="184" spans="5:6" ht="15">
      <c r="E184" s="28"/>
      <c r="F184" s="28"/>
    </row>
    <row r="185" spans="5:6" ht="15">
      <c r="E185" s="28"/>
      <c r="F185" s="28"/>
    </row>
    <row r="186" spans="5:6" ht="15">
      <c r="E186" s="28"/>
      <c r="F186" s="28"/>
    </row>
    <row r="187" spans="5:6" ht="15">
      <c r="E187" s="28"/>
      <c r="F187" s="28"/>
    </row>
    <row r="188" spans="5:6" ht="15">
      <c r="E188" s="28"/>
      <c r="F188" s="28"/>
    </row>
    <row r="189" spans="5:6" ht="15">
      <c r="E189" s="28"/>
      <c r="F189" s="28"/>
    </row>
    <row r="190" spans="5:6" ht="15">
      <c r="E190" s="28"/>
      <c r="F190" s="28"/>
    </row>
    <row r="191" spans="5:6" ht="15">
      <c r="E191" s="28"/>
      <c r="F191" s="28"/>
    </row>
    <row r="192" spans="5:6" ht="15">
      <c r="E192" s="28"/>
      <c r="F192" s="28"/>
    </row>
    <row r="193" spans="5:6" ht="15">
      <c r="E193" s="28"/>
      <c r="F193" s="28"/>
    </row>
    <row r="194" spans="5:6" ht="15">
      <c r="E194" s="28"/>
      <c r="F194" s="28"/>
    </row>
    <row r="195" spans="5:6" ht="15">
      <c r="E195" s="28"/>
      <c r="F195" s="28"/>
    </row>
    <row r="196" spans="5:6" ht="15">
      <c r="E196" s="28"/>
      <c r="F196" s="28"/>
    </row>
    <row r="197" spans="5:6" ht="15">
      <c r="E197" s="28"/>
      <c r="F197" s="28"/>
    </row>
    <row r="198" spans="5:6" ht="15">
      <c r="E198" s="28"/>
      <c r="F198" s="28"/>
    </row>
    <row r="199" spans="5:6" ht="15">
      <c r="E199" s="28"/>
      <c r="F199" s="28"/>
    </row>
    <row r="200" spans="5:6" ht="15">
      <c r="E200" s="28"/>
      <c r="F200" s="28"/>
    </row>
    <row r="201" spans="5:6" ht="15">
      <c r="E201" s="28"/>
      <c r="F201" s="28"/>
    </row>
    <row r="202" spans="5:6" ht="15">
      <c r="E202" s="28"/>
      <c r="F202" s="28"/>
    </row>
    <row r="203" spans="5:6" ht="15">
      <c r="E203" s="28"/>
      <c r="F203" s="28"/>
    </row>
    <row r="204" spans="5:6" ht="15">
      <c r="E204" s="28"/>
      <c r="F204" s="28"/>
    </row>
    <row r="205" spans="5:6" ht="15">
      <c r="E205" s="28"/>
      <c r="F205" s="28"/>
    </row>
    <row r="206" spans="5:6" ht="15">
      <c r="E206" s="28"/>
      <c r="F206" s="28"/>
    </row>
    <row r="207" spans="5:6" ht="15">
      <c r="E207" s="28"/>
      <c r="F207" s="28"/>
    </row>
    <row r="208" spans="5:6" ht="15">
      <c r="E208" s="28"/>
      <c r="F208" s="28"/>
    </row>
    <row r="209" spans="5:6" ht="15">
      <c r="E209" s="28"/>
      <c r="F209" s="28"/>
    </row>
    <row r="210" spans="5:6" ht="15">
      <c r="E210" s="28"/>
      <c r="F210" s="28"/>
    </row>
    <row r="211" spans="5:6" ht="15">
      <c r="E211" s="28"/>
      <c r="F211" s="28"/>
    </row>
    <row r="212" spans="5:6" ht="15">
      <c r="E212" s="28"/>
      <c r="F212" s="28"/>
    </row>
    <row r="213" spans="5:6" ht="15">
      <c r="E213" s="28"/>
      <c r="F213" s="28"/>
    </row>
    <row r="214" spans="5:6" ht="15">
      <c r="E214" s="28"/>
      <c r="F214" s="28"/>
    </row>
    <row r="215" spans="5:6" ht="15">
      <c r="E215" s="28"/>
      <c r="F215" s="28"/>
    </row>
    <row r="216" spans="5:6" ht="15">
      <c r="E216" s="28"/>
      <c r="F216" s="28"/>
    </row>
    <row r="217" spans="5:6" ht="15">
      <c r="E217" s="28"/>
      <c r="F217" s="28"/>
    </row>
    <row r="218" spans="5:6" ht="15">
      <c r="E218" s="28"/>
      <c r="F218" s="28"/>
    </row>
    <row r="219" spans="5:6" ht="15">
      <c r="E219" s="28"/>
      <c r="F219" s="28"/>
    </row>
    <row r="220" spans="5:6" ht="15">
      <c r="E220" s="28"/>
      <c r="F220" s="28"/>
    </row>
    <row r="221" spans="5:6" ht="15">
      <c r="E221" s="28"/>
      <c r="F221" s="28"/>
    </row>
    <row r="222" spans="5:6" ht="15">
      <c r="E222" s="28"/>
      <c r="F222" s="28"/>
    </row>
    <row r="223" spans="5:6" ht="15">
      <c r="E223" s="28"/>
      <c r="F223" s="28"/>
    </row>
    <row r="224" spans="5:6" ht="15">
      <c r="E224" s="28"/>
      <c r="F224" s="28"/>
    </row>
    <row r="225" spans="5:6" ht="15">
      <c r="E225" s="28"/>
      <c r="F225" s="28"/>
    </row>
    <row r="226" spans="5:6" ht="15">
      <c r="E226" s="28"/>
      <c r="F226" s="28"/>
    </row>
    <row r="227" spans="5:6" ht="15">
      <c r="E227" s="28"/>
      <c r="F227" s="28"/>
    </row>
    <row r="228" spans="5:6" ht="15">
      <c r="E228" s="28"/>
      <c r="F228" s="28"/>
    </row>
    <row r="229" spans="5:6" ht="15">
      <c r="E229" s="28"/>
      <c r="F229" s="28"/>
    </row>
    <row r="230" spans="5:6" ht="15">
      <c r="E230" s="28"/>
      <c r="F230" s="28"/>
    </row>
    <row r="231" spans="5:6" ht="15">
      <c r="E231" s="28"/>
      <c r="F231" s="28"/>
    </row>
    <row r="232" spans="5:6" ht="15">
      <c r="E232" s="28"/>
      <c r="F232" s="28"/>
    </row>
    <row r="233" spans="5:6" ht="15">
      <c r="E233" s="28"/>
      <c r="F233" s="28"/>
    </row>
    <row r="234" spans="5:6" ht="15">
      <c r="E234" s="28"/>
      <c r="F234" s="28"/>
    </row>
    <row r="235" spans="5:6" ht="15">
      <c r="E235" s="28"/>
      <c r="F235" s="28"/>
    </row>
    <row r="236" spans="5:6" ht="15">
      <c r="E236" s="28"/>
      <c r="F236" s="28"/>
    </row>
    <row r="237" spans="5:6" ht="15">
      <c r="E237" s="28"/>
      <c r="F237" s="28"/>
    </row>
    <row r="238" spans="5:6" ht="15">
      <c r="E238" s="28"/>
      <c r="F238" s="28"/>
    </row>
    <row r="239" spans="5:6" ht="15">
      <c r="E239" s="28"/>
      <c r="F239" s="28"/>
    </row>
    <row r="240" spans="5:6" ht="15">
      <c r="E240" s="28"/>
      <c r="F240" s="28"/>
    </row>
    <row r="241" spans="5:6" ht="15">
      <c r="E241" s="28"/>
      <c r="F241" s="28"/>
    </row>
    <row r="242" spans="5:6" ht="15">
      <c r="E242" s="28"/>
      <c r="F242" s="28"/>
    </row>
    <row r="243" spans="5:6" ht="15">
      <c r="E243" s="28"/>
      <c r="F243" s="28"/>
    </row>
    <row r="244" spans="5:6" ht="15">
      <c r="E244" s="28"/>
      <c r="F244" s="28"/>
    </row>
    <row r="245" spans="5:6" ht="15">
      <c r="E245" s="28"/>
      <c r="F245" s="28"/>
    </row>
    <row r="246" spans="5:6" ht="15">
      <c r="E246" s="28"/>
      <c r="F246" s="28"/>
    </row>
    <row r="247" spans="5:6" ht="15">
      <c r="E247" s="28"/>
      <c r="F247" s="28"/>
    </row>
    <row r="248" spans="5:6" ht="15">
      <c r="E248" s="28"/>
      <c r="F248" s="28"/>
    </row>
    <row r="249" spans="5:6" ht="15">
      <c r="E249" s="28"/>
      <c r="F249" s="28"/>
    </row>
    <row r="250" spans="5:6" ht="15">
      <c r="E250" s="28"/>
      <c r="F250" s="28"/>
    </row>
    <row r="251" spans="5:6" ht="15">
      <c r="E251" s="28"/>
      <c r="F251" s="28"/>
    </row>
    <row r="252" spans="5:6" ht="15">
      <c r="E252" s="28"/>
      <c r="F252" s="28"/>
    </row>
    <row r="253" spans="5:6" ht="15">
      <c r="E253" s="28"/>
      <c r="F253" s="28"/>
    </row>
    <row r="254" spans="5:6" ht="15">
      <c r="E254" s="28"/>
      <c r="F254" s="28"/>
    </row>
    <row r="255" spans="5:6" ht="15">
      <c r="E255" s="28"/>
      <c r="F255" s="28"/>
    </row>
    <row r="256" spans="5:6" ht="15">
      <c r="E256" s="28"/>
      <c r="F256" s="28"/>
    </row>
    <row r="257" spans="5:6" ht="15">
      <c r="E257" s="28"/>
      <c r="F257" s="28"/>
    </row>
    <row r="258" spans="5:6" ht="15">
      <c r="E258" s="28"/>
      <c r="F258" s="28"/>
    </row>
    <row r="259" spans="5:6" ht="15">
      <c r="E259" s="28"/>
      <c r="F259" s="28"/>
    </row>
    <row r="260" spans="5:6" ht="15">
      <c r="E260" s="28"/>
      <c r="F260" s="28"/>
    </row>
    <row r="261" spans="5:6" ht="15">
      <c r="E261" s="28"/>
      <c r="F261" s="28"/>
    </row>
    <row r="262" spans="5:6" ht="15">
      <c r="E262" s="28"/>
      <c r="F262" s="28"/>
    </row>
    <row r="263" spans="5:6" ht="15">
      <c r="E263" s="28"/>
      <c r="F263" s="28"/>
    </row>
    <row r="264" spans="5:6" ht="15">
      <c r="E264" s="28"/>
      <c r="F264" s="28"/>
    </row>
    <row r="265" spans="5:6" ht="15">
      <c r="E265" s="28"/>
      <c r="F265" s="28"/>
    </row>
    <row r="266" spans="5:6" ht="15">
      <c r="E266" s="28"/>
      <c r="F266" s="28"/>
    </row>
    <row r="267" spans="5:6" ht="15">
      <c r="E267" s="28"/>
      <c r="F267" s="28"/>
    </row>
    <row r="268" spans="5:6" ht="15">
      <c r="E268" s="28"/>
      <c r="F268" s="28"/>
    </row>
    <row r="269" spans="5:6" ht="15">
      <c r="E269" s="28"/>
      <c r="F269" s="28"/>
    </row>
    <row r="270" spans="5:6" ht="15">
      <c r="E270" s="28"/>
      <c r="F270" s="28"/>
    </row>
    <row r="271" spans="5:6" ht="15">
      <c r="E271" s="28"/>
      <c r="F271" s="28"/>
    </row>
    <row r="272" spans="5:6" ht="15">
      <c r="E272" s="28"/>
      <c r="F272" s="28"/>
    </row>
    <row r="273" spans="5:6" ht="15">
      <c r="E273" s="28"/>
      <c r="F273" s="28"/>
    </row>
    <row r="274" spans="5:6" ht="15">
      <c r="E274" s="28"/>
      <c r="F274" s="28"/>
    </row>
    <row r="275" spans="5:6" ht="15">
      <c r="E275" s="28"/>
      <c r="F275" s="28"/>
    </row>
    <row r="276" spans="5:6" ht="15">
      <c r="E276" s="28"/>
      <c r="F276" s="28"/>
    </row>
    <row r="277" spans="5:6" ht="15">
      <c r="E277" s="28"/>
      <c r="F277" s="28"/>
    </row>
    <row r="278" spans="5:6" ht="15">
      <c r="E278" s="28"/>
      <c r="F278" s="28"/>
    </row>
    <row r="279" spans="5:6" ht="15">
      <c r="E279" s="28"/>
      <c r="F279" s="28"/>
    </row>
    <row r="280" spans="5:6" ht="15">
      <c r="E280" s="28"/>
      <c r="F280" s="28"/>
    </row>
    <row r="281" spans="5:6" ht="15">
      <c r="E281" s="28"/>
      <c r="F281" s="28"/>
    </row>
    <row r="282" spans="5:6" ht="15">
      <c r="E282" s="28"/>
      <c r="F282" s="28"/>
    </row>
    <row r="283" spans="5:6" ht="15">
      <c r="E283" s="28"/>
      <c r="F283" s="28"/>
    </row>
    <row r="284" spans="5:6" ht="15">
      <c r="E284" s="28"/>
      <c r="F284" s="28"/>
    </row>
    <row r="285" spans="5:6" ht="15">
      <c r="E285" s="28"/>
      <c r="F285" s="28"/>
    </row>
    <row r="286" spans="5:6" ht="15">
      <c r="E286" s="28"/>
      <c r="F286" s="28"/>
    </row>
    <row r="287" spans="5:6" ht="15">
      <c r="E287" s="28"/>
      <c r="F287" s="28"/>
    </row>
    <row r="288" spans="5:6" ht="15">
      <c r="E288" s="28"/>
      <c r="F288" s="28"/>
    </row>
    <row r="289" spans="5:6" ht="15">
      <c r="E289" s="28"/>
      <c r="F289" s="28"/>
    </row>
    <row r="290" spans="5:6" ht="15">
      <c r="E290" s="28"/>
      <c r="F290" s="28"/>
    </row>
    <row r="291" spans="5:6" ht="15">
      <c r="E291" s="28"/>
      <c r="F291" s="28"/>
    </row>
    <row r="292" spans="5:6" ht="15">
      <c r="E292" s="28"/>
      <c r="F292" s="28"/>
    </row>
    <row r="293" spans="5:6" ht="15">
      <c r="E293" s="28"/>
      <c r="F293" s="28"/>
    </row>
    <row r="294" spans="5:6" ht="15">
      <c r="E294" s="28"/>
      <c r="F294" s="28"/>
    </row>
    <row r="295" spans="5:6" ht="15">
      <c r="E295" s="28"/>
      <c r="F295" s="28"/>
    </row>
    <row r="296" spans="5:6" ht="15">
      <c r="E296" s="28"/>
      <c r="F296" s="28"/>
    </row>
    <row r="297" spans="5:6" ht="15">
      <c r="E297" s="28"/>
      <c r="F297" s="28"/>
    </row>
    <row r="298" spans="5:6" ht="15">
      <c r="E298" s="28"/>
      <c r="F298" s="28"/>
    </row>
    <row r="299" spans="5:6" ht="15">
      <c r="E299" s="28"/>
      <c r="F299" s="28"/>
    </row>
    <row r="300" spans="5:6" ht="15">
      <c r="E300" s="28"/>
      <c r="F300" s="28"/>
    </row>
    <row r="301" spans="5:6" ht="15">
      <c r="E301" s="28"/>
      <c r="F301" s="28"/>
    </row>
    <row r="302" spans="5:6" ht="15">
      <c r="E302" s="28"/>
      <c r="F302" s="28"/>
    </row>
  </sheetData>
  <sheetProtection/>
  <mergeCells count="15">
    <mergeCell ref="A9:F9"/>
    <mergeCell ref="A1:F1"/>
    <mergeCell ref="A2:F2"/>
    <mergeCell ref="A3:F3"/>
    <mergeCell ref="A4:F4"/>
    <mergeCell ref="A61:F61"/>
    <mergeCell ref="A5:F5"/>
    <mergeCell ref="D10:F10"/>
    <mergeCell ref="A11:A12"/>
    <mergeCell ref="A6:F6"/>
    <mergeCell ref="A8:F8"/>
    <mergeCell ref="B11:B12"/>
    <mergeCell ref="C11:C12"/>
    <mergeCell ref="D11:D12"/>
    <mergeCell ref="E11:F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5"/>
  <sheetViews>
    <sheetView zoomScale="85" zoomScaleNormal="85" zoomScalePageLayoutView="0" workbookViewId="0" topLeftCell="A118">
      <selection activeCell="D128" sqref="D128"/>
    </sheetView>
  </sheetViews>
  <sheetFormatPr defaultColWidth="9.125" defaultRowHeight="12.75"/>
  <cols>
    <col min="1" max="1" width="82.50390625" style="4" customWidth="1"/>
    <col min="2" max="2" width="15.875" style="5" customWidth="1"/>
    <col min="3" max="3" width="5.00390625" style="5" customWidth="1"/>
    <col min="4" max="4" width="14.625" style="15" customWidth="1"/>
    <col min="5" max="5" width="17.125" style="4" customWidth="1"/>
    <col min="6" max="7" width="10.625" style="4" bestFit="1" customWidth="1"/>
    <col min="8" max="16384" width="9.125" style="4" customWidth="1"/>
  </cols>
  <sheetData>
    <row r="1" spans="1:4" ht="15">
      <c r="A1" s="207" t="s">
        <v>365</v>
      </c>
      <c r="B1" s="207"/>
      <c r="C1" s="207"/>
      <c r="D1" s="207"/>
    </row>
    <row r="2" spans="1:4" ht="15">
      <c r="A2" s="207" t="s">
        <v>256</v>
      </c>
      <c r="B2" s="207"/>
      <c r="C2" s="207"/>
      <c r="D2" s="207"/>
    </row>
    <row r="3" spans="1:4" ht="15">
      <c r="A3" s="207" t="s">
        <v>257</v>
      </c>
      <c r="B3" s="207"/>
      <c r="C3" s="207"/>
      <c r="D3" s="207"/>
    </row>
    <row r="4" spans="1:4" ht="15">
      <c r="A4" s="207" t="s">
        <v>254</v>
      </c>
      <c r="B4" s="207"/>
      <c r="C4" s="207"/>
      <c r="D4" s="207"/>
    </row>
    <row r="5" spans="1:4" ht="15">
      <c r="A5" s="207" t="s">
        <v>366</v>
      </c>
      <c r="B5" s="207"/>
      <c r="C5" s="207"/>
      <c r="D5" s="207"/>
    </row>
    <row r="6" spans="1:4" ht="15">
      <c r="A6" s="207"/>
      <c r="B6" s="207"/>
      <c r="C6" s="207"/>
      <c r="D6" s="207"/>
    </row>
    <row r="8" spans="1:4" ht="72" customHeight="1">
      <c r="A8" s="205" t="s">
        <v>370</v>
      </c>
      <c r="B8" s="205"/>
      <c r="C8" s="205"/>
      <c r="D8" s="205"/>
    </row>
    <row r="9" spans="1:4" ht="15">
      <c r="A9" s="208" t="s">
        <v>361</v>
      </c>
      <c r="B9" s="208"/>
      <c r="C9" s="208"/>
      <c r="D9" s="208"/>
    </row>
    <row r="10" spans="3:4" ht="15">
      <c r="C10" s="204" t="s">
        <v>255</v>
      </c>
      <c r="D10" s="204"/>
    </row>
    <row r="11" spans="1:4" s="33" customFormat="1" ht="15">
      <c r="A11" s="40" t="s">
        <v>233</v>
      </c>
      <c r="B11" s="40" t="s">
        <v>212</v>
      </c>
      <c r="C11" s="48" t="s">
        <v>10</v>
      </c>
      <c r="D11" s="49" t="s">
        <v>213</v>
      </c>
    </row>
    <row r="12" spans="1:4" s="33" customFormat="1" ht="15">
      <c r="A12" s="27">
        <v>1</v>
      </c>
      <c r="B12" s="27">
        <v>2</v>
      </c>
      <c r="C12" s="50">
        <v>3</v>
      </c>
      <c r="D12" s="32">
        <v>4</v>
      </c>
    </row>
    <row r="13" spans="1:7" s="6" customFormat="1" ht="30.75">
      <c r="A13" s="8" t="s">
        <v>98</v>
      </c>
      <c r="B13" s="20" t="s">
        <v>69</v>
      </c>
      <c r="C13" s="20"/>
      <c r="D13" s="137">
        <f>D14+D19+D28+D42+D35+D45</f>
        <v>38103.464</v>
      </c>
      <c r="G13" s="139"/>
    </row>
    <row r="14" spans="1:4" s="6" customFormat="1" ht="30.75">
      <c r="A14" s="21" t="s">
        <v>139</v>
      </c>
      <c r="B14" s="22" t="s">
        <v>70</v>
      </c>
      <c r="C14" s="22"/>
      <c r="D14" s="136">
        <f>D15+D17</f>
        <v>15663.6</v>
      </c>
    </row>
    <row r="15" spans="1:4" ht="181.5" customHeight="1">
      <c r="A15" s="21" t="s">
        <v>312</v>
      </c>
      <c r="B15" s="22" t="s">
        <v>140</v>
      </c>
      <c r="C15" s="22"/>
      <c r="D15" s="136">
        <f>D16</f>
        <v>12904.2</v>
      </c>
    </row>
    <row r="16" spans="1:4" ht="30.75">
      <c r="A16" s="21" t="s">
        <v>291</v>
      </c>
      <c r="B16" s="22" t="s">
        <v>140</v>
      </c>
      <c r="C16" s="22" t="s">
        <v>292</v>
      </c>
      <c r="D16" s="136">
        <v>12904.2</v>
      </c>
    </row>
    <row r="17" spans="1:4" ht="197.25" customHeight="1">
      <c r="A17" s="21" t="s">
        <v>313</v>
      </c>
      <c r="B17" s="22" t="s">
        <v>141</v>
      </c>
      <c r="C17" s="22"/>
      <c r="D17" s="136">
        <f>D18</f>
        <v>2759.4</v>
      </c>
    </row>
    <row r="18" spans="1:4" ht="30.75">
      <c r="A18" s="21" t="s">
        <v>291</v>
      </c>
      <c r="B18" s="22" t="s">
        <v>141</v>
      </c>
      <c r="C18" s="22" t="s">
        <v>292</v>
      </c>
      <c r="D18" s="136">
        <v>2759.4</v>
      </c>
    </row>
    <row r="19" spans="1:4" s="6" customFormat="1" ht="30.75">
      <c r="A19" s="21" t="s">
        <v>71</v>
      </c>
      <c r="B19" s="22" t="s">
        <v>143</v>
      </c>
      <c r="C19" s="22"/>
      <c r="D19" s="136">
        <f>D22+D24+D20+D26</f>
        <v>10896.463999999998</v>
      </c>
    </row>
    <row r="20" spans="1:4" s="6" customFormat="1" ht="46.5">
      <c r="A20" s="21" t="s">
        <v>317</v>
      </c>
      <c r="B20" s="22" t="s">
        <v>328</v>
      </c>
      <c r="C20" s="22"/>
      <c r="D20" s="136">
        <f>D21</f>
        <v>450</v>
      </c>
    </row>
    <row r="21" spans="1:6" s="6" customFormat="1" ht="30.75">
      <c r="A21" s="21" t="s">
        <v>291</v>
      </c>
      <c r="B21" s="22" t="s">
        <v>328</v>
      </c>
      <c r="C21" s="22" t="s">
        <v>292</v>
      </c>
      <c r="D21" s="136">
        <v>450</v>
      </c>
      <c r="F21" s="144"/>
    </row>
    <row r="22" spans="1:4" ht="140.25">
      <c r="A22" s="21" t="s">
        <v>0</v>
      </c>
      <c r="B22" s="22" t="s">
        <v>144</v>
      </c>
      <c r="C22" s="22"/>
      <c r="D22" s="136">
        <f>D23</f>
        <v>9057.8</v>
      </c>
    </row>
    <row r="23" spans="1:4" ht="30.75">
      <c r="A23" s="21" t="s">
        <v>291</v>
      </c>
      <c r="B23" s="22" t="s">
        <v>144</v>
      </c>
      <c r="C23" s="22" t="s">
        <v>292</v>
      </c>
      <c r="D23" s="136">
        <v>9057.8</v>
      </c>
    </row>
    <row r="24" spans="1:4" ht="172.5" customHeight="1">
      <c r="A24" s="21" t="s">
        <v>315</v>
      </c>
      <c r="B24" s="22" t="s">
        <v>145</v>
      </c>
      <c r="C24" s="22"/>
      <c r="D24" s="136">
        <f>D25</f>
        <v>1323.3</v>
      </c>
    </row>
    <row r="25" spans="1:4" ht="30.75">
      <c r="A25" s="21" t="s">
        <v>291</v>
      </c>
      <c r="B25" s="22" t="s">
        <v>145</v>
      </c>
      <c r="C25" s="22" t="s">
        <v>292</v>
      </c>
      <c r="D25" s="136">
        <v>1323.3</v>
      </c>
    </row>
    <row r="26" spans="1:4" ht="46.5">
      <c r="A26" s="21" t="s">
        <v>316</v>
      </c>
      <c r="B26" s="22" t="s">
        <v>88</v>
      </c>
      <c r="C26" s="22"/>
      <c r="D26" s="136">
        <f>D27</f>
        <v>65.364</v>
      </c>
    </row>
    <row r="27" spans="1:4" ht="30.75">
      <c r="A27" s="21" t="s">
        <v>291</v>
      </c>
      <c r="B27" s="22" t="s">
        <v>88</v>
      </c>
      <c r="C27" s="22" t="s">
        <v>292</v>
      </c>
      <c r="D27" s="136">
        <v>65.364</v>
      </c>
    </row>
    <row r="28" spans="1:4" s="6" customFormat="1" ht="30.75">
      <c r="A28" s="21" t="s">
        <v>146</v>
      </c>
      <c r="B28" s="22" t="s">
        <v>147</v>
      </c>
      <c r="C28" s="22"/>
      <c r="D28" s="136">
        <f>D29+D31+D33</f>
        <v>11543.400000000001</v>
      </c>
    </row>
    <row r="29" spans="1:4" ht="15">
      <c r="A29" s="21" t="s">
        <v>137</v>
      </c>
      <c r="B29" s="22" t="s">
        <v>148</v>
      </c>
      <c r="C29" s="22"/>
      <c r="D29" s="136">
        <f>D30</f>
        <v>35892.4</v>
      </c>
    </row>
    <row r="30" spans="1:4" ht="30.75">
      <c r="A30" s="21" t="s">
        <v>291</v>
      </c>
      <c r="B30" s="22" t="s">
        <v>148</v>
      </c>
      <c r="C30" s="22" t="s">
        <v>292</v>
      </c>
      <c r="D30" s="136">
        <v>35892.4</v>
      </c>
    </row>
    <row r="31" spans="1:4" ht="62.25">
      <c r="A31" s="2" t="s">
        <v>327</v>
      </c>
      <c r="B31" s="22" t="s">
        <v>326</v>
      </c>
      <c r="C31" s="22"/>
      <c r="D31" s="136">
        <f>D32</f>
        <v>11543.4</v>
      </c>
    </row>
    <row r="32" spans="1:4" ht="30.75">
      <c r="A32" s="21" t="s">
        <v>291</v>
      </c>
      <c r="B32" s="22" t="s">
        <v>326</v>
      </c>
      <c r="C32" s="22" t="s">
        <v>292</v>
      </c>
      <c r="D32" s="136">
        <v>11543.4</v>
      </c>
    </row>
    <row r="33" spans="1:4" ht="46.5">
      <c r="A33" s="2" t="s">
        <v>44</v>
      </c>
      <c r="B33" s="22" t="s">
        <v>45</v>
      </c>
      <c r="C33" s="22"/>
      <c r="D33" s="136">
        <f>D34</f>
        <v>-35892.4</v>
      </c>
    </row>
    <row r="34" spans="1:4" ht="30.75">
      <c r="A34" s="21" t="s">
        <v>291</v>
      </c>
      <c r="B34" s="22" t="s">
        <v>45</v>
      </c>
      <c r="C34" s="22" t="s">
        <v>292</v>
      </c>
      <c r="D34" s="136">
        <v>-35892.4</v>
      </c>
    </row>
    <row r="35" spans="1:4" ht="30.75">
      <c r="A35" s="21" t="s">
        <v>66</v>
      </c>
      <c r="B35" s="22" t="s">
        <v>150</v>
      </c>
      <c r="C35" s="22"/>
      <c r="D35" s="136">
        <f>D36+D38+D40</f>
        <v>0</v>
      </c>
    </row>
    <row r="36" spans="1:4" ht="15">
      <c r="A36" s="21" t="s">
        <v>135</v>
      </c>
      <c r="B36" s="22" t="s">
        <v>129</v>
      </c>
      <c r="C36" s="22"/>
      <c r="D36" s="136">
        <f>D37</f>
        <v>-124</v>
      </c>
    </row>
    <row r="37" spans="1:4" ht="30.75">
      <c r="A37" s="21" t="s">
        <v>291</v>
      </c>
      <c r="B37" s="22" t="s">
        <v>129</v>
      </c>
      <c r="C37" s="22" t="s">
        <v>292</v>
      </c>
      <c r="D37" s="136">
        <v>-124</v>
      </c>
    </row>
    <row r="38" spans="1:4" ht="30.75">
      <c r="A38" s="21" t="s">
        <v>136</v>
      </c>
      <c r="B38" s="22" t="s">
        <v>130</v>
      </c>
      <c r="C38" s="22"/>
      <c r="D38" s="136">
        <f>D39</f>
        <v>55</v>
      </c>
    </row>
    <row r="39" spans="1:4" ht="30.75">
      <c r="A39" s="21" t="s">
        <v>291</v>
      </c>
      <c r="B39" s="22" t="s">
        <v>130</v>
      </c>
      <c r="C39" s="22" t="s">
        <v>292</v>
      </c>
      <c r="D39" s="136">
        <v>55</v>
      </c>
    </row>
    <row r="40" spans="1:4" ht="15">
      <c r="A40" s="21" t="s">
        <v>137</v>
      </c>
      <c r="B40" s="22" t="s">
        <v>356</v>
      </c>
      <c r="C40" s="22"/>
      <c r="D40" s="136">
        <f>D41</f>
        <v>69</v>
      </c>
    </row>
    <row r="41" spans="1:4" ht="30.75">
      <c r="A41" s="21" t="s">
        <v>291</v>
      </c>
      <c r="B41" s="22" t="s">
        <v>356</v>
      </c>
      <c r="C41" s="22" t="s">
        <v>292</v>
      </c>
      <c r="D41" s="136">
        <v>69</v>
      </c>
    </row>
    <row r="42" spans="1:4" ht="46.5">
      <c r="A42" s="21" t="s">
        <v>72</v>
      </c>
      <c r="B42" s="22" t="s">
        <v>151</v>
      </c>
      <c r="C42" s="22"/>
      <c r="D42" s="136">
        <f>D43</f>
        <v>7549.2</v>
      </c>
    </row>
    <row r="43" spans="1:4" ht="62.25">
      <c r="A43" s="21" t="s">
        <v>3</v>
      </c>
      <c r="B43" s="22" t="s">
        <v>362</v>
      </c>
      <c r="C43" s="22"/>
      <c r="D43" s="136">
        <f>D44</f>
        <v>7549.2</v>
      </c>
    </row>
    <row r="44" spans="1:4" ht="30.75">
      <c r="A44" s="21" t="s">
        <v>291</v>
      </c>
      <c r="B44" s="22" t="s">
        <v>362</v>
      </c>
      <c r="C44" s="22" t="s">
        <v>292</v>
      </c>
      <c r="D44" s="136">
        <v>7549.2</v>
      </c>
    </row>
    <row r="45" spans="1:4" ht="46.5">
      <c r="A45" s="21" t="s">
        <v>83</v>
      </c>
      <c r="B45" s="22" t="s">
        <v>81</v>
      </c>
      <c r="C45" s="22"/>
      <c r="D45" s="136">
        <f>D46</f>
        <v>-7549.2</v>
      </c>
    </row>
    <row r="46" spans="1:4" ht="62.25">
      <c r="A46" s="21" t="s">
        <v>3</v>
      </c>
      <c r="B46" s="22" t="s">
        <v>82</v>
      </c>
      <c r="C46" s="22"/>
      <c r="D46" s="136">
        <f>D47</f>
        <v>-7549.2</v>
      </c>
    </row>
    <row r="47" spans="1:4" ht="30.75">
      <c r="A47" s="21" t="s">
        <v>291</v>
      </c>
      <c r="B47" s="22" t="s">
        <v>82</v>
      </c>
      <c r="C47" s="22" t="s">
        <v>292</v>
      </c>
      <c r="D47" s="136">
        <v>-7549.2</v>
      </c>
    </row>
    <row r="48" spans="1:7" s="6" customFormat="1" ht="30.75">
      <c r="A48" s="8" t="s">
        <v>1</v>
      </c>
      <c r="B48" s="20" t="s">
        <v>154</v>
      </c>
      <c r="C48" s="20"/>
      <c r="D48" s="137">
        <f>D49+D61</f>
        <v>48183.403</v>
      </c>
      <c r="G48" s="139"/>
    </row>
    <row r="49" spans="1:7" s="6" customFormat="1" ht="46.5">
      <c r="A49" s="21" t="s">
        <v>156</v>
      </c>
      <c r="B49" s="22" t="s">
        <v>155</v>
      </c>
      <c r="C49" s="22"/>
      <c r="D49" s="136">
        <f>D50+D52+D54+D57+D59</f>
        <v>40193.503</v>
      </c>
      <c r="G49" s="139"/>
    </row>
    <row r="50" spans="1:4" s="6" customFormat="1" ht="15">
      <c r="A50" s="21" t="s">
        <v>299</v>
      </c>
      <c r="B50" s="22" t="s">
        <v>157</v>
      </c>
      <c r="C50" s="22"/>
      <c r="D50" s="136">
        <f>D51</f>
        <v>12393.2</v>
      </c>
    </row>
    <row r="51" spans="1:4" s="6" customFormat="1" ht="30.75">
      <c r="A51" s="21" t="s">
        <v>291</v>
      </c>
      <c r="B51" s="22" t="s">
        <v>157</v>
      </c>
      <c r="C51" s="22" t="s">
        <v>292</v>
      </c>
      <c r="D51" s="136">
        <v>12393.2</v>
      </c>
    </row>
    <row r="52" spans="1:4" ht="15">
      <c r="A52" s="21" t="s">
        <v>234</v>
      </c>
      <c r="B52" s="22" t="s">
        <v>158</v>
      </c>
      <c r="C52" s="22"/>
      <c r="D52" s="136">
        <f>D53</f>
        <v>11268.4</v>
      </c>
    </row>
    <row r="53" spans="1:4" ht="30.75">
      <c r="A53" s="21" t="s">
        <v>291</v>
      </c>
      <c r="B53" s="22" t="s">
        <v>158</v>
      </c>
      <c r="C53" s="22" t="s">
        <v>292</v>
      </c>
      <c r="D53" s="136">
        <v>11268.4</v>
      </c>
    </row>
    <row r="54" spans="1:4" ht="58.5" customHeight="1">
      <c r="A54" s="2" t="s">
        <v>336</v>
      </c>
      <c r="B54" s="22" t="s">
        <v>335</v>
      </c>
      <c r="C54" s="22"/>
      <c r="D54" s="136">
        <f>D56+D55</f>
        <v>39831.7</v>
      </c>
    </row>
    <row r="55" spans="1:4" ht="15">
      <c r="A55" s="2" t="s">
        <v>219</v>
      </c>
      <c r="B55" s="22" t="s">
        <v>335</v>
      </c>
      <c r="C55" s="22" t="s">
        <v>293</v>
      </c>
      <c r="D55" s="136">
        <v>11119</v>
      </c>
    </row>
    <row r="56" spans="1:4" ht="30.75">
      <c r="A56" s="21" t="s">
        <v>291</v>
      </c>
      <c r="B56" s="22" t="s">
        <v>335</v>
      </c>
      <c r="C56" s="22" t="s">
        <v>292</v>
      </c>
      <c r="D56" s="136">
        <v>28712.7</v>
      </c>
    </row>
    <row r="57" spans="1:4" ht="30.75">
      <c r="A57" s="21" t="s">
        <v>330</v>
      </c>
      <c r="B57" s="22" t="s">
        <v>329</v>
      </c>
      <c r="C57" s="22"/>
      <c r="D57" s="136">
        <f>D58</f>
        <v>361.803</v>
      </c>
    </row>
    <row r="58" spans="1:4" ht="30.75">
      <c r="A58" s="21" t="s">
        <v>291</v>
      </c>
      <c r="B58" s="22" t="s">
        <v>329</v>
      </c>
      <c r="C58" s="22" t="s">
        <v>292</v>
      </c>
      <c r="D58" s="136">
        <v>361.803</v>
      </c>
    </row>
    <row r="59" spans="1:4" ht="62.25">
      <c r="A59" s="2" t="s">
        <v>48</v>
      </c>
      <c r="B59" s="22" t="s">
        <v>49</v>
      </c>
      <c r="C59" s="22"/>
      <c r="D59" s="136">
        <f>D60</f>
        <v>-23661.6</v>
      </c>
    </row>
    <row r="60" spans="1:4" ht="30.75">
      <c r="A60" s="21" t="s">
        <v>291</v>
      </c>
      <c r="B60" s="22" t="s">
        <v>49</v>
      </c>
      <c r="C60" s="22" t="s">
        <v>292</v>
      </c>
      <c r="D60" s="136">
        <v>-23661.6</v>
      </c>
    </row>
    <row r="61" spans="1:4" s="6" customFormat="1" ht="30.75">
      <c r="A61" s="21" t="s">
        <v>4</v>
      </c>
      <c r="B61" s="22" t="s">
        <v>159</v>
      </c>
      <c r="C61" s="22"/>
      <c r="D61" s="136">
        <f>D62+D64+D66</f>
        <v>7989.9</v>
      </c>
    </row>
    <row r="62" spans="1:4" s="6" customFormat="1" ht="15">
      <c r="A62" s="21" t="s">
        <v>137</v>
      </c>
      <c r="B62" s="22" t="s">
        <v>160</v>
      </c>
      <c r="C62" s="22"/>
      <c r="D62" s="136">
        <f>D63</f>
        <v>16015.4</v>
      </c>
    </row>
    <row r="63" spans="1:4" s="6" customFormat="1" ht="30.75">
      <c r="A63" s="21" t="s">
        <v>291</v>
      </c>
      <c r="B63" s="22" t="s">
        <v>160</v>
      </c>
      <c r="C63" s="22" t="s">
        <v>292</v>
      </c>
      <c r="D63" s="136">
        <v>16015.4</v>
      </c>
    </row>
    <row r="64" spans="1:4" s="6" customFormat="1" ht="62.25">
      <c r="A64" s="2" t="s">
        <v>327</v>
      </c>
      <c r="B64" s="22" t="s">
        <v>334</v>
      </c>
      <c r="C64" s="22"/>
      <c r="D64" s="136">
        <f>D65</f>
        <v>7989.9</v>
      </c>
    </row>
    <row r="65" spans="1:4" s="6" customFormat="1" ht="30.75">
      <c r="A65" s="21" t="s">
        <v>291</v>
      </c>
      <c r="B65" s="22" t="s">
        <v>334</v>
      </c>
      <c r="C65" s="22" t="s">
        <v>292</v>
      </c>
      <c r="D65" s="136">
        <v>7989.9</v>
      </c>
    </row>
    <row r="66" spans="1:4" s="6" customFormat="1" ht="46.5">
      <c r="A66" s="2" t="s">
        <v>44</v>
      </c>
      <c r="B66" s="22" t="s">
        <v>46</v>
      </c>
      <c r="C66" s="22"/>
      <c r="D66" s="136">
        <f>D67</f>
        <v>-16015.4</v>
      </c>
    </row>
    <row r="67" spans="1:4" s="6" customFormat="1" ht="30.75">
      <c r="A67" s="21" t="s">
        <v>291</v>
      </c>
      <c r="B67" s="22" t="s">
        <v>46</v>
      </c>
      <c r="C67" s="22" t="s">
        <v>292</v>
      </c>
      <c r="D67" s="136">
        <v>-16015.4</v>
      </c>
    </row>
    <row r="68" spans="1:4" s="6" customFormat="1" ht="30.75">
      <c r="A68" s="8" t="s">
        <v>103</v>
      </c>
      <c r="B68" s="20" t="s">
        <v>161</v>
      </c>
      <c r="C68" s="20"/>
      <c r="D68" s="137">
        <f>D69</f>
        <v>0</v>
      </c>
    </row>
    <row r="69" spans="1:4" s="6" customFormat="1" ht="46.5">
      <c r="A69" s="21" t="s">
        <v>303</v>
      </c>
      <c r="B69" s="22" t="s">
        <v>162</v>
      </c>
      <c r="C69" s="22"/>
      <c r="D69" s="136">
        <f>D70+D72</f>
        <v>0</v>
      </c>
    </row>
    <row r="70" spans="1:4" s="6" customFormat="1" ht="15">
      <c r="A70" s="21" t="s">
        <v>302</v>
      </c>
      <c r="B70" s="22" t="s">
        <v>163</v>
      </c>
      <c r="C70" s="22"/>
      <c r="D70" s="136">
        <f>D71</f>
        <v>-2000</v>
      </c>
    </row>
    <row r="71" spans="1:4" s="6" customFormat="1" ht="30.75">
      <c r="A71" s="21" t="s">
        <v>301</v>
      </c>
      <c r="B71" s="22" t="s">
        <v>163</v>
      </c>
      <c r="C71" s="22" t="s">
        <v>288</v>
      </c>
      <c r="D71" s="136">
        <v>-2000</v>
      </c>
    </row>
    <row r="72" spans="1:4" ht="30.75">
      <c r="A72" s="21" t="s">
        <v>339</v>
      </c>
      <c r="B72" s="22" t="s">
        <v>338</v>
      </c>
      <c r="C72" s="22"/>
      <c r="D72" s="136">
        <f>D73</f>
        <v>2000</v>
      </c>
    </row>
    <row r="73" spans="1:4" ht="30.75">
      <c r="A73" s="21" t="s">
        <v>301</v>
      </c>
      <c r="B73" s="22" t="s">
        <v>338</v>
      </c>
      <c r="C73" s="22" t="s">
        <v>288</v>
      </c>
      <c r="D73" s="136">
        <v>2000</v>
      </c>
    </row>
    <row r="74" spans="1:4" s="6" customFormat="1" ht="62.25">
      <c r="A74" s="8" t="s">
        <v>164</v>
      </c>
      <c r="B74" s="20" t="s">
        <v>165</v>
      </c>
      <c r="C74" s="20"/>
      <c r="D74" s="137">
        <f>D75+D80+D83</f>
        <v>-1266.4</v>
      </c>
    </row>
    <row r="75" spans="1:4" ht="62.25">
      <c r="A75" s="21" t="s">
        <v>305</v>
      </c>
      <c r="B75" s="22" t="s">
        <v>167</v>
      </c>
      <c r="C75" s="22"/>
      <c r="D75" s="136">
        <f>D76+D78</f>
        <v>0</v>
      </c>
    </row>
    <row r="76" spans="1:4" ht="30.75">
      <c r="A76" s="21" t="s">
        <v>190</v>
      </c>
      <c r="B76" s="22" t="s">
        <v>191</v>
      </c>
      <c r="C76" s="22"/>
      <c r="D76" s="136">
        <f>D77</f>
        <v>2500</v>
      </c>
    </row>
    <row r="77" spans="1:6" ht="30.75">
      <c r="A77" s="21" t="s">
        <v>132</v>
      </c>
      <c r="B77" s="22" t="s">
        <v>191</v>
      </c>
      <c r="C77" s="22" t="s">
        <v>296</v>
      </c>
      <c r="D77" s="136">
        <v>2500</v>
      </c>
      <c r="F77" s="138"/>
    </row>
    <row r="78" spans="1:4" ht="30.75">
      <c r="A78" s="21" t="s">
        <v>31</v>
      </c>
      <c r="B78" s="22" t="s">
        <v>26</v>
      </c>
      <c r="C78" s="22"/>
      <c r="D78" s="136">
        <f>D79</f>
        <v>-2500</v>
      </c>
    </row>
    <row r="79" spans="1:4" ht="30.75">
      <c r="A79" s="21" t="s">
        <v>132</v>
      </c>
      <c r="B79" s="22" t="s">
        <v>26</v>
      </c>
      <c r="C79" s="22" t="s">
        <v>296</v>
      </c>
      <c r="D79" s="136">
        <v>-2500</v>
      </c>
    </row>
    <row r="80" spans="1:4" ht="46.5">
      <c r="A80" s="21" t="s">
        <v>67</v>
      </c>
      <c r="B80" s="22" t="s">
        <v>168</v>
      </c>
      <c r="C80" s="22"/>
      <c r="D80" s="136">
        <f>D81</f>
        <v>-100</v>
      </c>
    </row>
    <row r="81" spans="1:4" ht="15">
      <c r="A81" s="21" t="s">
        <v>50</v>
      </c>
      <c r="B81" s="22" t="s">
        <v>30</v>
      </c>
      <c r="C81" s="140"/>
      <c r="D81" s="136">
        <f>D82</f>
        <v>-100</v>
      </c>
    </row>
    <row r="82" spans="1:4" ht="15">
      <c r="A82" s="21" t="s">
        <v>219</v>
      </c>
      <c r="B82" s="22" t="s">
        <v>30</v>
      </c>
      <c r="C82" s="140" t="s">
        <v>293</v>
      </c>
      <c r="D82" s="136">
        <v>-100</v>
      </c>
    </row>
    <row r="83" spans="1:4" ht="46.5">
      <c r="A83" s="21" t="s">
        <v>169</v>
      </c>
      <c r="B83" s="22" t="s">
        <v>170</v>
      </c>
      <c r="C83" s="22"/>
      <c r="D83" s="136">
        <f>D84+D86+D88</f>
        <v>-1166.4</v>
      </c>
    </row>
    <row r="84" spans="1:4" ht="30.75">
      <c r="A84" s="21" t="s">
        <v>318</v>
      </c>
      <c r="B84" s="22" t="s">
        <v>84</v>
      </c>
      <c r="C84" s="22"/>
      <c r="D84" s="136">
        <f>D85</f>
        <v>-226.8</v>
      </c>
    </row>
    <row r="85" spans="1:4" ht="15">
      <c r="A85" s="21" t="s">
        <v>295</v>
      </c>
      <c r="B85" s="22" t="s">
        <v>84</v>
      </c>
      <c r="C85" s="22" t="s">
        <v>294</v>
      </c>
      <c r="D85" s="136">
        <v>-226.8</v>
      </c>
    </row>
    <row r="86" spans="1:4" ht="46.5">
      <c r="A86" s="21" t="s">
        <v>319</v>
      </c>
      <c r="B86" s="22" t="s">
        <v>85</v>
      </c>
      <c r="C86" s="22"/>
      <c r="D86" s="136">
        <f>D87</f>
        <v>-939.6</v>
      </c>
    </row>
    <row r="87" spans="1:4" ht="15">
      <c r="A87" s="21" t="s">
        <v>295</v>
      </c>
      <c r="B87" s="22" t="s">
        <v>85</v>
      </c>
      <c r="C87" s="22" t="s">
        <v>294</v>
      </c>
      <c r="D87" s="136">
        <v>-939.6</v>
      </c>
    </row>
    <row r="88" spans="1:4" ht="64.5" customHeight="1">
      <c r="A88" s="21" t="s">
        <v>237</v>
      </c>
      <c r="B88" s="22" t="s">
        <v>171</v>
      </c>
      <c r="C88" s="22"/>
      <c r="D88" s="136">
        <f>D89+D90</f>
        <v>0</v>
      </c>
    </row>
    <row r="89" spans="1:4" ht="30.75">
      <c r="A89" s="21" t="s">
        <v>301</v>
      </c>
      <c r="B89" s="22" t="s">
        <v>171</v>
      </c>
      <c r="C89" s="22" t="s">
        <v>288</v>
      </c>
      <c r="D89" s="136">
        <v>-350</v>
      </c>
    </row>
    <row r="90" spans="1:4" ht="15">
      <c r="A90" s="21" t="s">
        <v>295</v>
      </c>
      <c r="B90" s="22" t="s">
        <v>171</v>
      </c>
      <c r="C90" s="22" t="s">
        <v>294</v>
      </c>
      <c r="D90" s="136">
        <v>350</v>
      </c>
    </row>
    <row r="91" spans="1:4" s="6" customFormat="1" ht="48" customHeight="1">
      <c r="A91" s="8" t="s">
        <v>2</v>
      </c>
      <c r="B91" s="51" t="s">
        <v>172</v>
      </c>
      <c r="C91" s="20"/>
      <c r="D91" s="137">
        <f>D92</f>
        <v>1000</v>
      </c>
    </row>
    <row r="92" spans="1:4" s="6" customFormat="1" ht="33.75" customHeight="1">
      <c r="A92" s="21" t="s">
        <v>306</v>
      </c>
      <c r="B92" s="27" t="s">
        <v>173</v>
      </c>
      <c r="C92" s="22"/>
      <c r="D92" s="136">
        <f>D93+D95+D98+D102+D100</f>
        <v>1000</v>
      </c>
    </row>
    <row r="93" spans="1:4" ht="15">
      <c r="A93" s="21" t="s">
        <v>241</v>
      </c>
      <c r="B93" s="22" t="s">
        <v>174</v>
      </c>
      <c r="C93" s="22"/>
      <c r="D93" s="136">
        <f>D94</f>
        <v>-3097.2</v>
      </c>
    </row>
    <row r="94" spans="1:4" ht="30.75" customHeight="1">
      <c r="A94" s="21" t="s">
        <v>301</v>
      </c>
      <c r="B94" s="22" t="s">
        <v>174</v>
      </c>
      <c r="C94" s="22" t="s">
        <v>288</v>
      </c>
      <c r="D94" s="136">
        <v>-3097.2</v>
      </c>
    </row>
    <row r="95" spans="1:4" ht="50.25" customHeight="1">
      <c r="A95" s="21" t="s">
        <v>307</v>
      </c>
      <c r="B95" s="22" t="s">
        <v>194</v>
      </c>
      <c r="C95" s="22"/>
      <c r="D95" s="136">
        <f>D96+D97</f>
        <v>0</v>
      </c>
    </row>
    <row r="96" spans="1:4" ht="30.75">
      <c r="A96" s="21" t="s">
        <v>301</v>
      </c>
      <c r="B96" s="22" t="s">
        <v>194</v>
      </c>
      <c r="C96" s="22" t="s">
        <v>288</v>
      </c>
      <c r="D96" s="136">
        <v>-22000</v>
      </c>
    </row>
    <row r="97" spans="1:5" ht="15">
      <c r="A97" s="21" t="s">
        <v>219</v>
      </c>
      <c r="B97" s="22" t="s">
        <v>194</v>
      </c>
      <c r="C97" s="22" t="s">
        <v>293</v>
      </c>
      <c r="D97" s="136">
        <v>22000</v>
      </c>
      <c r="E97" s="167"/>
    </row>
    <row r="98" spans="1:4" ht="33" customHeight="1">
      <c r="A98" s="21" t="s">
        <v>330</v>
      </c>
      <c r="B98" s="22" t="s">
        <v>331</v>
      </c>
      <c r="C98" s="22"/>
      <c r="D98" s="136">
        <f>D99</f>
        <v>1000</v>
      </c>
    </row>
    <row r="99" spans="1:4" ht="30.75">
      <c r="A99" s="21" t="s">
        <v>301</v>
      </c>
      <c r="B99" s="22" t="s">
        <v>331</v>
      </c>
      <c r="C99" s="22" t="s">
        <v>288</v>
      </c>
      <c r="D99" s="136">
        <v>1000</v>
      </c>
    </row>
    <row r="100" spans="1:4" ht="30.75">
      <c r="A100" s="21" t="s">
        <v>347</v>
      </c>
      <c r="B100" s="22" t="s">
        <v>346</v>
      </c>
      <c r="C100" s="22"/>
      <c r="D100" s="136">
        <f>D101</f>
        <v>3014.16</v>
      </c>
    </row>
    <row r="101" spans="1:4" ht="30.75">
      <c r="A101" s="21" t="s">
        <v>301</v>
      </c>
      <c r="B101" s="22" t="s">
        <v>346</v>
      </c>
      <c r="C101" s="22" t="s">
        <v>288</v>
      </c>
      <c r="D101" s="136">
        <v>3014.16</v>
      </c>
    </row>
    <row r="102" spans="1:4" ht="30.75">
      <c r="A102" s="21" t="s">
        <v>308</v>
      </c>
      <c r="B102" s="22" t="s">
        <v>32</v>
      </c>
      <c r="C102" s="22"/>
      <c r="D102" s="136">
        <f>D103</f>
        <v>83.04</v>
      </c>
    </row>
    <row r="103" spans="1:4" ht="30.75">
      <c r="A103" s="21" t="s">
        <v>301</v>
      </c>
      <c r="B103" s="22" t="s">
        <v>32</v>
      </c>
      <c r="C103" s="22" t="s">
        <v>288</v>
      </c>
      <c r="D103" s="136">
        <v>83.04</v>
      </c>
    </row>
    <row r="104" spans="1:4" s="6" customFormat="1" ht="46.5">
      <c r="A104" s="8" t="s">
        <v>175</v>
      </c>
      <c r="B104" s="20" t="s">
        <v>176</v>
      </c>
      <c r="C104" s="20"/>
      <c r="D104" s="137">
        <f>D105+D108</f>
        <v>824.05</v>
      </c>
    </row>
    <row r="105" spans="1:4" ht="62.25">
      <c r="A105" s="21" t="s">
        <v>304</v>
      </c>
      <c r="B105" s="22" t="s">
        <v>177</v>
      </c>
      <c r="C105" s="22"/>
      <c r="D105" s="136">
        <f>D106</f>
        <v>74.05</v>
      </c>
    </row>
    <row r="106" spans="1:4" ht="15">
      <c r="A106" s="21" t="s">
        <v>242</v>
      </c>
      <c r="B106" s="22" t="s">
        <v>178</v>
      </c>
      <c r="C106" s="22"/>
      <c r="D106" s="136">
        <f>D107</f>
        <v>74.05</v>
      </c>
    </row>
    <row r="107" spans="1:4" ht="35.25" customHeight="1">
      <c r="A107" s="21" t="s">
        <v>301</v>
      </c>
      <c r="B107" s="22" t="s">
        <v>178</v>
      </c>
      <c r="C107" s="22" t="s">
        <v>288</v>
      </c>
      <c r="D107" s="136">
        <v>74.05</v>
      </c>
    </row>
    <row r="108" spans="1:4" ht="46.5">
      <c r="A108" s="21" t="s">
        <v>5</v>
      </c>
      <c r="B108" s="22" t="s">
        <v>188</v>
      </c>
      <c r="C108" s="22"/>
      <c r="D108" s="136">
        <f>D109</f>
        <v>750</v>
      </c>
    </row>
    <row r="109" spans="1:4" ht="30.75">
      <c r="A109" s="21" t="s">
        <v>330</v>
      </c>
      <c r="B109" s="22" t="s">
        <v>333</v>
      </c>
      <c r="C109" s="22"/>
      <c r="D109" s="136">
        <f>D110</f>
        <v>750</v>
      </c>
    </row>
    <row r="110" spans="1:4" ht="30.75" customHeight="1">
      <c r="A110" s="21" t="s">
        <v>219</v>
      </c>
      <c r="B110" s="22" t="s">
        <v>333</v>
      </c>
      <c r="C110" s="22" t="s">
        <v>293</v>
      </c>
      <c r="D110" s="136">
        <v>750</v>
      </c>
    </row>
    <row r="111" spans="1:4" ht="30.75">
      <c r="A111" s="8" t="s">
        <v>179</v>
      </c>
      <c r="B111" s="20" t="s">
        <v>180</v>
      </c>
      <c r="C111" s="20"/>
      <c r="D111" s="137">
        <f>D112</f>
        <v>-74.05</v>
      </c>
    </row>
    <row r="112" spans="1:4" ht="46.5">
      <c r="A112" s="21" t="s">
        <v>68</v>
      </c>
      <c r="B112" s="22" t="s">
        <v>181</v>
      </c>
      <c r="C112" s="20"/>
      <c r="D112" s="136">
        <f>D113</f>
        <v>-74.05</v>
      </c>
    </row>
    <row r="113" spans="1:4" ht="15">
      <c r="A113" s="21" t="s">
        <v>242</v>
      </c>
      <c r="B113" s="22" t="s">
        <v>182</v>
      </c>
      <c r="C113" s="22"/>
      <c r="D113" s="136">
        <f>D114</f>
        <v>-74.05</v>
      </c>
    </row>
    <row r="114" spans="1:4" ht="33.75" customHeight="1">
      <c r="A114" s="21" t="s">
        <v>301</v>
      </c>
      <c r="B114" s="22" t="s">
        <v>182</v>
      </c>
      <c r="C114" s="22" t="s">
        <v>288</v>
      </c>
      <c r="D114" s="136">
        <v>-74.05</v>
      </c>
    </row>
    <row r="115" spans="1:4" s="6" customFormat="1" ht="30.75">
      <c r="A115" s="8" t="s">
        <v>33</v>
      </c>
      <c r="B115" s="20" t="s">
        <v>34</v>
      </c>
      <c r="C115" s="20"/>
      <c r="D115" s="137">
        <f>D116+D122</f>
        <v>-4520.1</v>
      </c>
    </row>
    <row r="116" spans="1:4" ht="30.75">
      <c r="A116" s="21" t="s">
        <v>35</v>
      </c>
      <c r="B116" s="22" t="s">
        <v>36</v>
      </c>
      <c r="C116" s="22"/>
      <c r="D116" s="136">
        <f>D119+D117</f>
        <v>-3359</v>
      </c>
    </row>
    <row r="117" spans="1:4" ht="46.5">
      <c r="A117" s="21" t="s">
        <v>37</v>
      </c>
      <c r="B117" s="22" t="s">
        <v>38</v>
      </c>
      <c r="C117" s="22"/>
      <c r="D117" s="136">
        <f>D118</f>
        <v>-1449.5</v>
      </c>
    </row>
    <row r="118" spans="1:4" ht="30.75">
      <c r="A118" s="21" t="s">
        <v>301</v>
      </c>
      <c r="B118" s="22" t="s">
        <v>38</v>
      </c>
      <c r="C118" s="22" t="s">
        <v>288</v>
      </c>
      <c r="D118" s="136">
        <v>-1449.5</v>
      </c>
    </row>
    <row r="119" spans="1:4" ht="46.5">
      <c r="A119" s="21" t="s">
        <v>79</v>
      </c>
      <c r="B119" s="22" t="s">
        <v>28</v>
      </c>
      <c r="C119" s="22"/>
      <c r="D119" s="136">
        <f>D120+D121</f>
        <v>-1909.5</v>
      </c>
    </row>
    <row r="120" spans="1:4" ht="30.75">
      <c r="A120" s="21" t="s">
        <v>301</v>
      </c>
      <c r="B120" s="22" t="s">
        <v>28</v>
      </c>
      <c r="C120" s="22" t="s">
        <v>288</v>
      </c>
      <c r="D120" s="136">
        <v>-1909.5</v>
      </c>
    </row>
    <row r="121" spans="1:4" ht="15">
      <c r="A121" s="21" t="s">
        <v>219</v>
      </c>
      <c r="B121" s="22" t="s">
        <v>28</v>
      </c>
      <c r="C121" s="22" t="s">
        <v>293</v>
      </c>
      <c r="D121" s="136"/>
    </row>
    <row r="122" spans="1:4" ht="30.75">
      <c r="A122" s="21" t="s">
        <v>39</v>
      </c>
      <c r="B122" s="22" t="s">
        <v>40</v>
      </c>
      <c r="C122" s="22"/>
      <c r="D122" s="136">
        <f>D125+D123</f>
        <v>-1161.1</v>
      </c>
    </row>
    <row r="123" spans="1:4" ht="46.5">
      <c r="A123" s="21" t="s">
        <v>41</v>
      </c>
      <c r="B123" s="22" t="s">
        <v>42</v>
      </c>
      <c r="C123" s="22"/>
      <c r="D123" s="136">
        <f>D124</f>
        <v>-65.8</v>
      </c>
    </row>
    <row r="124" spans="1:4" ht="30.75">
      <c r="A124" s="21" t="s">
        <v>301</v>
      </c>
      <c r="B124" s="22" t="s">
        <v>42</v>
      </c>
      <c r="C124" s="22" t="s">
        <v>288</v>
      </c>
      <c r="D124" s="136">
        <v>-65.8</v>
      </c>
    </row>
    <row r="125" spans="1:4" ht="30.75">
      <c r="A125" s="21" t="s">
        <v>80</v>
      </c>
      <c r="B125" s="22" t="s">
        <v>27</v>
      </c>
      <c r="C125" s="22"/>
      <c r="D125" s="136">
        <f>D126</f>
        <v>-1095.3</v>
      </c>
    </row>
    <row r="126" spans="1:4" ht="15">
      <c r="A126" s="21" t="s">
        <v>219</v>
      </c>
      <c r="B126" s="22" t="s">
        <v>27</v>
      </c>
      <c r="C126" s="22" t="s">
        <v>293</v>
      </c>
      <c r="D126" s="136">
        <v>-1095.3</v>
      </c>
    </row>
    <row r="127" spans="1:4" ht="15">
      <c r="A127" s="8" t="s">
        <v>138</v>
      </c>
      <c r="B127" s="20"/>
      <c r="C127" s="20"/>
      <c r="D127" s="137">
        <f>D13+D48+D68+D74+D91+D104+D111+D115</f>
        <v>82250.367</v>
      </c>
    </row>
    <row r="128" spans="1:4" ht="15">
      <c r="A128" s="52"/>
      <c r="B128" s="53"/>
      <c r="C128" s="53"/>
      <c r="D128" s="54"/>
    </row>
    <row r="129" spans="1:5" ht="15">
      <c r="A129" s="6"/>
      <c r="B129" s="55"/>
      <c r="C129" s="55"/>
      <c r="D129" s="26"/>
      <c r="E129" s="138"/>
    </row>
    <row r="130" spans="1:4" s="56" customFormat="1" ht="21" customHeight="1">
      <c r="A130" s="200" t="s">
        <v>52</v>
      </c>
      <c r="B130" s="200"/>
      <c r="C130" s="200"/>
      <c r="D130" s="200"/>
    </row>
    <row r="131" ht="15">
      <c r="D131" s="164"/>
    </row>
    <row r="132" ht="15">
      <c r="D132" s="7"/>
    </row>
    <row r="133" ht="15">
      <c r="D133" s="165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  <row r="210" ht="15">
      <c r="D210" s="7"/>
    </row>
    <row r="211" ht="15">
      <c r="D211" s="7"/>
    </row>
    <row r="212" ht="15">
      <c r="D212" s="7"/>
    </row>
    <row r="213" ht="15">
      <c r="D213" s="7"/>
    </row>
    <row r="214" ht="15">
      <c r="D214" s="7"/>
    </row>
    <row r="215" ht="15">
      <c r="D215" s="7"/>
    </row>
    <row r="216" ht="15">
      <c r="D216" s="7"/>
    </row>
    <row r="217" ht="15">
      <c r="D217" s="7"/>
    </row>
    <row r="218" ht="15">
      <c r="D218" s="7"/>
    </row>
    <row r="219" ht="15">
      <c r="D219" s="7"/>
    </row>
    <row r="220" ht="15">
      <c r="D220" s="7"/>
    </row>
    <row r="221" ht="15">
      <c r="D221" s="7"/>
    </row>
    <row r="222" ht="15">
      <c r="D222" s="7"/>
    </row>
    <row r="223" ht="15">
      <c r="D223" s="7"/>
    </row>
    <row r="224" ht="15">
      <c r="D224" s="7"/>
    </row>
    <row r="225" ht="15">
      <c r="D225" s="7"/>
    </row>
    <row r="226" ht="15">
      <c r="D226" s="7"/>
    </row>
    <row r="227" ht="15">
      <c r="D227" s="7"/>
    </row>
    <row r="228" ht="15">
      <c r="D228" s="7"/>
    </row>
    <row r="229" ht="15">
      <c r="D229" s="7"/>
    </row>
    <row r="230" ht="15">
      <c r="D230" s="7"/>
    </row>
    <row r="231" ht="15">
      <c r="D231" s="7"/>
    </row>
    <row r="232" ht="15">
      <c r="D232" s="7"/>
    </row>
    <row r="233" ht="15">
      <c r="D233" s="7"/>
    </row>
    <row r="234" ht="15">
      <c r="D234" s="7"/>
    </row>
    <row r="235" ht="15">
      <c r="D235" s="7"/>
    </row>
    <row r="236" ht="15">
      <c r="D236" s="7"/>
    </row>
    <row r="237" ht="15">
      <c r="D237" s="7"/>
    </row>
    <row r="238" ht="15">
      <c r="D238" s="7"/>
    </row>
    <row r="239" ht="15">
      <c r="D239" s="7"/>
    </row>
    <row r="240" ht="15">
      <c r="D240" s="7"/>
    </row>
    <row r="241" ht="15">
      <c r="D241" s="7"/>
    </row>
    <row r="242" ht="15">
      <c r="D242" s="7"/>
    </row>
    <row r="243" ht="15">
      <c r="D243" s="7"/>
    </row>
    <row r="244" ht="15">
      <c r="D244" s="7"/>
    </row>
    <row r="245" ht="15">
      <c r="D245" s="7"/>
    </row>
    <row r="246" ht="15">
      <c r="D246" s="7"/>
    </row>
    <row r="247" ht="15">
      <c r="D247" s="7"/>
    </row>
    <row r="248" ht="15">
      <c r="D248" s="7"/>
    </row>
    <row r="249" ht="15">
      <c r="D249" s="7"/>
    </row>
    <row r="250" ht="15">
      <c r="D250" s="7"/>
    </row>
    <row r="251" ht="15">
      <c r="D251" s="7"/>
    </row>
    <row r="252" ht="15">
      <c r="D252" s="7"/>
    </row>
    <row r="253" ht="15">
      <c r="D253" s="7"/>
    </row>
    <row r="254" ht="15">
      <c r="D254" s="7"/>
    </row>
    <row r="255" ht="15">
      <c r="D255" s="7"/>
    </row>
    <row r="256" ht="15">
      <c r="D256" s="7"/>
    </row>
    <row r="257" ht="15">
      <c r="D257" s="7"/>
    </row>
    <row r="258" ht="15">
      <c r="D258" s="7"/>
    </row>
    <row r="259" ht="15">
      <c r="D259" s="7"/>
    </row>
    <row r="260" ht="15">
      <c r="D260" s="7"/>
    </row>
    <row r="261" ht="15">
      <c r="D261" s="7"/>
    </row>
    <row r="262" ht="15">
      <c r="D262" s="7"/>
    </row>
    <row r="263" ht="15">
      <c r="D263" s="7"/>
    </row>
    <row r="264" ht="15">
      <c r="D264" s="7"/>
    </row>
    <row r="265" ht="15">
      <c r="D265" s="7"/>
    </row>
    <row r="266" ht="15">
      <c r="D266" s="7"/>
    </row>
    <row r="267" ht="15">
      <c r="D267" s="7"/>
    </row>
    <row r="268" ht="15">
      <c r="D268" s="7"/>
    </row>
    <row r="269" ht="15">
      <c r="D269" s="7"/>
    </row>
    <row r="270" ht="15">
      <c r="D270" s="7"/>
    </row>
    <row r="271" ht="15">
      <c r="D271" s="7"/>
    </row>
    <row r="272" ht="15">
      <c r="D272" s="7"/>
    </row>
    <row r="273" ht="15">
      <c r="D273" s="7"/>
    </row>
    <row r="274" ht="15">
      <c r="D274" s="7"/>
    </row>
    <row r="275" ht="15">
      <c r="D275" s="7"/>
    </row>
    <row r="276" ht="15">
      <c r="D276" s="7"/>
    </row>
    <row r="277" ht="15">
      <c r="D277" s="7"/>
    </row>
    <row r="278" ht="15">
      <c r="D278" s="7"/>
    </row>
    <row r="279" ht="15">
      <c r="D279" s="7"/>
    </row>
    <row r="280" ht="15">
      <c r="D280" s="7"/>
    </row>
    <row r="281" ht="15">
      <c r="D281" s="7"/>
    </row>
    <row r="282" ht="15">
      <c r="D282" s="7"/>
    </row>
    <row r="283" ht="15">
      <c r="D283" s="7"/>
    </row>
    <row r="284" ht="15">
      <c r="D284" s="7"/>
    </row>
    <row r="285" ht="15">
      <c r="D285" s="7"/>
    </row>
    <row r="286" ht="15">
      <c r="D286" s="7"/>
    </row>
    <row r="287" ht="15">
      <c r="D287" s="7"/>
    </row>
    <row r="288" ht="15">
      <c r="D288" s="7"/>
    </row>
    <row r="289" ht="15">
      <c r="D289" s="7"/>
    </row>
    <row r="290" ht="15">
      <c r="D290" s="7"/>
    </row>
    <row r="291" ht="15">
      <c r="D291" s="7"/>
    </row>
    <row r="292" ht="15">
      <c r="D292" s="7"/>
    </row>
    <row r="293" ht="15">
      <c r="D293" s="7"/>
    </row>
    <row r="294" ht="15">
      <c r="D294" s="7"/>
    </row>
    <row r="295" ht="15">
      <c r="D295" s="7"/>
    </row>
    <row r="296" ht="15">
      <c r="D296" s="7"/>
    </row>
    <row r="297" ht="15">
      <c r="D297" s="7"/>
    </row>
    <row r="298" ht="15">
      <c r="D298" s="7"/>
    </row>
    <row r="299" ht="15">
      <c r="D299" s="7"/>
    </row>
    <row r="300" ht="15">
      <c r="D300" s="7"/>
    </row>
    <row r="301" ht="15">
      <c r="D301" s="7"/>
    </row>
    <row r="302" ht="15">
      <c r="D302" s="7"/>
    </row>
    <row r="303" ht="15">
      <c r="D303" s="7"/>
    </row>
    <row r="304" ht="15">
      <c r="D304" s="7"/>
    </row>
    <row r="305" ht="15">
      <c r="D305" s="7"/>
    </row>
    <row r="306" ht="15">
      <c r="D306" s="7"/>
    </row>
    <row r="307" ht="15">
      <c r="D307" s="7"/>
    </row>
    <row r="308" ht="15">
      <c r="D308" s="7"/>
    </row>
    <row r="309" ht="15">
      <c r="D309" s="7"/>
    </row>
    <row r="310" ht="15">
      <c r="D310" s="7"/>
    </row>
    <row r="311" ht="15">
      <c r="D311" s="7"/>
    </row>
    <row r="312" ht="15">
      <c r="D312" s="7"/>
    </row>
    <row r="313" ht="15">
      <c r="D313" s="7"/>
    </row>
    <row r="314" ht="15">
      <c r="D314" s="7"/>
    </row>
    <row r="315" ht="15">
      <c r="D315" s="7"/>
    </row>
  </sheetData>
  <sheetProtection/>
  <mergeCells count="10">
    <mergeCell ref="A1:D1"/>
    <mergeCell ref="A2:D2"/>
    <mergeCell ref="A3:D3"/>
    <mergeCell ref="A4:D4"/>
    <mergeCell ref="A5:D5"/>
    <mergeCell ref="A130:D130"/>
    <mergeCell ref="A9:D9"/>
    <mergeCell ref="C10:D10"/>
    <mergeCell ref="A8:D8"/>
    <mergeCell ref="A6:D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="85" zoomScaleNormal="85" zoomScalePageLayoutView="0" workbookViewId="0" topLeftCell="A7">
      <selection activeCell="A19" sqref="A19:E20"/>
    </sheetView>
  </sheetViews>
  <sheetFormatPr defaultColWidth="9.125" defaultRowHeight="12.75"/>
  <cols>
    <col min="1" max="1" width="69.50390625" style="62" customWidth="1"/>
    <col min="2" max="2" width="15.875" style="63" customWidth="1"/>
    <col min="3" max="3" width="5.125" style="63" customWidth="1"/>
    <col min="4" max="5" width="13.625" style="63" customWidth="1"/>
    <col min="6" max="6" width="13.50390625" style="63" hidden="1" customWidth="1"/>
    <col min="7" max="15" width="9.125" style="63" customWidth="1"/>
    <col min="16" max="16" width="8.125" style="63" customWidth="1"/>
    <col min="17" max="16384" width="9.125" style="63" customWidth="1"/>
  </cols>
  <sheetData>
    <row r="1" spans="1:6" s="29" customFormat="1" ht="15">
      <c r="A1" s="213" t="s">
        <v>373</v>
      </c>
      <c r="B1" s="213"/>
      <c r="C1" s="213"/>
      <c r="D1" s="213"/>
      <c r="E1" s="213"/>
      <c r="F1" s="213"/>
    </row>
    <row r="2" spans="1:6" s="29" customFormat="1" ht="15">
      <c r="A2" s="213" t="s">
        <v>259</v>
      </c>
      <c r="B2" s="213"/>
      <c r="C2" s="213"/>
      <c r="D2" s="213"/>
      <c r="E2" s="213"/>
      <c r="F2" s="213"/>
    </row>
    <row r="3" spans="1:6" s="29" customFormat="1" ht="15">
      <c r="A3" s="213" t="s">
        <v>260</v>
      </c>
      <c r="B3" s="213"/>
      <c r="C3" s="213"/>
      <c r="D3" s="213"/>
      <c r="E3" s="213"/>
      <c r="F3" s="213"/>
    </row>
    <row r="4" spans="1:6" s="29" customFormat="1" ht="15">
      <c r="A4" s="213" t="s">
        <v>261</v>
      </c>
      <c r="B4" s="213"/>
      <c r="C4" s="213"/>
      <c r="D4" s="213"/>
      <c r="E4" s="213"/>
      <c r="F4" s="213"/>
    </row>
    <row r="5" spans="1:6" s="29" customFormat="1" ht="15">
      <c r="A5" s="213" t="s">
        <v>374</v>
      </c>
      <c r="B5" s="213"/>
      <c r="C5" s="213"/>
      <c r="D5" s="213"/>
      <c r="E5" s="213"/>
      <c r="F5" s="213"/>
    </row>
    <row r="6" spans="1:5" s="29" customFormat="1" ht="15">
      <c r="A6" s="57"/>
      <c r="B6" s="213"/>
      <c r="C6" s="213"/>
      <c r="D6" s="213"/>
      <c r="E6" s="213"/>
    </row>
    <row r="7" s="29" customFormat="1" ht="15">
      <c r="A7" s="57"/>
    </row>
    <row r="8" spans="1:6" s="29" customFormat="1" ht="78" customHeight="1">
      <c r="A8" s="218" t="s">
        <v>375</v>
      </c>
      <c r="B8" s="218"/>
      <c r="C8" s="218"/>
      <c r="D8" s="218"/>
      <c r="E8" s="218"/>
      <c r="F8" s="219"/>
    </row>
    <row r="9" spans="1:5" s="29" customFormat="1" ht="15" customHeight="1">
      <c r="A9" s="208" t="s">
        <v>376</v>
      </c>
      <c r="B9" s="208"/>
      <c r="C9" s="208"/>
      <c r="D9" s="208"/>
      <c r="E9" s="208"/>
    </row>
    <row r="10" spans="1:6" s="29" customFormat="1" ht="15">
      <c r="A10" s="204" t="s">
        <v>255</v>
      </c>
      <c r="B10" s="204"/>
      <c r="C10" s="204"/>
      <c r="D10" s="204"/>
      <c r="E10" s="204"/>
      <c r="F10" s="204"/>
    </row>
    <row r="11" spans="1:5" s="33" customFormat="1" ht="15">
      <c r="A11" s="211" t="s">
        <v>233</v>
      </c>
      <c r="B11" s="211" t="s">
        <v>212</v>
      </c>
      <c r="C11" s="211" t="s">
        <v>10</v>
      </c>
      <c r="D11" s="215" t="s">
        <v>222</v>
      </c>
      <c r="E11" s="216"/>
    </row>
    <row r="12" spans="1:5" s="33" customFormat="1" ht="15">
      <c r="A12" s="212"/>
      <c r="B12" s="212"/>
      <c r="C12" s="212"/>
      <c r="D12" s="32" t="s">
        <v>214</v>
      </c>
      <c r="E12" s="32" t="s">
        <v>210</v>
      </c>
    </row>
    <row r="13" spans="1:5" s="33" customFormat="1" ht="15">
      <c r="A13" s="27">
        <v>1</v>
      </c>
      <c r="B13" s="27">
        <v>2</v>
      </c>
      <c r="C13" s="27">
        <v>3</v>
      </c>
      <c r="D13" s="32">
        <v>4</v>
      </c>
      <c r="E13" s="32">
        <v>5</v>
      </c>
    </row>
    <row r="14" spans="1:6" s="6" customFormat="1" ht="46.5">
      <c r="A14" s="8" t="s">
        <v>98</v>
      </c>
      <c r="B14" s="20" t="s">
        <v>69</v>
      </c>
      <c r="C14" s="20"/>
      <c r="D14" s="10">
        <f>D15+D18+D21</f>
        <v>-525.5</v>
      </c>
      <c r="E14" s="10">
        <f>E15+E18+E21</f>
        <v>0</v>
      </c>
      <c r="F14" s="4"/>
    </row>
    <row r="15" spans="1:6" s="6" customFormat="1" ht="30.75">
      <c r="A15" s="21" t="s">
        <v>142</v>
      </c>
      <c r="B15" s="22" t="s">
        <v>143</v>
      </c>
      <c r="C15" s="22"/>
      <c r="D15" s="16">
        <f>D16</f>
        <v>-525.5</v>
      </c>
      <c r="E15" s="16">
        <f>E16</f>
        <v>0</v>
      </c>
      <c r="F15" s="4"/>
    </row>
    <row r="16" spans="1:5" s="4" customFormat="1" ht="69.75" customHeight="1">
      <c r="A16" s="21" t="s">
        <v>316</v>
      </c>
      <c r="B16" s="22" t="s">
        <v>88</v>
      </c>
      <c r="C16" s="22"/>
      <c r="D16" s="16">
        <f>D17</f>
        <v>-525.5</v>
      </c>
      <c r="E16" s="16">
        <f>E17</f>
        <v>0</v>
      </c>
    </row>
    <row r="17" spans="1:5" s="4" customFormat="1" ht="30.75">
      <c r="A17" s="21" t="s">
        <v>291</v>
      </c>
      <c r="B17" s="22" t="s">
        <v>88</v>
      </c>
      <c r="C17" s="22" t="s">
        <v>292</v>
      </c>
      <c r="D17" s="16">
        <v>-525.5</v>
      </c>
      <c r="E17" s="16">
        <v>0</v>
      </c>
    </row>
    <row r="18" spans="1:5" s="4" customFormat="1" ht="62.25">
      <c r="A18" s="21" t="s">
        <v>149</v>
      </c>
      <c r="B18" s="22" t="s">
        <v>151</v>
      </c>
      <c r="C18" s="22"/>
      <c r="D18" s="16">
        <f>D19</f>
        <v>7549.2</v>
      </c>
      <c r="E18" s="16">
        <f>E19</f>
        <v>7549.2</v>
      </c>
    </row>
    <row r="19" spans="1:5" s="4" customFormat="1" ht="62.25">
      <c r="A19" s="21" t="s">
        <v>3</v>
      </c>
      <c r="B19" s="22" t="s">
        <v>362</v>
      </c>
      <c r="C19" s="22"/>
      <c r="D19" s="142">
        <f>D20</f>
        <v>7549.2</v>
      </c>
      <c r="E19" s="16">
        <f>E20</f>
        <v>7549.2</v>
      </c>
    </row>
    <row r="20" spans="1:5" s="4" customFormat="1" ht="30.75">
      <c r="A20" s="21" t="s">
        <v>291</v>
      </c>
      <c r="B20" s="22" t="s">
        <v>362</v>
      </c>
      <c r="C20" s="22" t="s">
        <v>292</v>
      </c>
      <c r="D20" s="143">
        <v>7549.2</v>
      </c>
      <c r="E20" s="143">
        <v>7549.2</v>
      </c>
    </row>
    <row r="21" spans="1:5" s="4" customFormat="1" ht="62.25">
      <c r="A21" s="21" t="s">
        <v>83</v>
      </c>
      <c r="B21" s="22" t="s">
        <v>81</v>
      </c>
      <c r="C21" s="22"/>
      <c r="D21" s="16">
        <f>D22</f>
        <v>-7549.2</v>
      </c>
      <c r="E21" s="16">
        <f>E22</f>
        <v>-7549.2</v>
      </c>
    </row>
    <row r="22" spans="1:5" s="4" customFormat="1" ht="62.25">
      <c r="A22" s="21" t="s">
        <v>3</v>
      </c>
      <c r="B22" s="22" t="s">
        <v>82</v>
      </c>
      <c r="C22" s="22"/>
      <c r="D22" s="16">
        <f>D23</f>
        <v>-7549.2</v>
      </c>
      <c r="E22" s="16">
        <f>E23</f>
        <v>-7549.2</v>
      </c>
    </row>
    <row r="23" spans="1:5" s="4" customFormat="1" ht="30.75">
      <c r="A23" s="21" t="s">
        <v>291</v>
      </c>
      <c r="B23" s="22" t="s">
        <v>82</v>
      </c>
      <c r="C23" s="22" t="s">
        <v>292</v>
      </c>
      <c r="D23" s="16">
        <v>-7549.2</v>
      </c>
      <c r="E23" s="16">
        <v>-7549.2</v>
      </c>
    </row>
    <row r="24" spans="1:6" s="6" customFormat="1" ht="62.25">
      <c r="A24" s="8" t="s">
        <v>164</v>
      </c>
      <c r="B24" s="20" t="s">
        <v>165</v>
      </c>
      <c r="C24" s="20"/>
      <c r="D24" s="10">
        <f>D28+D25</f>
        <v>-1118.3</v>
      </c>
      <c r="E24" s="10">
        <f>E28+E25</f>
        <v>-1016.3</v>
      </c>
      <c r="F24" s="4"/>
    </row>
    <row r="25" spans="1:6" s="6" customFormat="1" ht="30.75">
      <c r="A25" s="21" t="s">
        <v>309</v>
      </c>
      <c r="B25" s="22" t="s">
        <v>166</v>
      </c>
      <c r="C25" s="22"/>
      <c r="D25" s="16">
        <f>D26</f>
        <v>-124</v>
      </c>
      <c r="E25" s="16">
        <f>E26</f>
        <v>0</v>
      </c>
      <c r="F25" s="4"/>
    </row>
    <row r="26" spans="1:6" s="6" customFormat="1" ht="30.75">
      <c r="A26" s="21" t="s">
        <v>87</v>
      </c>
      <c r="B26" s="22" t="s">
        <v>86</v>
      </c>
      <c r="C26" s="22"/>
      <c r="D26" s="16">
        <f>D27</f>
        <v>-124</v>
      </c>
      <c r="E26" s="16">
        <f>E27</f>
        <v>0</v>
      </c>
      <c r="F26" s="4"/>
    </row>
    <row r="27" spans="1:6" s="6" customFormat="1" ht="30.75">
      <c r="A27" s="21" t="s">
        <v>132</v>
      </c>
      <c r="B27" s="22" t="s">
        <v>86</v>
      </c>
      <c r="C27" s="22" t="s">
        <v>296</v>
      </c>
      <c r="D27" s="16">
        <v>-124</v>
      </c>
      <c r="E27" s="16">
        <v>0</v>
      </c>
      <c r="F27" s="4"/>
    </row>
    <row r="28" spans="1:5" s="4" customFormat="1" ht="61.5" customHeight="1">
      <c r="A28" s="21" t="s">
        <v>169</v>
      </c>
      <c r="B28" s="22" t="s">
        <v>170</v>
      </c>
      <c r="C28" s="22"/>
      <c r="D28" s="16">
        <f>D33+D29+D31</f>
        <v>-994.3</v>
      </c>
      <c r="E28" s="16">
        <f>E33+E29+E31</f>
        <v>-1016.3</v>
      </c>
    </row>
    <row r="29" spans="1:5" s="4" customFormat="1" ht="46.5">
      <c r="A29" s="21" t="s">
        <v>318</v>
      </c>
      <c r="B29" s="22" t="s">
        <v>84</v>
      </c>
      <c r="C29" s="22"/>
      <c r="D29" s="16">
        <f>D30</f>
        <v>-183.7</v>
      </c>
      <c r="E29" s="16">
        <f>E30</f>
        <v>-189.2</v>
      </c>
    </row>
    <row r="30" spans="1:5" s="4" customFormat="1" ht="15">
      <c r="A30" s="21" t="s">
        <v>295</v>
      </c>
      <c r="B30" s="22" t="s">
        <v>84</v>
      </c>
      <c r="C30" s="22" t="s">
        <v>294</v>
      </c>
      <c r="D30" s="16">
        <v>-183.7</v>
      </c>
      <c r="E30" s="16">
        <v>-189.2</v>
      </c>
    </row>
    <row r="31" spans="1:5" s="4" customFormat="1" ht="46.5">
      <c r="A31" s="21" t="s">
        <v>319</v>
      </c>
      <c r="B31" s="22" t="s">
        <v>85</v>
      </c>
      <c r="C31" s="22"/>
      <c r="D31" s="16">
        <f>D32</f>
        <v>-810.6</v>
      </c>
      <c r="E31" s="16">
        <f>E32</f>
        <v>-827.1</v>
      </c>
    </row>
    <row r="32" spans="1:5" s="4" customFormat="1" ht="15">
      <c r="A32" s="21" t="s">
        <v>295</v>
      </c>
      <c r="B32" s="22" t="s">
        <v>85</v>
      </c>
      <c r="C32" s="22" t="s">
        <v>294</v>
      </c>
      <c r="D32" s="16">
        <v>-810.6</v>
      </c>
      <c r="E32" s="16">
        <v>-827.1</v>
      </c>
    </row>
    <row r="33" spans="1:5" s="4" customFormat="1" ht="90" customHeight="1">
      <c r="A33" s="21" t="s">
        <v>237</v>
      </c>
      <c r="B33" s="22" t="s">
        <v>171</v>
      </c>
      <c r="C33" s="22"/>
      <c r="D33" s="16">
        <f>D34+D35</f>
        <v>0</v>
      </c>
      <c r="E33" s="16">
        <f>E34+E35</f>
        <v>0</v>
      </c>
    </row>
    <row r="34" spans="1:6" s="4" customFormat="1" ht="43.5" customHeight="1">
      <c r="A34" s="21" t="s">
        <v>301</v>
      </c>
      <c r="B34" s="22" t="s">
        <v>171</v>
      </c>
      <c r="C34" s="22" t="s">
        <v>288</v>
      </c>
      <c r="D34" s="16">
        <v>-350</v>
      </c>
      <c r="E34" s="16">
        <v>-400</v>
      </c>
      <c r="F34" s="4" t="s">
        <v>264</v>
      </c>
    </row>
    <row r="35" spans="1:5" s="4" customFormat="1" ht="18.75" customHeight="1">
      <c r="A35" s="21" t="s">
        <v>295</v>
      </c>
      <c r="B35" s="22" t="s">
        <v>171</v>
      </c>
      <c r="C35" s="22" t="s">
        <v>294</v>
      </c>
      <c r="D35" s="16">
        <v>350</v>
      </c>
      <c r="E35" s="16">
        <v>400</v>
      </c>
    </row>
    <row r="36" spans="1:5" s="6" customFormat="1" ht="46.5">
      <c r="A36" s="8" t="s">
        <v>33</v>
      </c>
      <c r="B36" s="20" t="s">
        <v>34</v>
      </c>
      <c r="C36" s="20"/>
      <c r="D36" s="137">
        <f>D37+D43</f>
        <v>-3450.3000000000015</v>
      </c>
      <c r="E36" s="137">
        <f>E37+E43</f>
        <v>-3450.3000000000015</v>
      </c>
    </row>
    <row r="37" spans="1:5" s="4" customFormat="1" ht="30.75">
      <c r="A37" s="21" t="s">
        <v>35</v>
      </c>
      <c r="B37" s="22" t="s">
        <v>36</v>
      </c>
      <c r="C37" s="22"/>
      <c r="D37" s="136">
        <f>D40+D38</f>
        <v>-3444.4000000000015</v>
      </c>
      <c r="E37" s="136">
        <f>E40+E38</f>
        <v>-3444.4000000000015</v>
      </c>
    </row>
    <row r="38" spans="1:5" s="4" customFormat="1" ht="46.5">
      <c r="A38" s="21" t="s">
        <v>37</v>
      </c>
      <c r="B38" s="22" t="s">
        <v>38</v>
      </c>
      <c r="C38" s="22"/>
      <c r="D38" s="136">
        <f>D39</f>
        <v>-1449.5</v>
      </c>
      <c r="E38" s="136">
        <f>E39</f>
        <v>-1449.5</v>
      </c>
    </row>
    <row r="39" spans="1:5" s="4" customFormat="1" ht="30.75">
      <c r="A39" s="21" t="s">
        <v>301</v>
      </c>
      <c r="B39" s="22" t="s">
        <v>38</v>
      </c>
      <c r="C39" s="22" t="s">
        <v>288</v>
      </c>
      <c r="D39" s="136">
        <v>-1449.5</v>
      </c>
      <c r="E39" s="136">
        <v>-1449.5</v>
      </c>
    </row>
    <row r="40" spans="1:5" s="4" customFormat="1" ht="46.5">
      <c r="A40" s="21" t="s">
        <v>79</v>
      </c>
      <c r="B40" s="22" t="s">
        <v>28</v>
      </c>
      <c r="C40" s="22"/>
      <c r="D40" s="136">
        <f>D41+D42</f>
        <v>-1994.9000000000015</v>
      </c>
      <c r="E40" s="136">
        <f>E41+E42</f>
        <v>-1994.9000000000015</v>
      </c>
    </row>
    <row r="41" spans="1:5" s="4" customFormat="1" ht="30.75">
      <c r="A41" s="21" t="s">
        <v>301</v>
      </c>
      <c r="B41" s="22" t="s">
        <v>28</v>
      </c>
      <c r="C41" s="22" t="s">
        <v>288</v>
      </c>
      <c r="D41" s="136">
        <v>23317.1</v>
      </c>
      <c r="E41" s="136">
        <v>23317.1</v>
      </c>
    </row>
    <row r="42" spans="1:5" s="4" customFormat="1" ht="15">
      <c r="A42" s="21" t="s">
        <v>219</v>
      </c>
      <c r="B42" s="22" t="s">
        <v>28</v>
      </c>
      <c r="C42" s="22" t="s">
        <v>293</v>
      </c>
      <c r="D42" s="136">
        <v>-25312</v>
      </c>
      <c r="E42" s="136">
        <v>-25312</v>
      </c>
    </row>
    <row r="43" spans="1:5" s="4" customFormat="1" ht="46.5">
      <c r="A43" s="21" t="s">
        <v>39</v>
      </c>
      <c r="B43" s="22" t="s">
        <v>40</v>
      </c>
      <c r="C43" s="22"/>
      <c r="D43" s="136">
        <f>D46+D44</f>
        <v>-5.899999999999999</v>
      </c>
      <c r="E43" s="136">
        <f>E46+E44</f>
        <v>-5.899999999999999</v>
      </c>
    </row>
    <row r="44" spans="1:5" s="4" customFormat="1" ht="46.5">
      <c r="A44" s="21" t="s">
        <v>41</v>
      </c>
      <c r="B44" s="22" t="s">
        <v>42</v>
      </c>
      <c r="C44" s="22"/>
      <c r="D44" s="136">
        <f>D45</f>
        <v>-65.8</v>
      </c>
      <c r="E44" s="136">
        <f>E45</f>
        <v>-65.8</v>
      </c>
    </row>
    <row r="45" spans="1:5" s="4" customFormat="1" ht="30.75">
      <c r="A45" s="21" t="s">
        <v>301</v>
      </c>
      <c r="B45" s="22" t="s">
        <v>42</v>
      </c>
      <c r="C45" s="22" t="s">
        <v>288</v>
      </c>
      <c r="D45" s="136">
        <v>-65.8</v>
      </c>
      <c r="E45" s="136">
        <v>-65.8</v>
      </c>
    </row>
    <row r="46" spans="1:5" s="4" customFormat="1" ht="30.75">
      <c r="A46" s="21" t="s">
        <v>80</v>
      </c>
      <c r="B46" s="22" t="s">
        <v>27</v>
      </c>
      <c r="C46" s="22"/>
      <c r="D46" s="136">
        <f>D47</f>
        <v>59.9</v>
      </c>
      <c r="E46" s="136">
        <f>E47</f>
        <v>59.9</v>
      </c>
    </row>
    <row r="47" spans="1:5" s="4" customFormat="1" ht="15">
      <c r="A47" s="21" t="s">
        <v>219</v>
      </c>
      <c r="B47" s="22" t="s">
        <v>27</v>
      </c>
      <c r="C47" s="22" t="s">
        <v>293</v>
      </c>
      <c r="D47" s="136">
        <v>59.9</v>
      </c>
      <c r="E47" s="136">
        <v>59.9</v>
      </c>
    </row>
    <row r="48" spans="1:5" s="4" customFormat="1" ht="15">
      <c r="A48" s="8" t="s">
        <v>138</v>
      </c>
      <c r="B48" s="60"/>
      <c r="C48" s="20"/>
      <c r="D48" s="10">
        <f>D14+D24+D36</f>
        <v>-5094.100000000001</v>
      </c>
      <c r="E48" s="10">
        <f>E14+E24+E36</f>
        <v>-4466.600000000001</v>
      </c>
    </row>
    <row r="49" spans="1:8" s="29" customFormat="1" ht="15">
      <c r="A49" s="31"/>
      <c r="B49" s="31"/>
      <c r="C49" s="31"/>
      <c r="D49" s="61"/>
      <c r="E49" s="61"/>
      <c r="F49" s="31"/>
      <c r="H49" s="111"/>
    </row>
    <row r="50" spans="1:7" s="30" customFormat="1" ht="15">
      <c r="A50" s="200" t="s">
        <v>185</v>
      </c>
      <c r="B50" s="200"/>
      <c r="C50" s="200"/>
      <c r="D50" s="200"/>
      <c r="E50" s="200"/>
      <c r="F50" s="200"/>
      <c r="G50" s="4"/>
    </row>
  </sheetData>
  <sheetProtection/>
  <mergeCells count="14">
    <mergeCell ref="B6:E6"/>
    <mergeCell ref="A5:F5"/>
    <mergeCell ref="A1:F1"/>
    <mergeCell ref="A2:F2"/>
    <mergeCell ref="A3:F3"/>
    <mergeCell ref="A4:F4"/>
    <mergeCell ref="A50:F50"/>
    <mergeCell ref="A8:F8"/>
    <mergeCell ref="A10:F10"/>
    <mergeCell ref="D11:E11"/>
    <mergeCell ref="C11:C12"/>
    <mergeCell ref="B11:B12"/>
    <mergeCell ref="A11:A12"/>
    <mergeCell ref="A9:E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4"/>
  <sheetViews>
    <sheetView zoomScalePageLayoutView="0" workbookViewId="0" topLeftCell="A106">
      <selection activeCell="A114" sqref="A114:E115"/>
    </sheetView>
  </sheetViews>
  <sheetFormatPr defaultColWidth="9.125" defaultRowHeight="12.75"/>
  <cols>
    <col min="1" max="1" width="82.875" style="4" customWidth="1"/>
    <col min="2" max="2" width="6.625" style="4" customWidth="1"/>
    <col min="3" max="3" width="16.375" style="4" customWidth="1"/>
    <col min="4" max="4" width="5.125" style="5" customWidth="1"/>
    <col min="5" max="5" width="15.125" style="5" customWidth="1"/>
    <col min="6" max="6" width="5.00390625" style="5" customWidth="1"/>
    <col min="7" max="7" width="13.125" style="15" customWidth="1"/>
    <col min="8" max="16384" width="9.125" style="4" customWidth="1"/>
  </cols>
  <sheetData>
    <row r="1" spans="3:7" s="3" customFormat="1" ht="15" customHeight="1">
      <c r="C1" s="206" t="s">
        <v>367</v>
      </c>
      <c r="D1" s="220"/>
      <c r="E1" s="220"/>
      <c r="F1" s="220"/>
      <c r="G1" s="220"/>
    </row>
    <row r="2" spans="3:7" s="3" customFormat="1" ht="13.5" customHeight="1">
      <c r="C2" s="206" t="s">
        <v>239</v>
      </c>
      <c r="D2" s="220"/>
      <c r="E2" s="220"/>
      <c r="F2" s="220"/>
      <c r="G2" s="220"/>
    </row>
    <row r="3" spans="3:7" s="3" customFormat="1" ht="13.5" customHeight="1">
      <c r="C3" s="206" t="s">
        <v>240</v>
      </c>
      <c r="D3" s="220"/>
      <c r="E3" s="220"/>
      <c r="F3" s="220"/>
      <c r="G3" s="220"/>
    </row>
    <row r="4" spans="3:7" s="3" customFormat="1" ht="13.5" customHeight="1">
      <c r="C4" s="206" t="s">
        <v>221</v>
      </c>
      <c r="D4" s="220"/>
      <c r="E4" s="220"/>
      <c r="F4" s="220"/>
      <c r="G4" s="220"/>
    </row>
    <row r="5" spans="3:7" s="3" customFormat="1" ht="13.5" customHeight="1">
      <c r="C5" s="207" t="s">
        <v>364</v>
      </c>
      <c r="D5" s="220"/>
      <c r="E5" s="220"/>
      <c r="F5" s="220"/>
      <c r="G5" s="220"/>
    </row>
    <row r="6" spans="3:7" s="3" customFormat="1" ht="13.5" customHeight="1">
      <c r="C6" s="207"/>
      <c r="D6" s="220"/>
      <c r="E6" s="220"/>
      <c r="F6" s="135"/>
      <c r="G6" s="135"/>
    </row>
    <row r="8" spans="1:7" ht="15">
      <c r="A8" s="205" t="s">
        <v>371</v>
      </c>
      <c r="B8" s="217"/>
      <c r="C8" s="217"/>
      <c r="D8" s="217"/>
      <c r="E8" s="217"/>
      <c r="F8" s="133"/>
      <c r="G8" s="133"/>
    </row>
    <row r="9" spans="1:7" ht="15">
      <c r="A9" s="205" t="s">
        <v>209</v>
      </c>
      <c r="B9" s="217"/>
      <c r="C9" s="217"/>
      <c r="D9" s="217"/>
      <c r="E9" s="217"/>
      <c r="F9" s="133"/>
      <c r="G9" s="133"/>
    </row>
    <row r="10" spans="1:7" ht="15">
      <c r="A10" s="208" t="s">
        <v>363</v>
      </c>
      <c r="B10" s="208"/>
      <c r="C10" s="208"/>
      <c r="D10" s="208"/>
      <c r="E10" s="208"/>
      <c r="F10" s="204"/>
      <c r="G10" s="204"/>
    </row>
    <row r="11" spans="1:7" ht="15">
      <c r="A11" s="176"/>
      <c r="B11" s="176"/>
      <c r="C11" s="176"/>
      <c r="D11" s="176"/>
      <c r="E11" s="176" t="s">
        <v>187</v>
      </c>
      <c r="F11" s="31"/>
      <c r="G11" s="31"/>
    </row>
    <row r="12" spans="1:7" s="33" customFormat="1" ht="30.75">
      <c r="A12" s="40" t="s">
        <v>233</v>
      </c>
      <c r="B12" s="40" t="s">
        <v>215</v>
      </c>
      <c r="C12" s="40" t="s">
        <v>212</v>
      </c>
      <c r="D12" s="48" t="s">
        <v>10</v>
      </c>
      <c r="E12" s="49" t="s">
        <v>222</v>
      </c>
      <c r="F12" s="12"/>
      <c r="G12" s="64"/>
    </row>
    <row r="13" spans="1:7" s="33" customFormat="1" ht="15.75" customHeight="1">
      <c r="A13" s="27">
        <v>1</v>
      </c>
      <c r="B13" s="27">
        <v>2</v>
      </c>
      <c r="C13" s="27">
        <v>3</v>
      </c>
      <c r="D13" s="27">
        <v>4</v>
      </c>
      <c r="E13" s="32">
        <v>5</v>
      </c>
      <c r="F13" s="5"/>
      <c r="G13" s="5"/>
    </row>
    <row r="14" spans="1:7" s="33" customFormat="1" ht="30.75">
      <c r="A14" s="58" t="s">
        <v>184</v>
      </c>
      <c r="B14" s="51">
        <v>706</v>
      </c>
      <c r="C14" s="51"/>
      <c r="D14" s="51"/>
      <c r="E14" s="137">
        <f>E15+E50+E56+E76+E82+E99+E109+E116+E120</f>
        <v>82250.367</v>
      </c>
      <c r="F14" s="5"/>
      <c r="G14" s="5"/>
    </row>
    <row r="15" spans="1:7" s="33" customFormat="1" ht="30.75">
      <c r="A15" s="21" t="s">
        <v>98</v>
      </c>
      <c r="B15" s="27">
        <v>706</v>
      </c>
      <c r="C15" s="22" t="s">
        <v>69</v>
      </c>
      <c r="D15" s="22"/>
      <c r="E15" s="136">
        <f>E16+E21+E30+E44+E37+E47</f>
        <v>38103.464</v>
      </c>
      <c r="F15" s="13"/>
      <c r="G15" s="7"/>
    </row>
    <row r="16" spans="1:7" s="6" customFormat="1" ht="30.75">
      <c r="A16" s="21" t="s">
        <v>139</v>
      </c>
      <c r="B16" s="27">
        <v>706</v>
      </c>
      <c r="C16" s="22" t="s">
        <v>70</v>
      </c>
      <c r="D16" s="22"/>
      <c r="E16" s="136">
        <f>E17+E19</f>
        <v>15663.6</v>
      </c>
      <c r="F16" s="4"/>
      <c r="G16" s="4"/>
    </row>
    <row r="17" spans="1:7" s="6" customFormat="1" ht="156">
      <c r="A17" s="21" t="s">
        <v>312</v>
      </c>
      <c r="B17" s="27">
        <v>706</v>
      </c>
      <c r="C17" s="22" t="s">
        <v>140</v>
      </c>
      <c r="D17" s="22"/>
      <c r="E17" s="136">
        <f>E18</f>
        <v>12904.2</v>
      </c>
      <c r="F17" s="4"/>
      <c r="G17" s="4"/>
    </row>
    <row r="18" spans="1:7" s="6" customFormat="1" ht="30.75">
      <c r="A18" s="21" t="s">
        <v>291</v>
      </c>
      <c r="B18" s="27">
        <v>706</v>
      </c>
      <c r="C18" s="22" t="s">
        <v>140</v>
      </c>
      <c r="D18" s="22" t="s">
        <v>292</v>
      </c>
      <c r="E18" s="136">
        <v>12904.2</v>
      </c>
      <c r="F18" s="4"/>
      <c r="G18" s="4"/>
    </row>
    <row r="19" spans="1:7" s="6" customFormat="1" ht="186.75">
      <c r="A19" s="21" t="s">
        <v>313</v>
      </c>
      <c r="B19" s="27">
        <v>706</v>
      </c>
      <c r="C19" s="22" t="s">
        <v>141</v>
      </c>
      <c r="D19" s="22"/>
      <c r="E19" s="136">
        <f>E20</f>
        <v>2759.4</v>
      </c>
      <c r="F19" s="4"/>
      <c r="G19" s="4"/>
    </row>
    <row r="20" spans="1:7" s="6" customFormat="1" ht="30.75">
      <c r="A20" s="21" t="s">
        <v>291</v>
      </c>
      <c r="B20" s="27">
        <v>706</v>
      </c>
      <c r="C20" s="22" t="s">
        <v>141</v>
      </c>
      <c r="D20" s="22" t="s">
        <v>292</v>
      </c>
      <c r="E20" s="136">
        <v>2759.4</v>
      </c>
      <c r="F20" s="4"/>
      <c r="G20" s="4"/>
    </row>
    <row r="21" spans="1:7" ht="30.75">
      <c r="A21" s="21" t="s">
        <v>71</v>
      </c>
      <c r="B21" s="27">
        <v>706</v>
      </c>
      <c r="C21" s="22" t="s">
        <v>143</v>
      </c>
      <c r="D21" s="22"/>
      <c r="E21" s="136">
        <f>E24+E26+E22+E28</f>
        <v>10896.463999999998</v>
      </c>
      <c r="F21" s="4"/>
      <c r="G21" s="4"/>
    </row>
    <row r="22" spans="1:7" ht="46.5">
      <c r="A22" s="21" t="s">
        <v>317</v>
      </c>
      <c r="B22" s="27">
        <v>706</v>
      </c>
      <c r="C22" s="22" t="s">
        <v>328</v>
      </c>
      <c r="D22" s="22"/>
      <c r="E22" s="136">
        <f>E23</f>
        <v>450</v>
      </c>
      <c r="F22" s="4"/>
      <c r="G22" s="4"/>
    </row>
    <row r="23" spans="1:7" ht="30.75">
      <c r="A23" s="21" t="s">
        <v>291</v>
      </c>
      <c r="B23" s="27">
        <v>706</v>
      </c>
      <c r="C23" s="22" t="s">
        <v>328</v>
      </c>
      <c r="D23" s="22" t="s">
        <v>292</v>
      </c>
      <c r="E23" s="136">
        <v>450</v>
      </c>
      <c r="F23" s="4"/>
      <c r="G23" s="4"/>
    </row>
    <row r="24" spans="1:7" ht="140.25">
      <c r="A24" s="21" t="s">
        <v>0</v>
      </c>
      <c r="B24" s="27">
        <v>706</v>
      </c>
      <c r="C24" s="22" t="s">
        <v>144</v>
      </c>
      <c r="D24" s="22"/>
      <c r="E24" s="136">
        <f>E25</f>
        <v>9057.8</v>
      </c>
      <c r="F24" s="13"/>
      <c r="G24" s="14"/>
    </row>
    <row r="25" spans="1:7" ht="30.75">
      <c r="A25" s="21" t="s">
        <v>291</v>
      </c>
      <c r="B25" s="27">
        <v>706</v>
      </c>
      <c r="C25" s="22" t="s">
        <v>144</v>
      </c>
      <c r="D25" s="22" t="s">
        <v>292</v>
      </c>
      <c r="E25" s="136">
        <v>9057.8</v>
      </c>
      <c r="F25" s="13"/>
      <c r="G25" s="7"/>
    </row>
    <row r="26" spans="1:7" ht="171">
      <c r="A26" s="21" t="s">
        <v>315</v>
      </c>
      <c r="B26" s="27">
        <v>706</v>
      </c>
      <c r="C26" s="22" t="s">
        <v>145</v>
      </c>
      <c r="D26" s="22"/>
      <c r="E26" s="136">
        <f>E27</f>
        <v>1323.3</v>
      </c>
      <c r="F26" s="13"/>
      <c r="G26" s="7"/>
    </row>
    <row r="27" spans="1:7" ht="30.75">
      <c r="A27" s="21" t="s">
        <v>291</v>
      </c>
      <c r="B27" s="27">
        <v>706</v>
      </c>
      <c r="C27" s="22" t="s">
        <v>145</v>
      </c>
      <c r="D27" s="22" t="s">
        <v>292</v>
      </c>
      <c r="E27" s="136">
        <v>1323.3</v>
      </c>
      <c r="F27" s="13"/>
      <c r="G27" s="7"/>
    </row>
    <row r="28" spans="1:7" ht="46.5">
      <c r="A28" s="21" t="s">
        <v>316</v>
      </c>
      <c r="B28" s="27">
        <v>706</v>
      </c>
      <c r="C28" s="22" t="s">
        <v>88</v>
      </c>
      <c r="D28" s="22"/>
      <c r="E28" s="136">
        <f>E29</f>
        <v>65.364</v>
      </c>
      <c r="F28" s="13"/>
      <c r="G28" s="7"/>
    </row>
    <row r="29" spans="1:7" ht="30.75">
      <c r="A29" s="21" t="s">
        <v>291</v>
      </c>
      <c r="B29" s="27">
        <v>706</v>
      </c>
      <c r="C29" s="22" t="s">
        <v>88</v>
      </c>
      <c r="D29" s="22" t="s">
        <v>292</v>
      </c>
      <c r="E29" s="136">
        <v>65.364</v>
      </c>
      <c r="F29" s="13"/>
      <c r="G29" s="7"/>
    </row>
    <row r="30" spans="1:7" ht="30.75">
      <c r="A30" s="21" t="s">
        <v>146</v>
      </c>
      <c r="B30" s="27">
        <v>706</v>
      </c>
      <c r="C30" s="22" t="s">
        <v>147</v>
      </c>
      <c r="D30" s="22"/>
      <c r="E30" s="136">
        <f>E33+E35+E31</f>
        <v>11543.400000000001</v>
      </c>
      <c r="F30" s="13"/>
      <c r="G30" s="7"/>
    </row>
    <row r="31" spans="1:7" ht="15">
      <c r="A31" s="21" t="s">
        <v>137</v>
      </c>
      <c r="B31" s="27">
        <v>706</v>
      </c>
      <c r="C31" s="22" t="s">
        <v>148</v>
      </c>
      <c r="D31" s="22"/>
      <c r="E31" s="136">
        <f>E32</f>
        <v>35892.4</v>
      </c>
      <c r="F31" s="13"/>
      <c r="G31" s="7"/>
    </row>
    <row r="32" spans="1:7" ht="30.75">
      <c r="A32" s="21" t="s">
        <v>291</v>
      </c>
      <c r="B32" s="27">
        <v>706</v>
      </c>
      <c r="C32" s="22" t="s">
        <v>148</v>
      </c>
      <c r="D32" s="22" t="s">
        <v>292</v>
      </c>
      <c r="E32" s="136">
        <v>35892.4</v>
      </c>
      <c r="F32" s="13"/>
      <c r="G32" s="7"/>
    </row>
    <row r="33" spans="1:7" ht="62.25">
      <c r="A33" s="2" t="s">
        <v>327</v>
      </c>
      <c r="B33" s="27">
        <v>706</v>
      </c>
      <c r="C33" s="22" t="s">
        <v>326</v>
      </c>
      <c r="D33" s="22"/>
      <c r="E33" s="136">
        <f>E34</f>
        <v>11543.4</v>
      </c>
      <c r="F33" s="13"/>
      <c r="G33" s="7"/>
    </row>
    <row r="34" spans="1:7" ht="30.75">
      <c r="A34" s="21" t="s">
        <v>291</v>
      </c>
      <c r="B34" s="27">
        <v>706</v>
      </c>
      <c r="C34" s="22" t="s">
        <v>326</v>
      </c>
      <c r="D34" s="22" t="s">
        <v>292</v>
      </c>
      <c r="E34" s="136">
        <v>11543.4</v>
      </c>
      <c r="F34" s="13"/>
      <c r="G34" s="7"/>
    </row>
    <row r="35" spans="1:7" ht="46.5">
      <c r="A35" s="2" t="s">
        <v>44</v>
      </c>
      <c r="B35" s="27">
        <v>706</v>
      </c>
      <c r="C35" s="22" t="s">
        <v>45</v>
      </c>
      <c r="D35" s="22"/>
      <c r="E35" s="136">
        <f>E36</f>
        <v>-35892.4</v>
      </c>
      <c r="F35" s="13"/>
      <c r="G35" s="7"/>
    </row>
    <row r="36" spans="1:7" ht="30.75">
      <c r="A36" s="21" t="s">
        <v>291</v>
      </c>
      <c r="B36" s="27">
        <v>706</v>
      </c>
      <c r="C36" s="22" t="s">
        <v>45</v>
      </c>
      <c r="D36" s="22" t="s">
        <v>292</v>
      </c>
      <c r="E36" s="136">
        <v>-35892.4</v>
      </c>
      <c r="F36" s="13"/>
      <c r="G36" s="7"/>
    </row>
    <row r="37" spans="1:7" ht="30.75">
      <c r="A37" s="21" t="s">
        <v>66</v>
      </c>
      <c r="B37" s="27">
        <v>706</v>
      </c>
      <c r="C37" s="22" t="s">
        <v>150</v>
      </c>
      <c r="D37" s="22"/>
      <c r="E37" s="136">
        <f>E38+E40+E42</f>
        <v>0</v>
      </c>
      <c r="F37" s="13"/>
      <c r="G37" s="7"/>
    </row>
    <row r="38" spans="1:7" ht="15">
      <c r="A38" s="21" t="s">
        <v>135</v>
      </c>
      <c r="B38" s="27">
        <v>706</v>
      </c>
      <c r="C38" s="22" t="s">
        <v>129</v>
      </c>
      <c r="D38" s="22"/>
      <c r="E38" s="136">
        <f>E39</f>
        <v>-124</v>
      </c>
      <c r="F38" s="13"/>
      <c r="G38" s="7"/>
    </row>
    <row r="39" spans="1:7" ht="30.75">
      <c r="A39" s="21" t="s">
        <v>291</v>
      </c>
      <c r="B39" s="27">
        <v>706</v>
      </c>
      <c r="C39" s="22" t="s">
        <v>129</v>
      </c>
      <c r="D39" s="22" t="s">
        <v>292</v>
      </c>
      <c r="E39" s="136">
        <v>-124</v>
      </c>
      <c r="F39" s="13"/>
      <c r="G39" s="7"/>
    </row>
    <row r="40" spans="1:7" ht="30.75">
      <c r="A40" s="21" t="s">
        <v>136</v>
      </c>
      <c r="B40" s="27">
        <v>706</v>
      </c>
      <c r="C40" s="22" t="s">
        <v>130</v>
      </c>
      <c r="D40" s="22"/>
      <c r="E40" s="136">
        <f>E41</f>
        <v>55</v>
      </c>
      <c r="F40" s="13"/>
      <c r="G40" s="7"/>
    </row>
    <row r="41" spans="1:7" ht="30.75">
      <c r="A41" s="21" t="s">
        <v>291</v>
      </c>
      <c r="B41" s="27">
        <v>706</v>
      </c>
      <c r="C41" s="22" t="s">
        <v>130</v>
      </c>
      <c r="D41" s="22" t="s">
        <v>292</v>
      </c>
      <c r="E41" s="136">
        <v>55</v>
      </c>
      <c r="F41" s="13"/>
      <c r="G41" s="7"/>
    </row>
    <row r="42" spans="1:7" ht="15">
      <c r="A42" s="21" t="s">
        <v>137</v>
      </c>
      <c r="B42" s="27">
        <v>706</v>
      </c>
      <c r="C42" s="22" t="s">
        <v>356</v>
      </c>
      <c r="D42" s="22"/>
      <c r="E42" s="136">
        <f>E43</f>
        <v>69</v>
      </c>
      <c r="F42" s="13"/>
      <c r="G42" s="7"/>
    </row>
    <row r="43" spans="1:7" ht="30.75">
      <c r="A43" s="21" t="s">
        <v>291</v>
      </c>
      <c r="B43" s="27">
        <v>706</v>
      </c>
      <c r="C43" s="22" t="s">
        <v>356</v>
      </c>
      <c r="D43" s="22" t="s">
        <v>292</v>
      </c>
      <c r="E43" s="136">
        <v>69</v>
      </c>
      <c r="F43" s="13"/>
      <c r="G43" s="7"/>
    </row>
    <row r="44" spans="1:7" ht="46.5">
      <c r="A44" s="21" t="s">
        <v>72</v>
      </c>
      <c r="B44" s="27">
        <v>706</v>
      </c>
      <c r="C44" s="22" t="s">
        <v>151</v>
      </c>
      <c r="D44" s="22"/>
      <c r="E44" s="136">
        <f>E45</f>
        <v>7549.2</v>
      </c>
      <c r="G44" s="7"/>
    </row>
    <row r="45" spans="1:7" ht="46.5">
      <c r="A45" s="21" t="s">
        <v>3</v>
      </c>
      <c r="B45" s="27">
        <v>706</v>
      </c>
      <c r="C45" s="22" t="s">
        <v>362</v>
      </c>
      <c r="D45" s="22"/>
      <c r="E45" s="136">
        <f>E46</f>
        <v>7549.2</v>
      </c>
      <c r="G45" s="7"/>
    </row>
    <row r="46" spans="1:7" ht="30.75">
      <c r="A46" s="21" t="s">
        <v>291</v>
      </c>
      <c r="B46" s="27">
        <v>706</v>
      </c>
      <c r="C46" s="22" t="s">
        <v>362</v>
      </c>
      <c r="D46" s="22" t="s">
        <v>292</v>
      </c>
      <c r="E46" s="136">
        <v>7549.2</v>
      </c>
      <c r="G46" s="7"/>
    </row>
    <row r="47" spans="1:7" ht="46.5">
      <c r="A47" s="21" t="s">
        <v>83</v>
      </c>
      <c r="B47" s="27">
        <v>706</v>
      </c>
      <c r="C47" s="22" t="s">
        <v>81</v>
      </c>
      <c r="D47" s="22"/>
      <c r="E47" s="136">
        <f>E48</f>
        <v>-7549.2</v>
      </c>
      <c r="F47" s="65"/>
      <c r="G47" s="7"/>
    </row>
    <row r="48" spans="1:7" ht="46.5">
      <c r="A48" s="21" t="s">
        <v>3</v>
      </c>
      <c r="B48" s="27">
        <v>706</v>
      </c>
      <c r="C48" s="22" t="s">
        <v>82</v>
      </c>
      <c r="D48" s="22"/>
      <c r="E48" s="136">
        <f>E49</f>
        <v>-7549.2</v>
      </c>
      <c r="F48" s="65"/>
      <c r="G48" s="7"/>
    </row>
    <row r="49" spans="1:7" ht="30.75">
      <c r="A49" s="21" t="s">
        <v>291</v>
      </c>
      <c r="B49" s="27">
        <v>706</v>
      </c>
      <c r="C49" s="22" t="s">
        <v>82</v>
      </c>
      <c r="D49" s="22" t="s">
        <v>292</v>
      </c>
      <c r="E49" s="136">
        <v>-7549.2</v>
      </c>
      <c r="F49" s="65"/>
      <c r="G49" s="7"/>
    </row>
    <row r="50" spans="1:7" ht="46.5">
      <c r="A50" s="8" t="s">
        <v>99</v>
      </c>
      <c r="B50" s="27">
        <v>706</v>
      </c>
      <c r="C50" s="20" t="s">
        <v>152</v>
      </c>
      <c r="D50" s="20"/>
      <c r="E50" s="137">
        <f>E51</f>
        <v>0</v>
      </c>
      <c r="F50" s="65"/>
      <c r="G50" s="7"/>
    </row>
    <row r="51" spans="1:7" s="6" customFormat="1" ht="30.75">
      <c r="A51" s="21" t="s">
        <v>153</v>
      </c>
      <c r="B51" s="27">
        <v>706</v>
      </c>
      <c r="C51" s="22" t="s">
        <v>192</v>
      </c>
      <c r="D51" s="22"/>
      <c r="E51" s="136">
        <f>E52</f>
        <v>0</v>
      </c>
      <c r="F51" s="5"/>
      <c r="G51" s="7"/>
    </row>
    <row r="52" spans="1:7" ht="15">
      <c r="A52" s="21" t="s">
        <v>131</v>
      </c>
      <c r="B52" s="27">
        <v>706</v>
      </c>
      <c r="C52" s="22" t="s">
        <v>193</v>
      </c>
      <c r="D52" s="22"/>
      <c r="E52" s="136">
        <f>E53+E54+E55</f>
        <v>0</v>
      </c>
      <c r="G52" s="7"/>
    </row>
    <row r="53" spans="1:7" ht="46.5">
      <c r="A53" s="21" t="s">
        <v>286</v>
      </c>
      <c r="B53" s="27">
        <v>706</v>
      </c>
      <c r="C53" s="22" t="s">
        <v>193</v>
      </c>
      <c r="D53" s="22" t="s">
        <v>287</v>
      </c>
      <c r="E53" s="136"/>
      <c r="G53" s="7"/>
    </row>
    <row r="54" spans="1:7" ht="30.75">
      <c r="A54" s="21" t="s">
        <v>301</v>
      </c>
      <c r="B54" s="27">
        <v>706</v>
      </c>
      <c r="C54" s="22" t="s">
        <v>193</v>
      </c>
      <c r="D54" s="22" t="s">
        <v>288</v>
      </c>
      <c r="E54" s="136"/>
      <c r="G54" s="7"/>
    </row>
    <row r="55" spans="1:7" ht="15">
      <c r="A55" s="21" t="s">
        <v>289</v>
      </c>
      <c r="B55" s="27">
        <v>706</v>
      </c>
      <c r="C55" s="22" t="s">
        <v>193</v>
      </c>
      <c r="D55" s="22" t="s">
        <v>290</v>
      </c>
      <c r="E55" s="136"/>
      <c r="G55" s="7"/>
    </row>
    <row r="56" spans="1:7" s="6" customFormat="1" ht="30.75">
      <c r="A56" s="8" t="s">
        <v>1</v>
      </c>
      <c r="B56" s="27">
        <v>706</v>
      </c>
      <c r="C56" s="20" t="s">
        <v>154</v>
      </c>
      <c r="D56" s="20"/>
      <c r="E56" s="137">
        <f>E57+E69</f>
        <v>48183.403</v>
      </c>
      <c r="F56" s="5"/>
      <c r="G56" s="7"/>
    </row>
    <row r="57" spans="1:7" s="6" customFormat="1" ht="46.5">
      <c r="A57" s="21" t="s">
        <v>156</v>
      </c>
      <c r="B57" s="27">
        <v>706</v>
      </c>
      <c r="C57" s="22" t="s">
        <v>155</v>
      </c>
      <c r="D57" s="22"/>
      <c r="E57" s="136">
        <f>E58+E60+E65+E67+E62</f>
        <v>40193.503</v>
      </c>
      <c r="F57" s="5"/>
      <c r="G57" s="7"/>
    </row>
    <row r="58" spans="1:7" s="6" customFormat="1" ht="15">
      <c r="A58" s="21" t="s">
        <v>299</v>
      </c>
      <c r="B58" s="27">
        <v>706</v>
      </c>
      <c r="C58" s="22" t="s">
        <v>157</v>
      </c>
      <c r="D58" s="22"/>
      <c r="E58" s="136">
        <f>E59</f>
        <v>12393.2</v>
      </c>
      <c r="F58" s="5"/>
      <c r="G58" s="7"/>
    </row>
    <row r="59" spans="1:7" ht="30.75">
      <c r="A59" s="21" t="s">
        <v>291</v>
      </c>
      <c r="B59" s="27">
        <v>706</v>
      </c>
      <c r="C59" s="22" t="s">
        <v>157</v>
      </c>
      <c r="D59" s="22" t="s">
        <v>292</v>
      </c>
      <c r="E59" s="136">
        <v>12393.2</v>
      </c>
      <c r="G59" s="7"/>
    </row>
    <row r="60" spans="1:7" s="6" customFormat="1" ht="15">
      <c r="A60" s="21" t="s">
        <v>234</v>
      </c>
      <c r="B60" s="27">
        <v>706</v>
      </c>
      <c r="C60" s="22" t="s">
        <v>158</v>
      </c>
      <c r="D60" s="22"/>
      <c r="E60" s="136">
        <f>E61</f>
        <v>11268.4</v>
      </c>
      <c r="F60" s="5"/>
      <c r="G60" s="7"/>
    </row>
    <row r="61" spans="1:7" s="6" customFormat="1" ht="30.75">
      <c r="A61" s="21" t="s">
        <v>291</v>
      </c>
      <c r="B61" s="27">
        <v>706</v>
      </c>
      <c r="C61" s="22" t="s">
        <v>158</v>
      </c>
      <c r="D61" s="22" t="s">
        <v>292</v>
      </c>
      <c r="E61" s="136">
        <v>11268.4</v>
      </c>
      <c r="F61" s="5"/>
      <c r="G61" s="7"/>
    </row>
    <row r="62" spans="1:7" s="6" customFormat="1" ht="15">
      <c r="A62" s="21" t="s">
        <v>219</v>
      </c>
      <c r="B62" s="27">
        <v>706</v>
      </c>
      <c r="C62" s="22" t="s">
        <v>335</v>
      </c>
      <c r="D62" s="22"/>
      <c r="E62" s="136">
        <f>E64+E63</f>
        <v>39831.7</v>
      </c>
      <c r="F62" s="5"/>
      <c r="G62" s="7"/>
    </row>
    <row r="63" spans="1:7" s="6" customFormat="1" ht="30.75">
      <c r="A63" s="21" t="s">
        <v>47</v>
      </c>
      <c r="B63" s="27">
        <v>706</v>
      </c>
      <c r="C63" s="22" t="s">
        <v>335</v>
      </c>
      <c r="D63" s="22" t="s">
        <v>293</v>
      </c>
      <c r="E63" s="136">
        <v>11119</v>
      </c>
      <c r="F63" s="5"/>
      <c r="G63" s="7"/>
    </row>
    <row r="64" spans="1:7" s="6" customFormat="1" ht="30.75">
      <c r="A64" s="21" t="s">
        <v>291</v>
      </c>
      <c r="B64" s="27">
        <v>706</v>
      </c>
      <c r="C64" s="22" t="s">
        <v>335</v>
      </c>
      <c r="D64" s="22" t="s">
        <v>292</v>
      </c>
      <c r="E64" s="136">
        <v>28712.7</v>
      </c>
      <c r="F64" s="5"/>
      <c r="G64" s="7"/>
    </row>
    <row r="65" spans="1:7" ht="51.75" customHeight="1">
      <c r="A65" s="2" t="s">
        <v>48</v>
      </c>
      <c r="B65" s="27">
        <v>706</v>
      </c>
      <c r="C65" s="22" t="s">
        <v>49</v>
      </c>
      <c r="D65" s="22"/>
      <c r="E65" s="136">
        <f>E66</f>
        <v>-23661.6</v>
      </c>
      <c r="G65" s="7"/>
    </row>
    <row r="66" spans="1:7" ht="30.75">
      <c r="A66" s="21" t="s">
        <v>291</v>
      </c>
      <c r="B66" s="27">
        <v>706</v>
      </c>
      <c r="C66" s="22" t="s">
        <v>49</v>
      </c>
      <c r="D66" s="22" t="s">
        <v>292</v>
      </c>
      <c r="E66" s="136">
        <v>-23661.6</v>
      </c>
      <c r="G66" s="7"/>
    </row>
    <row r="67" spans="1:7" ht="30.75">
      <c r="A67" s="21" t="s">
        <v>330</v>
      </c>
      <c r="B67" s="27">
        <v>706</v>
      </c>
      <c r="C67" s="22" t="s">
        <v>329</v>
      </c>
      <c r="D67" s="22"/>
      <c r="E67" s="136">
        <f>E68</f>
        <v>361.803</v>
      </c>
      <c r="G67" s="7"/>
    </row>
    <row r="68" spans="1:7" ht="30.75">
      <c r="A68" s="21" t="s">
        <v>291</v>
      </c>
      <c r="B68" s="27">
        <v>706</v>
      </c>
      <c r="C68" s="22" t="s">
        <v>329</v>
      </c>
      <c r="D68" s="22" t="s">
        <v>292</v>
      </c>
      <c r="E68" s="136">
        <v>361.803</v>
      </c>
      <c r="G68" s="7"/>
    </row>
    <row r="69" spans="1:7" ht="30.75">
      <c r="A69" s="21" t="s">
        <v>4</v>
      </c>
      <c r="B69" s="27">
        <v>706</v>
      </c>
      <c r="C69" s="22" t="s">
        <v>159</v>
      </c>
      <c r="D69" s="22"/>
      <c r="E69" s="136">
        <f>E72+E74+E70</f>
        <v>7989.9</v>
      </c>
      <c r="G69" s="7"/>
    </row>
    <row r="70" spans="1:7" ht="15">
      <c r="A70" s="21" t="s">
        <v>137</v>
      </c>
      <c r="B70" s="27">
        <v>706</v>
      </c>
      <c r="C70" s="22" t="s">
        <v>160</v>
      </c>
      <c r="D70" s="22"/>
      <c r="E70" s="136">
        <f>E71</f>
        <v>16015.4</v>
      </c>
      <c r="G70" s="7"/>
    </row>
    <row r="71" spans="1:7" ht="30.75">
      <c r="A71" s="21" t="s">
        <v>291</v>
      </c>
      <c r="B71" s="27">
        <v>706</v>
      </c>
      <c r="C71" s="22" t="s">
        <v>160</v>
      </c>
      <c r="D71" s="22" t="s">
        <v>292</v>
      </c>
      <c r="E71" s="136">
        <v>16015.4</v>
      </c>
      <c r="G71" s="7"/>
    </row>
    <row r="72" spans="1:7" ht="62.25">
      <c r="A72" s="2" t="s">
        <v>327</v>
      </c>
      <c r="B72" s="27">
        <v>706</v>
      </c>
      <c r="C72" s="22" t="s">
        <v>334</v>
      </c>
      <c r="D72" s="22"/>
      <c r="E72" s="136">
        <f>E73</f>
        <v>7989.9</v>
      </c>
      <c r="G72" s="7"/>
    </row>
    <row r="73" spans="1:7" ht="30.75">
      <c r="A73" s="21" t="s">
        <v>291</v>
      </c>
      <c r="B73" s="27">
        <v>706</v>
      </c>
      <c r="C73" s="22" t="s">
        <v>334</v>
      </c>
      <c r="D73" s="22" t="s">
        <v>292</v>
      </c>
      <c r="E73" s="136">
        <v>7989.9</v>
      </c>
      <c r="G73" s="7"/>
    </row>
    <row r="74" spans="1:7" ht="46.5">
      <c r="A74" s="2" t="s">
        <v>44</v>
      </c>
      <c r="B74" s="27">
        <v>706</v>
      </c>
      <c r="C74" s="22" t="s">
        <v>46</v>
      </c>
      <c r="D74" s="22"/>
      <c r="E74" s="136">
        <f>E75</f>
        <v>-16015.4</v>
      </c>
      <c r="G74" s="7"/>
    </row>
    <row r="75" spans="1:7" ht="30.75">
      <c r="A75" s="21" t="s">
        <v>291</v>
      </c>
      <c r="B75" s="27">
        <v>706</v>
      </c>
      <c r="C75" s="22" t="s">
        <v>46</v>
      </c>
      <c r="D75" s="22" t="s">
        <v>292</v>
      </c>
      <c r="E75" s="136">
        <v>-16015.4</v>
      </c>
      <c r="G75" s="7"/>
    </row>
    <row r="76" spans="1:7" ht="30.75">
      <c r="A76" s="8" t="s">
        <v>103</v>
      </c>
      <c r="B76" s="27">
        <v>706</v>
      </c>
      <c r="C76" s="20" t="s">
        <v>161</v>
      </c>
      <c r="D76" s="20"/>
      <c r="E76" s="137">
        <f>E77</f>
        <v>0</v>
      </c>
      <c r="G76" s="7"/>
    </row>
    <row r="77" spans="1:7" ht="46.5">
      <c r="A77" s="21" t="s">
        <v>303</v>
      </c>
      <c r="B77" s="27">
        <v>706</v>
      </c>
      <c r="C77" s="22" t="s">
        <v>162</v>
      </c>
      <c r="D77" s="22"/>
      <c r="E77" s="136">
        <f>E78+E80</f>
        <v>0</v>
      </c>
      <c r="G77" s="7"/>
    </row>
    <row r="78" spans="1:7" ht="15">
      <c r="A78" s="21" t="s">
        <v>302</v>
      </c>
      <c r="B78" s="27">
        <v>706</v>
      </c>
      <c r="C78" s="22" t="s">
        <v>163</v>
      </c>
      <c r="D78" s="22"/>
      <c r="E78" s="136">
        <f>E79</f>
        <v>-2000</v>
      </c>
      <c r="G78" s="7"/>
    </row>
    <row r="79" spans="1:7" ht="30.75">
      <c r="A79" s="21" t="s">
        <v>301</v>
      </c>
      <c r="B79" s="27">
        <v>706</v>
      </c>
      <c r="C79" s="22" t="s">
        <v>163</v>
      </c>
      <c r="D79" s="22" t="s">
        <v>288</v>
      </c>
      <c r="E79" s="136">
        <v>-2000</v>
      </c>
      <c r="G79" s="7"/>
    </row>
    <row r="80" spans="1:7" ht="30.75">
      <c r="A80" s="21" t="s">
        <v>339</v>
      </c>
      <c r="B80" s="27">
        <v>706</v>
      </c>
      <c r="C80" s="22" t="s">
        <v>338</v>
      </c>
      <c r="D80" s="22"/>
      <c r="E80" s="136">
        <f>E81</f>
        <v>2000</v>
      </c>
      <c r="G80" s="7"/>
    </row>
    <row r="81" spans="1:7" ht="30.75">
      <c r="A81" s="21" t="s">
        <v>301</v>
      </c>
      <c r="B81" s="27">
        <v>706</v>
      </c>
      <c r="C81" s="22" t="s">
        <v>338</v>
      </c>
      <c r="D81" s="22" t="s">
        <v>288</v>
      </c>
      <c r="E81" s="136">
        <v>2000</v>
      </c>
      <c r="G81" s="7"/>
    </row>
    <row r="82" spans="1:7" ht="62.25">
      <c r="A82" s="8" t="s">
        <v>164</v>
      </c>
      <c r="B82" s="27">
        <v>706</v>
      </c>
      <c r="C82" s="20" t="s">
        <v>165</v>
      </c>
      <c r="D82" s="20"/>
      <c r="E82" s="137">
        <f>E83+E88+E91</f>
        <v>-1266.4</v>
      </c>
      <c r="G82" s="7"/>
    </row>
    <row r="83" spans="1:7" ht="62.25">
      <c r="A83" s="21" t="s">
        <v>305</v>
      </c>
      <c r="B83" s="27">
        <v>706</v>
      </c>
      <c r="C83" s="22" t="s">
        <v>167</v>
      </c>
      <c r="D83" s="22"/>
      <c r="E83" s="136">
        <f>E84+E86</f>
        <v>0</v>
      </c>
      <c r="G83" s="7"/>
    </row>
    <row r="84" spans="1:7" ht="30.75">
      <c r="A84" s="21" t="s">
        <v>190</v>
      </c>
      <c r="B84" s="27">
        <v>706</v>
      </c>
      <c r="C84" s="22" t="s">
        <v>191</v>
      </c>
      <c r="D84" s="22"/>
      <c r="E84" s="136">
        <f>E85</f>
        <v>2500</v>
      </c>
      <c r="G84" s="7"/>
    </row>
    <row r="85" spans="1:7" ht="30.75">
      <c r="A85" s="21" t="s">
        <v>132</v>
      </c>
      <c r="B85" s="27">
        <v>706</v>
      </c>
      <c r="C85" s="22" t="s">
        <v>191</v>
      </c>
      <c r="D85" s="22" t="s">
        <v>296</v>
      </c>
      <c r="E85" s="136">
        <v>2500</v>
      </c>
      <c r="G85" s="7"/>
    </row>
    <row r="86" spans="1:7" ht="30.75">
      <c r="A86" s="21" t="s">
        <v>31</v>
      </c>
      <c r="B86" s="27">
        <v>706</v>
      </c>
      <c r="C86" s="22" t="s">
        <v>26</v>
      </c>
      <c r="D86" s="22"/>
      <c r="E86" s="136">
        <f>E87</f>
        <v>-2500</v>
      </c>
      <c r="G86" s="7"/>
    </row>
    <row r="87" spans="1:7" ht="30.75">
      <c r="A87" s="21" t="s">
        <v>132</v>
      </c>
      <c r="B87" s="27">
        <v>706</v>
      </c>
      <c r="C87" s="22" t="s">
        <v>26</v>
      </c>
      <c r="D87" s="22" t="s">
        <v>296</v>
      </c>
      <c r="E87" s="136">
        <v>-2500</v>
      </c>
      <c r="G87" s="7"/>
    </row>
    <row r="88" spans="1:7" ht="46.5">
      <c r="A88" s="21" t="s">
        <v>67</v>
      </c>
      <c r="B88" s="27">
        <v>706</v>
      </c>
      <c r="C88" s="22" t="s">
        <v>168</v>
      </c>
      <c r="D88" s="22"/>
      <c r="E88" s="136">
        <f>E89</f>
        <v>-100</v>
      </c>
      <c r="G88" s="7"/>
    </row>
    <row r="89" spans="1:7" ht="15">
      <c r="A89" s="21" t="s">
        <v>50</v>
      </c>
      <c r="B89" s="27">
        <v>706</v>
      </c>
      <c r="C89" s="22" t="s">
        <v>30</v>
      </c>
      <c r="D89" s="140"/>
      <c r="E89" s="136">
        <f>E90</f>
        <v>-100</v>
      </c>
      <c r="G89" s="7"/>
    </row>
    <row r="90" spans="1:7" ht="15">
      <c r="A90" s="21" t="s">
        <v>219</v>
      </c>
      <c r="B90" s="27">
        <v>706</v>
      </c>
      <c r="C90" s="22" t="s">
        <v>30</v>
      </c>
      <c r="D90" s="140" t="s">
        <v>293</v>
      </c>
      <c r="E90" s="136">
        <v>-100</v>
      </c>
      <c r="G90" s="7"/>
    </row>
    <row r="91" spans="1:7" ht="46.5">
      <c r="A91" s="21" t="s">
        <v>169</v>
      </c>
      <c r="B91" s="27">
        <v>706</v>
      </c>
      <c r="C91" s="22" t="s">
        <v>170</v>
      </c>
      <c r="D91" s="22"/>
      <c r="E91" s="136">
        <f>E92+E94+E96</f>
        <v>-1166.4</v>
      </c>
      <c r="G91" s="7"/>
    </row>
    <row r="92" spans="1:7" ht="30.75">
      <c r="A92" s="21" t="s">
        <v>318</v>
      </c>
      <c r="B92" s="27">
        <v>706</v>
      </c>
      <c r="C92" s="22" t="s">
        <v>84</v>
      </c>
      <c r="D92" s="22"/>
      <c r="E92" s="136">
        <f>E93</f>
        <v>-226.8</v>
      </c>
      <c r="G92" s="7"/>
    </row>
    <row r="93" spans="1:7" ht="15">
      <c r="A93" s="21" t="s">
        <v>295</v>
      </c>
      <c r="B93" s="27">
        <v>706</v>
      </c>
      <c r="C93" s="22" t="s">
        <v>84</v>
      </c>
      <c r="D93" s="22" t="s">
        <v>294</v>
      </c>
      <c r="E93" s="136">
        <v>-226.8</v>
      </c>
      <c r="G93" s="7"/>
    </row>
    <row r="94" spans="1:7" ht="46.5">
      <c r="A94" s="21" t="s">
        <v>319</v>
      </c>
      <c r="B94" s="27">
        <v>706</v>
      </c>
      <c r="C94" s="22" t="s">
        <v>85</v>
      </c>
      <c r="D94" s="22"/>
      <c r="E94" s="136">
        <f>E95</f>
        <v>-939.6</v>
      </c>
      <c r="G94" s="7"/>
    </row>
    <row r="95" spans="1:7" ht="15">
      <c r="A95" s="21" t="s">
        <v>295</v>
      </c>
      <c r="B95" s="27">
        <v>706</v>
      </c>
      <c r="C95" s="22" t="s">
        <v>85</v>
      </c>
      <c r="D95" s="22" t="s">
        <v>294</v>
      </c>
      <c r="E95" s="136">
        <v>-939.6</v>
      </c>
      <c r="G95" s="7"/>
    </row>
    <row r="96" spans="1:7" ht="62.25">
      <c r="A96" s="21" t="s">
        <v>237</v>
      </c>
      <c r="B96" s="27">
        <v>706</v>
      </c>
      <c r="C96" s="22" t="s">
        <v>171</v>
      </c>
      <c r="D96" s="22"/>
      <c r="E96" s="136">
        <f>E97+E98</f>
        <v>0</v>
      </c>
      <c r="G96" s="7"/>
    </row>
    <row r="97" spans="1:7" ht="30.75">
      <c r="A97" s="21" t="s">
        <v>301</v>
      </c>
      <c r="B97" s="27">
        <v>706</v>
      </c>
      <c r="C97" s="22" t="s">
        <v>171</v>
      </c>
      <c r="D97" s="22" t="s">
        <v>288</v>
      </c>
      <c r="E97" s="136">
        <v>-350</v>
      </c>
      <c r="G97" s="7"/>
    </row>
    <row r="98" spans="1:7" ht="15">
      <c r="A98" s="21" t="s">
        <v>295</v>
      </c>
      <c r="B98" s="27">
        <v>706</v>
      </c>
      <c r="C98" s="22" t="s">
        <v>171</v>
      </c>
      <c r="D98" s="22" t="s">
        <v>294</v>
      </c>
      <c r="E98" s="136">
        <v>350</v>
      </c>
      <c r="G98" s="7"/>
    </row>
    <row r="99" spans="1:7" ht="46.5">
      <c r="A99" s="8" t="s">
        <v>2</v>
      </c>
      <c r="B99" s="27">
        <v>706</v>
      </c>
      <c r="C99" s="51" t="s">
        <v>172</v>
      </c>
      <c r="D99" s="20"/>
      <c r="E99" s="137">
        <f>E100</f>
        <v>1000</v>
      </c>
      <c r="G99" s="7"/>
    </row>
    <row r="100" spans="1:7" ht="30.75">
      <c r="A100" s="21" t="s">
        <v>306</v>
      </c>
      <c r="B100" s="27">
        <v>706</v>
      </c>
      <c r="C100" s="27" t="s">
        <v>173</v>
      </c>
      <c r="D100" s="22"/>
      <c r="E100" s="136">
        <f>E101+E103+E107+E105</f>
        <v>1000</v>
      </c>
      <c r="G100" s="7"/>
    </row>
    <row r="101" spans="1:7" ht="15">
      <c r="A101" s="21" t="s">
        <v>241</v>
      </c>
      <c r="B101" s="27">
        <v>706</v>
      </c>
      <c r="C101" s="22" t="s">
        <v>174</v>
      </c>
      <c r="D101" s="22"/>
      <c r="E101" s="136">
        <f>E102</f>
        <v>-3097.2</v>
      </c>
      <c r="G101" s="7"/>
    </row>
    <row r="102" spans="1:7" ht="30.75">
      <c r="A102" s="21" t="s">
        <v>301</v>
      </c>
      <c r="B102" s="27">
        <v>706</v>
      </c>
      <c r="C102" s="22" t="s">
        <v>174</v>
      </c>
      <c r="D102" s="22" t="s">
        <v>288</v>
      </c>
      <c r="E102" s="136">
        <v>-3097.2</v>
      </c>
      <c r="G102" s="7"/>
    </row>
    <row r="103" spans="1:7" ht="30.75">
      <c r="A103" s="21" t="s">
        <v>330</v>
      </c>
      <c r="B103" s="27">
        <v>706</v>
      </c>
      <c r="C103" s="22" t="s">
        <v>331</v>
      </c>
      <c r="D103" s="22"/>
      <c r="E103" s="136">
        <f>E104</f>
        <v>1000</v>
      </c>
      <c r="G103" s="7"/>
    </row>
    <row r="104" spans="1:7" ht="30.75">
      <c r="A104" s="21" t="s">
        <v>301</v>
      </c>
      <c r="B104" s="27">
        <v>706</v>
      </c>
      <c r="C104" s="22" t="s">
        <v>331</v>
      </c>
      <c r="D104" s="22" t="s">
        <v>288</v>
      </c>
      <c r="E104" s="136">
        <v>1000</v>
      </c>
      <c r="G104" s="7"/>
    </row>
    <row r="105" spans="1:7" ht="30.75">
      <c r="A105" s="21" t="s">
        <v>347</v>
      </c>
      <c r="B105" s="27">
        <v>706</v>
      </c>
      <c r="C105" s="22" t="s">
        <v>346</v>
      </c>
      <c r="D105" s="22"/>
      <c r="E105" s="136">
        <f>E106</f>
        <v>3014.16</v>
      </c>
      <c r="G105" s="7"/>
    </row>
    <row r="106" spans="1:7" ht="30.75">
      <c r="A106" s="21" t="s">
        <v>301</v>
      </c>
      <c r="B106" s="27">
        <v>706</v>
      </c>
      <c r="C106" s="22" t="s">
        <v>346</v>
      </c>
      <c r="D106" s="22" t="s">
        <v>288</v>
      </c>
      <c r="E106" s="136">
        <v>3014.16</v>
      </c>
      <c r="G106" s="7"/>
    </row>
    <row r="107" spans="1:7" ht="30.75">
      <c r="A107" s="21" t="s">
        <v>308</v>
      </c>
      <c r="B107" s="27">
        <v>706</v>
      </c>
      <c r="C107" s="22" t="s">
        <v>32</v>
      </c>
      <c r="D107" s="22"/>
      <c r="E107" s="136">
        <f>E108</f>
        <v>83.04</v>
      </c>
      <c r="G107" s="7"/>
    </row>
    <row r="108" spans="1:7" ht="30.75">
      <c r="A108" s="21" t="s">
        <v>301</v>
      </c>
      <c r="B108" s="27">
        <v>706</v>
      </c>
      <c r="C108" s="22" t="s">
        <v>32</v>
      </c>
      <c r="D108" s="22" t="s">
        <v>288</v>
      </c>
      <c r="E108" s="136">
        <v>83.04</v>
      </c>
      <c r="G108" s="7"/>
    </row>
    <row r="109" spans="1:7" ht="46.5">
      <c r="A109" s="8" t="s">
        <v>175</v>
      </c>
      <c r="B109" s="27">
        <v>706</v>
      </c>
      <c r="C109" s="20" t="s">
        <v>176</v>
      </c>
      <c r="D109" s="20"/>
      <c r="E109" s="137">
        <f>E110+E113</f>
        <v>824.05</v>
      </c>
      <c r="G109" s="7"/>
    </row>
    <row r="110" spans="1:7" ht="62.25">
      <c r="A110" s="21" t="s">
        <v>304</v>
      </c>
      <c r="B110" s="27">
        <v>706</v>
      </c>
      <c r="C110" s="22" t="s">
        <v>177</v>
      </c>
      <c r="D110" s="22"/>
      <c r="E110" s="136">
        <f>E111</f>
        <v>74.05</v>
      </c>
      <c r="G110" s="7"/>
    </row>
    <row r="111" spans="1:7" ht="15">
      <c r="A111" s="21" t="s">
        <v>242</v>
      </c>
      <c r="B111" s="27">
        <v>706</v>
      </c>
      <c r="C111" s="22" t="s">
        <v>178</v>
      </c>
      <c r="D111" s="22"/>
      <c r="E111" s="136">
        <f>E112</f>
        <v>74.05</v>
      </c>
      <c r="G111" s="7"/>
    </row>
    <row r="112" spans="1:7" ht="30.75">
      <c r="A112" s="21" t="s">
        <v>301</v>
      </c>
      <c r="B112" s="27">
        <v>706</v>
      </c>
      <c r="C112" s="22" t="s">
        <v>178</v>
      </c>
      <c r="D112" s="22" t="s">
        <v>288</v>
      </c>
      <c r="E112" s="136">
        <v>74.05</v>
      </c>
      <c r="G112" s="7"/>
    </row>
    <row r="113" spans="1:7" ht="46.5">
      <c r="A113" s="21" t="s">
        <v>5</v>
      </c>
      <c r="B113" s="27">
        <v>706</v>
      </c>
      <c r="C113" s="22" t="s">
        <v>188</v>
      </c>
      <c r="D113" s="22"/>
      <c r="E113" s="136">
        <f>E114</f>
        <v>750</v>
      </c>
      <c r="G113" s="7"/>
    </row>
    <row r="114" spans="1:7" ht="30.75">
      <c r="A114" s="21" t="s">
        <v>330</v>
      </c>
      <c r="B114" s="27">
        <v>706</v>
      </c>
      <c r="C114" s="22" t="s">
        <v>333</v>
      </c>
      <c r="D114" s="22"/>
      <c r="E114" s="136">
        <f>E115</f>
        <v>750</v>
      </c>
      <c r="G114" s="7"/>
    </row>
    <row r="115" spans="1:7" ht="15">
      <c r="A115" s="21" t="s">
        <v>219</v>
      </c>
      <c r="B115" s="27">
        <v>706</v>
      </c>
      <c r="C115" s="22" t="s">
        <v>333</v>
      </c>
      <c r="D115" s="22" t="s">
        <v>293</v>
      </c>
      <c r="E115" s="136">
        <v>750</v>
      </c>
      <c r="G115" s="7"/>
    </row>
    <row r="116" spans="1:7" ht="30.75">
      <c r="A116" s="8" t="s">
        <v>179</v>
      </c>
      <c r="B116" s="27">
        <v>706</v>
      </c>
      <c r="C116" s="20" t="s">
        <v>180</v>
      </c>
      <c r="D116" s="20"/>
      <c r="E116" s="137">
        <f>E117</f>
        <v>-74.05</v>
      </c>
      <c r="G116" s="7"/>
    </row>
    <row r="117" spans="1:7" ht="46.5">
      <c r="A117" s="21" t="s">
        <v>68</v>
      </c>
      <c r="B117" s="27">
        <v>706</v>
      </c>
      <c r="C117" s="22" t="s">
        <v>181</v>
      </c>
      <c r="D117" s="20"/>
      <c r="E117" s="136">
        <f>E118</f>
        <v>-74.05</v>
      </c>
      <c r="G117" s="7"/>
    </row>
    <row r="118" spans="1:7" ht="15">
      <c r="A118" s="21" t="s">
        <v>242</v>
      </c>
      <c r="B118" s="27">
        <v>706</v>
      </c>
      <c r="C118" s="22" t="s">
        <v>182</v>
      </c>
      <c r="D118" s="22"/>
      <c r="E118" s="136">
        <f>E119</f>
        <v>-74.05</v>
      </c>
      <c r="G118" s="7"/>
    </row>
    <row r="119" spans="1:7" ht="30.75">
      <c r="A119" s="21" t="s">
        <v>301</v>
      </c>
      <c r="B119" s="27">
        <v>706</v>
      </c>
      <c r="C119" s="22" t="s">
        <v>182</v>
      </c>
      <c r="D119" s="22" t="s">
        <v>288</v>
      </c>
      <c r="E119" s="136">
        <v>-74.05</v>
      </c>
      <c r="G119" s="7"/>
    </row>
    <row r="120" spans="1:7" ht="30.75">
      <c r="A120" s="8" t="s">
        <v>33</v>
      </c>
      <c r="B120" s="27">
        <v>706</v>
      </c>
      <c r="C120" s="20" t="s">
        <v>34</v>
      </c>
      <c r="D120" s="20"/>
      <c r="E120" s="137">
        <f>E121+E127</f>
        <v>-4520.1</v>
      </c>
      <c r="G120" s="7"/>
    </row>
    <row r="121" spans="1:7" ht="30.75">
      <c r="A121" s="21" t="s">
        <v>35</v>
      </c>
      <c r="B121" s="27">
        <v>706</v>
      </c>
      <c r="C121" s="22" t="s">
        <v>36</v>
      </c>
      <c r="D121" s="22"/>
      <c r="E121" s="136">
        <f>E124+E122</f>
        <v>-3359</v>
      </c>
      <c r="G121" s="7"/>
    </row>
    <row r="122" spans="1:7" ht="46.5">
      <c r="A122" s="21" t="s">
        <v>37</v>
      </c>
      <c r="B122" s="27">
        <v>706</v>
      </c>
      <c r="C122" s="22" t="s">
        <v>38</v>
      </c>
      <c r="D122" s="22"/>
      <c r="E122" s="136">
        <f>E123</f>
        <v>-1449.5</v>
      </c>
      <c r="G122" s="7"/>
    </row>
    <row r="123" spans="1:7" ht="30.75">
      <c r="A123" s="21" t="s">
        <v>301</v>
      </c>
      <c r="B123" s="27">
        <v>706</v>
      </c>
      <c r="C123" s="22" t="s">
        <v>38</v>
      </c>
      <c r="D123" s="22" t="s">
        <v>288</v>
      </c>
      <c r="E123" s="136">
        <v>-1449.5</v>
      </c>
      <c r="G123" s="7"/>
    </row>
    <row r="124" spans="1:7" ht="46.5">
      <c r="A124" s="21" t="s">
        <v>79</v>
      </c>
      <c r="B124" s="27">
        <v>706</v>
      </c>
      <c r="C124" s="22" t="s">
        <v>28</v>
      </c>
      <c r="D124" s="22"/>
      <c r="E124" s="136">
        <f>E125+E126</f>
        <v>-1909.5</v>
      </c>
      <c r="G124" s="7"/>
    </row>
    <row r="125" spans="1:7" ht="30.75">
      <c r="A125" s="21" t="s">
        <v>301</v>
      </c>
      <c r="B125" s="27">
        <v>706</v>
      </c>
      <c r="C125" s="22" t="s">
        <v>28</v>
      </c>
      <c r="D125" s="22" t="s">
        <v>288</v>
      </c>
      <c r="E125" s="136">
        <v>-1909.5</v>
      </c>
      <c r="G125" s="7"/>
    </row>
    <row r="126" spans="1:7" ht="15">
      <c r="A126" s="21" t="s">
        <v>219</v>
      </c>
      <c r="B126" s="27">
        <v>706</v>
      </c>
      <c r="C126" s="22" t="s">
        <v>28</v>
      </c>
      <c r="D126" s="22" t="s">
        <v>293</v>
      </c>
      <c r="E126" s="136"/>
      <c r="G126" s="7"/>
    </row>
    <row r="127" spans="1:7" ht="30.75">
      <c r="A127" s="21" t="s">
        <v>39</v>
      </c>
      <c r="B127" s="27">
        <v>706</v>
      </c>
      <c r="C127" s="22" t="s">
        <v>40</v>
      </c>
      <c r="D127" s="22"/>
      <c r="E127" s="136">
        <f>E130+E128</f>
        <v>-1161.1</v>
      </c>
      <c r="G127" s="7"/>
    </row>
    <row r="128" spans="1:7" ht="46.5">
      <c r="A128" s="21" t="s">
        <v>41</v>
      </c>
      <c r="B128" s="27">
        <v>706</v>
      </c>
      <c r="C128" s="22" t="s">
        <v>42</v>
      </c>
      <c r="D128" s="22"/>
      <c r="E128" s="136">
        <f>E129</f>
        <v>-65.8</v>
      </c>
      <c r="G128" s="7"/>
    </row>
    <row r="129" spans="1:7" ht="30.75">
      <c r="A129" s="21" t="s">
        <v>301</v>
      </c>
      <c r="B129" s="27">
        <v>706</v>
      </c>
      <c r="C129" s="22" t="s">
        <v>42</v>
      </c>
      <c r="D129" s="22" t="s">
        <v>288</v>
      </c>
      <c r="E129" s="136">
        <v>-65.8</v>
      </c>
      <c r="G129" s="7"/>
    </row>
    <row r="130" spans="1:7" ht="30.75">
      <c r="A130" s="21" t="s">
        <v>80</v>
      </c>
      <c r="B130" s="27">
        <v>706</v>
      </c>
      <c r="C130" s="22" t="s">
        <v>27</v>
      </c>
      <c r="D130" s="22"/>
      <c r="E130" s="136">
        <f>E131</f>
        <v>-1095.3</v>
      </c>
      <c r="G130" s="7"/>
    </row>
    <row r="131" spans="1:7" ht="15">
      <c r="A131" s="21" t="s">
        <v>219</v>
      </c>
      <c r="B131" s="27">
        <v>706</v>
      </c>
      <c r="C131" s="22" t="s">
        <v>27</v>
      </c>
      <c r="D131" s="22" t="s">
        <v>293</v>
      </c>
      <c r="E131" s="136">
        <v>-1095.3</v>
      </c>
      <c r="G131" s="7"/>
    </row>
    <row r="132" spans="1:7" ht="15">
      <c r="A132" s="8" t="s">
        <v>138</v>
      </c>
      <c r="B132" s="8"/>
      <c r="C132" s="20"/>
      <c r="D132" s="20"/>
      <c r="E132" s="137">
        <f>E14</f>
        <v>82250.367</v>
      </c>
      <c r="G132" s="7"/>
    </row>
    <row r="133" spans="1:7" ht="15">
      <c r="A133" s="6"/>
      <c r="B133" s="6"/>
      <c r="C133" s="6"/>
      <c r="D133" s="12"/>
      <c r="E133" s="66"/>
      <c r="G133" s="7"/>
    </row>
    <row r="134" spans="1:7" ht="31.5" customHeight="1">
      <c r="A134" s="200" t="s">
        <v>207</v>
      </c>
      <c r="B134" s="200"/>
      <c r="C134" s="200"/>
      <c r="D134" s="200"/>
      <c r="E134" s="200"/>
      <c r="G134" s="7"/>
    </row>
    <row r="135" spans="4:7" ht="15">
      <c r="D135" s="13"/>
      <c r="E135" s="13"/>
      <c r="G135" s="7"/>
    </row>
    <row r="136" spans="4:7" ht="15">
      <c r="D136" s="4"/>
      <c r="E136" s="4"/>
      <c r="G136" s="7"/>
    </row>
    <row r="137" spans="4:7" ht="15">
      <c r="D137" s="4"/>
      <c r="E137" s="168"/>
      <c r="G137" s="7"/>
    </row>
    <row r="138" spans="4:7" ht="15">
      <c r="D138" s="4"/>
      <c r="E138" s="4"/>
      <c r="G138" s="7"/>
    </row>
    <row r="139" spans="4:7" ht="15">
      <c r="D139" s="4"/>
      <c r="E139" s="4"/>
      <c r="G139" s="7"/>
    </row>
    <row r="140" spans="4:7" ht="15">
      <c r="D140" s="4"/>
      <c r="E140" s="4"/>
      <c r="G140" s="7"/>
    </row>
    <row r="141" spans="4:7" ht="15">
      <c r="D141" s="4"/>
      <c r="E141" s="4"/>
      <c r="G141" s="7"/>
    </row>
    <row r="142" spans="4:7" ht="15">
      <c r="D142" s="4"/>
      <c r="E142" s="4"/>
      <c r="G142" s="7"/>
    </row>
    <row r="143" spans="4:7" ht="15">
      <c r="D143" s="4"/>
      <c r="E143" s="4"/>
      <c r="G143" s="7"/>
    </row>
    <row r="144" spans="4:7" ht="15">
      <c r="D144" s="4"/>
      <c r="E144" s="4"/>
      <c r="G144" s="7"/>
    </row>
    <row r="145" spans="4:7" ht="15">
      <c r="D145" s="4"/>
      <c r="E145" s="4"/>
      <c r="G145" s="7"/>
    </row>
    <row r="146" spans="4:7" ht="15">
      <c r="D146" s="13"/>
      <c r="E146" s="13"/>
      <c r="G146" s="7"/>
    </row>
    <row r="147" spans="4:7" ht="15">
      <c r="D147" s="13"/>
      <c r="E147" s="13"/>
      <c r="G147" s="7"/>
    </row>
    <row r="148" spans="4:5" ht="15">
      <c r="D148" s="13"/>
      <c r="E148" s="13"/>
    </row>
    <row r="149" spans="4:5" ht="15">
      <c r="D149" s="13"/>
      <c r="E149" s="13"/>
    </row>
    <row r="150" spans="4:5" ht="15">
      <c r="D150" s="13"/>
      <c r="E150" s="13"/>
    </row>
    <row r="151" spans="4:5" ht="15">
      <c r="D151" s="13"/>
      <c r="E151" s="13"/>
    </row>
    <row r="152" spans="4:5" ht="15">
      <c r="D152" s="13"/>
      <c r="E152" s="13"/>
    </row>
    <row r="153" spans="4:5" ht="15">
      <c r="D153" s="13"/>
      <c r="E153" s="13"/>
    </row>
    <row r="154" spans="4:5" ht="15">
      <c r="D154" s="13"/>
      <c r="E154" s="13"/>
    </row>
    <row r="155" spans="4:5" ht="15">
      <c r="D155" s="13"/>
      <c r="E155" s="13"/>
    </row>
    <row r="156" spans="4:5" ht="15">
      <c r="D156" s="13"/>
      <c r="E156" s="13"/>
    </row>
    <row r="157" spans="4:5" ht="15">
      <c r="D157" s="13"/>
      <c r="E157" s="13"/>
    </row>
    <row r="158" spans="4:5" ht="15">
      <c r="D158" s="13"/>
      <c r="E158" s="13"/>
    </row>
    <row r="159" spans="4:5" ht="15">
      <c r="D159" s="13"/>
      <c r="E159" s="13"/>
    </row>
    <row r="160" spans="4:5" ht="15">
      <c r="D160" s="13"/>
      <c r="E160" s="13"/>
    </row>
    <row r="161" spans="4:5" ht="15">
      <c r="D161" s="13"/>
      <c r="E161" s="13"/>
    </row>
    <row r="162" spans="4:5" ht="15">
      <c r="D162" s="13"/>
      <c r="E162" s="13"/>
    </row>
    <row r="163" spans="4:5" ht="15">
      <c r="D163" s="13"/>
      <c r="E163" s="13"/>
    </row>
    <row r="164" spans="4:5" ht="15">
      <c r="D164" s="13"/>
      <c r="E164" s="13"/>
    </row>
    <row r="165" spans="4:5" ht="15">
      <c r="D165" s="13"/>
      <c r="E165" s="13"/>
    </row>
    <row r="166" spans="4:5" ht="15">
      <c r="D166" s="13"/>
      <c r="E166" s="13"/>
    </row>
    <row r="167" spans="4:5" ht="15">
      <c r="D167" s="13"/>
      <c r="E167" s="13"/>
    </row>
    <row r="168" spans="4:5" ht="15">
      <c r="D168" s="13"/>
      <c r="E168" s="13"/>
    </row>
    <row r="169" spans="4:5" ht="15">
      <c r="D169" s="13"/>
      <c r="E169" s="13"/>
    </row>
    <row r="170" spans="4:5" ht="15">
      <c r="D170" s="13"/>
      <c r="E170" s="13"/>
    </row>
    <row r="171" spans="4:5" ht="15">
      <c r="D171" s="13"/>
      <c r="E171" s="13"/>
    </row>
    <row r="172" spans="4:5" ht="15">
      <c r="D172" s="13"/>
      <c r="E172" s="13"/>
    </row>
    <row r="173" spans="4:5" ht="42.75" customHeight="1">
      <c r="D173" s="13"/>
      <c r="E173" s="13"/>
    </row>
    <row r="174" spans="4:5" ht="82.5" customHeight="1">
      <c r="D174" s="13"/>
      <c r="E174" s="13"/>
    </row>
    <row r="175" spans="4:5" ht="44.25" customHeight="1">
      <c r="D175" s="13"/>
      <c r="E175" s="13"/>
    </row>
    <row r="176" spans="1:7" s="6" customFormat="1" ht="42.75" customHeight="1">
      <c r="A176" s="4"/>
      <c r="B176" s="4"/>
      <c r="C176" s="4"/>
      <c r="D176" s="13"/>
      <c r="E176" s="13"/>
      <c r="F176" s="5"/>
      <c r="G176" s="15"/>
    </row>
    <row r="177" spans="4:5" ht="39" customHeight="1">
      <c r="D177" s="13"/>
      <c r="E177" s="13"/>
    </row>
    <row r="178" spans="4:5" ht="15">
      <c r="D178" s="13"/>
      <c r="E178" s="13"/>
    </row>
    <row r="179" spans="4:5" ht="15">
      <c r="D179" s="13"/>
      <c r="E179" s="13"/>
    </row>
    <row r="180" spans="4:5" ht="15">
      <c r="D180" s="13"/>
      <c r="E180" s="13"/>
    </row>
    <row r="181" spans="4:5" ht="15">
      <c r="D181" s="13"/>
      <c r="E181" s="13"/>
    </row>
    <row r="186" spans="1:7" s="6" customFormat="1" ht="15">
      <c r="A186" s="4"/>
      <c r="B186" s="4"/>
      <c r="C186" s="4"/>
      <c r="D186" s="5"/>
      <c r="E186" s="5"/>
      <c r="F186" s="5"/>
      <c r="G186" s="15"/>
    </row>
    <row r="188" ht="45" customHeight="1"/>
    <row r="189" ht="41.25" customHeight="1"/>
    <row r="192" ht="39" customHeight="1"/>
    <row r="193" ht="37.5" customHeight="1"/>
    <row r="195" ht="36" customHeight="1"/>
    <row r="212" spans="1:7" s="6" customFormat="1" ht="15">
      <c r="A212" s="4"/>
      <c r="B212" s="4"/>
      <c r="C212" s="4"/>
      <c r="D212" s="5"/>
      <c r="E212" s="5"/>
      <c r="F212" s="5"/>
      <c r="G212" s="15"/>
    </row>
    <row r="213" spans="1:7" s="6" customFormat="1" ht="15">
      <c r="A213" s="4"/>
      <c r="B213" s="4"/>
      <c r="C213" s="4"/>
      <c r="D213" s="5"/>
      <c r="E213" s="5"/>
      <c r="F213" s="5"/>
      <c r="G213" s="15"/>
    </row>
    <row r="214" spans="1:7" s="3" customFormat="1" ht="15">
      <c r="A214" s="4"/>
      <c r="B214" s="4"/>
      <c r="C214" s="4"/>
      <c r="D214" s="5"/>
      <c r="E214" s="5"/>
      <c r="F214" s="5"/>
      <c r="G214" s="15"/>
    </row>
  </sheetData>
  <sheetProtection/>
  <mergeCells count="11">
    <mergeCell ref="C1:G1"/>
    <mergeCell ref="C4:G4"/>
    <mergeCell ref="C5:G5"/>
    <mergeCell ref="C3:G3"/>
    <mergeCell ref="A134:E134"/>
    <mergeCell ref="F10:G10"/>
    <mergeCell ref="A8:E8"/>
    <mergeCell ref="A9:E9"/>
    <mergeCell ref="C6:E6"/>
    <mergeCell ref="C2:G2"/>
    <mergeCell ref="A10:E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6"/>
  <sheetViews>
    <sheetView zoomScale="85" zoomScaleNormal="85" zoomScalePageLayoutView="0" workbookViewId="0" topLeftCell="A16">
      <selection activeCell="A21" sqref="A21:F22"/>
    </sheetView>
  </sheetViews>
  <sheetFormatPr defaultColWidth="9.125" defaultRowHeight="12.75"/>
  <cols>
    <col min="1" max="1" width="74.375" style="17" customWidth="1"/>
    <col min="2" max="2" width="9.375" style="17" customWidth="1"/>
    <col min="3" max="3" width="16.875" style="17" customWidth="1"/>
    <col min="4" max="4" width="6.125" style="17" customWidth="1"/>
    <col min="5" max="5" width="14.00390625" style="17" customWidth="1"/>
    <col min="6" max="6" width="13.875" style="46" customWidth="1"/>
    <col min="7" max="8" width="12.00390625" style="47" customWidth="1"/>
    <col min="9" max="9" width="11.625" style="17" hidden="1" customWidth="1"/>
    <col min="10" max="11" width="11.125" style="17" customWidth="1"/>
    <col min="12" max="16384" width="9.125" style="17" customWidth="1"/>
  </cols>
  <sheetData>
    <row r="1" spans="1:9" ht="15">
      <c r="A1" s="209" t="s">
        <v>258</v>
      </c>
      <c r="B1" s="209"/>
      <c r="C1" s="209"/>
      <c r="D1" s="209"/>
      <c r="E1" s="209"/>
      <c r="F1" s="209"/>
      <c r="G1" s="209"/>
      <c r="H1" s="209"/>
      <c r="I1" s="209"/>
    </row>
    <row r="2" spans="1:9" ht="15">
      <c r="A2" s="209" t="s">
        <v>256</v>
      </c>
      <c r="B2" s="209"/>
      <c r="C2" s="209"/>
      <c r="D2" s="209"/>
      <c r="E2" s="209"/>
      <c r="F2" s="209"/>
      <c r="G2" s="209"/>
      <c r="H2" s="209"/>
      <c r="I2" s="209"/>
    </row>
    <row r="3" spans="1:9" ht="15">
      <c r="A3" s="209" t="s">
        <v>257</v>
      </c>
      <c r="B3" s="209"/>
      <c r="C3" s="209"/>
      <c r="D3" s="209"/>
      <c r="E3" s="209"/>
      <c r="F3" s="209"/>
      <c r="G3" s="209"/>
      <c r="H3" s="209"/>
      <c r="I3" s="209"/>
    </row>
    <row r="4" spans="1:9" ht="15">
      <c r="A4" s="209" t="s">
        <v>254</v>
      </c>
      <c r="B4" s="209"/>
      <c r="C4" s="209"/>
      <c r="D4" s="209"/>
      <c r="E4" s="209"/>
      <c r="F4" s="209"/>
      <c r="G4" s="209"/>
      <c r="H4" s="209"/>
      <c r="I4" s="209"/>
    </row>
    <row r="5" spans="1:9" ht="15">
      <c r="A5" s="209" t="s">
        <v>377</v>
      </c>
      <c r="B5" s="209"/>
      <c r="C5" s="209"/>
      <c r="D5" s="209"/>
      <c r="E5" s="209"/>
      <c r="F5" s="209"/>
      <c r="G5" s="209"/>
      <c r="H5" s="209"/>
      <c r="I5" s="209"/>
    </row>
    <row r="6" spans="1:9" ht="15">
      <c r="A6" s="152"/>
      <c r="B6" s="209"/>
      <c r="C6" s="209"/>
      <c r="D6" s="209"/>
      <c r="E6" s="209"/>
      <c r="F6" s="209"/>
      <c r="G6" s="152"/>
      <c r="H6" s="152"/>
      <c r="I6" s="152"/>
    </row>
    <row r="7" spans="1:9" ht="15">
      <c r="A7" s="214"/>
      <c r="B7" s="214"/>
      <c r="C7" s="214"/>
      <c r="D7" s="214"/>
      <c r="E7" s="214"/>
      <c r="F7" s="214"/>
      <c r="G7" s="214"/>
      <c r="H7" s="214"/>
      <c r="I7" s="221"/>
    </row>
    <row r="8" spans="1:9" ht="15">
      <c r="A8" s="214" t="s">
        <v>378</v>
      </c>
      <c r="B8" s="217"/>
      <c r="C8" s="217"/>
      <c r="D8" s="217"/>
      <c r="E8" s="217"/>
      <c r="F8" s="217"/>
      <c r="G8" s="39"/>
      <c r="H8" s="39"/>
      <c r="I8" s="67"/>
    </row>
    <row r="9" spans="1:9" ht="15">
      <c r="A9" s="214" t="s">
        <v>208</v>
      </c>
      <c r="B9" s="217"/>
      <c r="C9" s="217"/>
      <c r="D9" s="217"/>
      <c r="E9" s="217"/>
      <c r="F9" s="217"/>
      <c r="G9" s="39"/>
      <c r="H9" s="39"/>
      <c r="I9" s="67"/>
    </row>
    <row r="10" spans="1:9" ht="15" customHeight="1">
      <c r="A10" s="208" t="s">
        <v>379</v>
      </c>
      <c r="B10" s="208"/>
      <c r="C10" s="208"/>
      <c r="D10" s="208"/>
      <c r="E10" s="208"/>
      <c r="F10" s="220"/>
      <c r="G10" s="161"/>
      <c r="H10" s="161"/>
      <c r="I10" s="68"/>
    </row>
    <row r="11" spans="1:9" ht="15" customHeight="1">
      <c r="A11" s="133"/>
      <c r="B11" s="133"/>
      <c r="C11" s="133"/>
      <c r="D11" s="133"/>
      <c r="E11" s="133"/>
      <c r="F11" s="161" t="s">
        <v>187</v>
      </c>
      <c r="G11" s="161"/>
      <c r="H11" s="161"/>
      <c r="I11" s="68"/>
    </row>
    <row r="12" spans="1:9" s="45" customFormat="1" ht="15">
      <c r="A12" s="211" t="s">
        <v>233</v>
      </c>
      <c r="B12" s="211" t="s">
        <v>215</v>
      </c>
      <c r="C12" s="211" t="s">
        <v>212</v>
      </c>
      <c r="D12" s="211" t="s">
        <v>10</v>
      </c>
      <c r="E12" s="222" t="s">
        <v>222</v>
      </c>
      <c r="F12" s="216"/>
      <c r="G12" s="69"/>
      <c r="H12" s="69"/>
      <c r="I12" s="70"/>
    </row>
    <row r="13" spans="1:9" s="45" customFormat="1" ht="15">
      <c r="A13" s="212"/>
      <c r="B13" s="212"/>
      <c r="C13" s="212"/>
      <c r="D13" s="212"/>
      <c r="E13" s="32" t="s">
        <v>214</v>
      </c>
      <c r="F13" s="32" t="s">
        <v>210</v>
      </c>
      <c r="G13" s="69"/>
      <c r="H13" s="69"/>
      <c r="I13" s="70"/>
    </row>
    <row r="14" spans="1:9" s="19" customFormat="1" ht="15">
      <c r="A14" s="27">
        <v>1</v>
      </c>
      <c r="B14" s="27">
        <v>2</v>
      </c>
      <c r="C14" s="27">
        <v>3</v>
      </c>
      <c r="D14" s="27">
        <v>4</v>
      </c>
      <c r="E14" s="32">
        <v>5</v>
      </c>
      <c r="F14" s="32">
        <v>6</v>
      </c>
      <c r="G14" s="5"/>
      <c r="H14" s="5"/>
      <c r="I14" s="5"/>
    </row>
    <row r="15" spans="1:9" s="19" customFormat="1" ht="30.75">
      <c r="A15" s="58" t="s">
        <v>184</v>
      </c>
      <c r="B15" s="51">
        <v>706</v>
      </c>
      <c r="C15" s="27"/>
      <c r="D15" s="27"/>
      <c r="E15" s="10">
        <f>E16+E26+E38</f>
        <v>-5094.100000000001</v>
      </c>
      <c r="F15" s="10">
        <f>F16+F26+F38</f>
        <v>-4466.600000000001</v>
      </c>
      <c r="G15" s="5"/>
      <c r="H15" s="5"/>
      <c r="I15" s="5"/>
    </row>
    <row r="16" spans="1:11" s="73" customFormat="1" ht="30.75">
      <c r="A16" s="35" t="s">
        <v>98</v>
      </c>
      <c r="B16" s="38">
        <v>706</v>
      </c>
      <c r="C16" s="36" t="s">
        <v>69</v>
      </c>
      <c r="D16" s="36"/>
      <c r="E16" s="37">
        <f>E17+E20+E23</f>
        <v>-525.5</v>
      </c>
      <c r="F16" s="37">
        <f>F17+F20+F23</f>
        <v>0</v>
      </c>
      <c r="G16" s="71"/>
      <c r="H16" s="71"/>
      <c r="I16" s="72"/>
      <c r="J16" s="72"/>
      <c r="K16" s="72"/>
    </row>
    <row r="17" spans="1:14" ht="30.75">
      <c r="A17" s="21" t="s">
        <v>142</v>
      </c>
      <c r="B17" s="27">
        <v>706</v>
      </c>
      <c r="C17" s="22" t="s">
        <v>143</v>
      </c>
      <c r="D17" s="22"/>
      <c r="E17" s="16">
        <f>E18</f>
        <v>-525.5</v>
      </c>
      <c r="F17" s="16">
        <f>F18</f>
        <v>0</v>
      </c>
      <c r="G17" s="17"/>
      <c r="H17" s="17"/>
      <c r="L17" s="46"/>
      <c r="M17" s="28"/>
      <c r="N17" s="28"/>
    </row>
    <row r="18" spans="1:14" ht="62.25">
      <c r="A18" s="21" t="s">
        <v>316</v>
      </c>
      <c r="B18" s="27">
        <v>706</v>
      </c>
      <c r="C18" s="22" t="s">
        <v>88</v>
      </c>
      <c r="D18" s="22"/>
      <c r="E18" s="16">
        <f>E19</f>
        <v>-525.5</v>
      </c>
      <c r="F18" s="16">
        <f>F19</f>
        <v>0</v>
      </c>
      <c r="G18" s="17"/>
      <c r="H18" s="17"/>
      <c r="L18" s="46"/>
      <c r="M18" s="28"/>
      <c r="N18" s="28"/>
    </row>
    <row r="19" spans="1:14" ht="30.75">
      <c r="A19" s="21" t="s">
        <v>291</v>
      </c>
      <c r="B19" s="27">
        <v>706</v>
      </c>
      <c r="C19" s="22" t="s">
        <v>88</v>
      </c>
      <c r="D19" s="22" t="s">
        <v>292</v>
      </c>
      <c r="E19" s="16">
        <v>-525.5</v>
      </c>
      <c r="F19" s="16">
        <v>0</v>
      </c>
      <c r="G19" s="17"/>
      <c r="H19" s="17"/>
      <c r="L19" s="46"/>
      <c r="M19" s="28"/>
      <c r="N19" s="28"/>
    </row>
    <row r="20" spans="1:8" ht="46.5">
      <c r="A20" s="21" t="s">
        <v>149</v>
      </c>
      <c r="B20" s="27">
        <v>706</v>
      </c>
      <c r="C20" s="22" t="s">
        <v>151</v>
      </c>
      <c r="D20" s="22"/>
      <c r="E20" s="16">
        <f>E21</f>
        <v>7549.2</v>
      </c>
      <c r="F20" s="16">
        <f>F21</f>
        <v>7549.2</v>
      </c>
      <c r="G20" s="28"/>
      <c r="H20" s="28"/>
    </row>
    <row r="21" spans="1:8" ht="62.25">
      <c r="A21" s="21" t="s">
        <v>3</v>
      </c>
      <c r="B21" s="27">
        <v>706</v>
      </c>
      <c r="C21" s="22" t="s">
        <v>362</v>
      </c>
      <c r="D21" s="22"/>
      <c r="E21" s="142">
        <f>E22</f>
        <v>7549.2</v>
      </c>
      <c r="F21" s="16">
        <f>F22</f>
        <v>7549.2</v>
      </c>
      <c r="G21" s="28"/>
      <c r="H21" s="28"/>
    </row>
    <row r="22" spans="1:8" ht="30.75">
      <c r="A22" s="21" t="s">
        <v>291</v>
      </c>
      <c r="B22" s="27">
        <v>706</v>
      </c>
      <c r="C22" s="22" t="s">
        <v>362</v>
      </c>
      <c r="D22" s="22" t="s">
        <v>292</v>
      </c>
      <c r="E22" s="143">
        <v>7549.2</v>
      </c>
      <c r="F22" s="143">
        <v>7549.2</v>
      </c>
      <c r="G22" s="28"/>
      <c r="H22" s="28"/>
    </row>
    <row r="23" spans="1:8" ht="62.25">
      <c r="A23" s="21" t="s">
        <v>83</v>
      </c>
      <c r="B23" s="27">
        <v>706</v>
      </c>
      <c r="C23" s="22" t="s">
        <v>81</v>
      </c>
      <c r="D23" s="22"/>
      <c r="E23" s="16">
        <f>E24</f>
        <v>-7549.2</v>
      </c>
      <c r="F23" s="16">
        <f>F24</f>
        <v>-7549.2</v>
      </c>
      <c r="G23" s="28"/>
      <c r="H23" s="28"/>
    </row>
    <row r="24" spans="1:8" ht="62.25">
      <c r="A24" s="21" t="s">
        <v>3</v>
      </c>
      <c r="B24" s="27">
        <v>706</v>
      </c>
      <c r="C24" s="22" t="s">
        <v>82</v>
      </c>
      <c r="D24" s="22"/>
      <c r="E24" s="16">
        <f>E25</f>
        <v>-7549.2</v>
      </c>
      <c r="F24" s="16">
        <f>F25</f>
        <v>-7549.2</v>
      </c>
      <c r="G24" s="28"/>
      <c r="H24" s="28"/>
    </row>
    <row r="25" spans="1:8" ht="30.75">
      <c r="A25" s="21" t="s">
        <v>291</v>
      </c>
      <c r="B25" s="27">
        <v>706</v>
      </c>
      <c r="C25" s="22" t="s">
        <v>82</v>
      </c>
      <c r="D25" s="22" t="s">
        <v>292</v>
      </c>
      <c r="E25" s="16">
        <v>-7549.2</v>
      </c>
      <c r="F25" s="16">
        <v>-7549.2</v>
      </c>
      <c r="G25" s="28"/>
      <c r="H25" s="28"/>
    </row>
    <row r="26" spans="1:8" ht="62.25">
      <c r="A26" s="21" t="s">
        <v>164</v>
      </c>
      <c r="B26" s="27">
        <v>706</v>
      </c>
      <c r="C26" s="22" t="s">
        <v>165</v>
      </c>
      <c r="D26" s="22"/>
      <c r="E26" s="16">
        <f>E30+E27</f>
        <v>-1118.3</v>
      </c>
      <c r="F26" s="16">
        <f>F30+F27</f>
        <v>-1016.3</v>
      </c>
      <c r="G26" s="28"/>
      <c r="H26" s="28"/>
    </row>
    <row r="27" spans="1:8" ht="30.75">
      <c r="A27" s="21" t="s">
        <v>309</v>
      </c>
      <c r="B27" s="27">
        <v>706</v>
      </c>
      <c r="C27" s="22" t="s">
        <v>166</v>
      </c>
      <c r="D27" s="22"/>
      <c r="E27" s="16">
        <f>E28</f>
        <v>-124</v>
      </c>
      <c r="F27" s="16">
        <f>F28</f>
        <v>0</v>
      </c>
      <c r="G27" s="28"/>
      <c r="H27" s="28"/>
    </row>
    <row r="28" spans="1:8" ht="30.75">
      <c r="A28" s="21" t="s">
        <v>87</v>
      </c>
      <c r="B28" s="27">
        <v>706</v>
      </c>
      <c r="C28" s="22" t="s">
        <v>86</v>
      </c>
      <c r="D28" s="22"/>
      <c r="E28" s="16">
        <f>E29</f>
        <v>-124</v>
      </c>
      <c r="F28" s="16">
        <f>F29</f>
        <v>0</v>
      </c>
      <c r="G28" s="28"/>
      <c r="H28" s="28"/>
    </row>
    <row r="29" spans="1:8" ht="30.75">
      <c r="A29" s="21" t="s">
        <v>132</v>
      </c>
      <c r="B29" s="27">
        <v>706</v>
      </c>
      <c r="C29" s="22" t="s">
        <v>86</v>
      </c>
      <c r="D29" s="22" t="s">
        <v>296</v>
      </c>
      <c r="E29" s="16">
        <v>-124</v>
      </c>
      <c r="F29" s="16">
        <v>0</v>
      </c>
      <c r="G29" s="28"/>
      <c r="H29" s="28"/>
    </row>
    <row r="30" spans="1:8" ht="46.5">
      <c r="A30" s="21" t="s">
        <v>169</v>
      </c>
      <c r="B30" s="27">
        <v>706</v>
      </c>
      <c r="C30" s="22" t="s">
        <v>170</v>
      </c>
      <c r="D30" s="22"/>
      <c r="E30" s="16">
        <f>E35+E31+E33</f>
        <v>-994.3</v>
      </c>
      <c r="F30" s="16">
        <f>F35+F31+F33</f>
        <v>-1016.3</v>
      </c>
      <c r="G30" s="28"/>
      <c r="H30" s="28"/>
    </row>
    <row r="31" spans="1:8" ht="46.5">
      <c r="A31" s="21" t="s">
        <v>318</v>
      </c>
      <c r="B31" s="27">
        <v>706</v>
      </c>
      <c r="C31" s="22" t="s">
        <v>84</v>
      </c>
      <c r="D31" s="22"/>
      <c r="E31" s="16">
        <f>E32</f>
        <v>-183.7</v>
      </c>
      <c r="F31" s="16">
        <f>F32</f>
        <v>-189.2</v>
      </c>
      <c r="G31" s="28"/>
      <c r="H31" s="28"/>
    </row>
    <row r="32" spans="1:8" ht="15">
      <c r="A32" s="21" t="s">
        <v>295</v>
      </c>
      <c r="B32" s="27">
        <v>706</v>
      </c>
      <c r="C32" s="22" t="s">
        <v>84</v>
      </c>
      <c r="D32" s="22" t="s">
        <v>294</v>
      </c>
      <c r="E32" s="16">
        <v>-183.7</v>
      </c>
      <c r="F32" s="16">
        <v>-189.2</v>
      </c>
      <c r="G32" s="28"/>
      <c r="H32" s="28"/>
    </row>
    <row r="33" spans="1:8" ht="46.5">
      <c r="A33" s="21" t="s">
        <v>319</v>
      </c>
      <c r="B33" s="27">
        <v>706</v>
      </c>
      <c r="C33" s="22" t="s">
        <v>85</v>
      </c>
      <c r="D33" s="22"/>
      <c r="E33" s="16">
        <f>E34</f>
        <v>-810.6</v>
      </c>
      <c r="F33" s="16">
        <f>F34</f>
        <v>-827.1</v>
      </c>
      <c r="G33" s="28"/>
      <c r="H33" s="28"/>
    </row>
    <row r="34" spans="1:8" ht="15">
      <c r="A34" s="21" t="s">
        <v>295</v>
      </c>
      <c r="B34" s="27">
        <v>706</v>
      </c>
      <c r="C34" s="22" t="s">
        <v>85</v>
      </c>
      <c r="D34" s="22" t="s">
        <v>294</v>
      </c>
      <c r="E34" s="16">
        <v>-810.6</v>
      </c>
      <c r="F34" s="16">
        <v>-827.1</v>
      </c>
      <c r="G34" s="28"/>
      <c r="H34" s="28"/>
    </row>
    <row r="35" spans="1:8" ht="78">
      <c r="A35" s="21" t="s">
        <v>237</v>
      </c>
      <c r="B35" s="27">
        <v>706</v>
      </c>
      <c r="C35" s="22" t="s">
        <v>171</v>
      </c>
      <c r="D35" s="22"/>
      <c r="E35" s="16">
        <f>E36+E37</f>
        <v>0</v>
      </c>
      <c r="F35" s="16">
        <f>F36+F37</f>
        <v>0</v>
      </c>
      <c r="G35" s="28"/>
      <c r="H35" s="28"/>
    </row>
    <row r="36" spans="1:8" ht="30.75">
      <c r="A36" s="21" t="s">
        <v>301</v>
      </c>
      <c r="B36" s="27">
        <v>706</v>
      </c>
      <c r="C36" s="22" t="s">
        <v>171</v>
      </c>
      <c r="D36" s="22" t="s">
        <v>288</v>
      </c>
      <c r="E36" s="16">
        <v>-350</v>
      </c>
      <c r="F36" s="16">
        <v>-400</v>
      </c>
      <c r="G36" s="28"/>
      <c r="H36" s="28"/>
    </row>
    <row r="37" spans="1:8" ht="15">
      <c r="A37" s="21" t="s">
        <v>295</v>
      </c>
      <c r="B37" s="27">
        <v>706</v>
      </c>
      <c r="C37" s="22" t="s">
        <v>171</v>
      </c>
      <c r="D37" s="22" t="s">
        <v>294</v>
      </c>
      <c r="E37" s="16">
        <v>350</v>
      </c>
      <c r="F37" s="16">
        <v>400</v>
      </c>
      <c r="G37" s="28"/>
      <c r="H37" s="28"/>
    </row>
    <row r="38" spans="1:8" s="119" customFormat="1" ht="46.5">
      <c r="A38" s="21" t="s">
        <v>33</v>
      </c>
      <c r="B38" s="27">
        <v>706</v>
      </c>
      <c r="C38" s="22" t="s">
        <v>34</v>
      </c>
      <c r="D38" s="22"/>
      <c r="E38" s="136">
        <f>E39+E45</f>
        <v>-3450.3000000000015</v>
      </c>
      <c r="F38" s="136">
        <f>F39+F45</f>
        <v>-3450.3000000000015</v>
      </c>
      <c r="G38" s="145"/>
      <c r="H38" s="145"/>
    </row>
    <row r="39" spans="1:6" ht="30.75">
      <c r="A39" s="21" t="s">
        <v>35</v>
      </c>
      <c r="B39" s="27">
        <v>706</v>
      </c>
      <c r="C39" s="22" t="s">
        <v>36</v>
      </c>
      <c r="D39" s="22"/>
      <c r="E39" s="136">
        <f>E42+E40</f>
        <v>-3444.4000000000015</v>
      </c>
      <c r="F39" s="136">
        <f>F42+F40</f>
        <v>-3444.4000000000015</v>
      </c>
    </row>
    <row r="40" spans="1:6" ht="46.5">
      <c r="A40" s="21" t="s">
        <v>37</v>
      </c>
      <c r="B40" s="27">
        <v>706</v>
      </c>
      <c r="C40" s="22" t="s">
        <v>38</v>
      </c>
      <c r="D40" s="22"/>
      <c r="E40" s="136">
        <f>E41</f>
        <v>-1449.5</v>
      </c>
      <c r="F40" s="136">
        <f>F41</f>
        <v>-1449.5</v>
      </c>
    </row>
    <row r="41" spans="1:6" ht="30.75">
      <c r="A41" s="21" t="s">
        <v>301</v>
      </c>
      <c r="B41" s="27">
        <v>706</v>
      </c>
      <c r="C41" s="22" t="s">
        <v>38</v>
      </c>
      <c r="D41" s="22" t="s">
        <v>288</v>
      </c>
      <c r="E41" s="136">
        <v>-1449.5</v>
      </c>
      <c r="F41" s="136">
        <v>-1449.5</v>
      </c>
    </row>
    <row r="42" spans="1:6" ht="46.5">
      <c r="A42" s="21" t="s">
        <v>79</v>
      </c>
      <c r="B42" s="27">
        <v>706</v>
      </c>
      <c r="C42" s="22" t="s">
        <v>28</v>
      </c>
      <c r="D42" s="22"/>
      <c r="E42" s="136">
        <f>E43+E44</f>
        <v>-1994.9000000000015</v>
      </c>
      <c r="F42" s="136">
        <f>F43+F44</f>
        <v>-1994.9000000000015</v>
      </c>
    </row>
    <row r="43" spans="1:6" ht="30.75">
      <c r="A43" s="21" t="s">
        <v>301</v>
      </c>
      <c r="B43" s="27">
        <v>706</v>
      </c>
      <c r="C43" s="22" t="s">
        <v>28</v>
      </c>
      <c r="D43" s="22" t="s">
        <v>288</v>
      </c>
      <c r="E43" s="136">
        <v>23317.1</v>
      </c>
      <c r="F43" s="136">
        <v>23317.1</v>
      </c>
    </row>
    <row r="44" spans="1:6" ht="15">
      <c r="A44" s="21" t="s">
        <v>219</v>
      </c>
      <c r="B44" s="27">
        <v>706</v>
      </c>
      <c r="C44" s="22" t="s">
        <v>28</v>
      </c>
      <c r="D44" s="22" t="s">
        <v>293</v>
      </c>
      <c r="E44" s="136">
        <v>-25312</v>
      </c>
      <c r="F44" s="136">
        <v>-25312</v>
      </c>
    </row>
    <row r="45" spans="1:6" ht="46.5">
      <c r="A45" s="21" t="s">
        <v>39</v>
      </c>
      <c r="B45" s="27">
        <v>706</v>
      </c>
      <c r="C45" s="22" t="s">
        <v>40</v>
      </c>
      <c r="D45" s="22"/>
      <c r="E45" s="136">
        <f>E48+E46</f>
        <v>-5.899999999999999</v>
      </c>
      <c r="F45" s="136">
        <f>F48+F46</f>
        <v>-5.899999999999999</v>
      </c>
    </row>
    <row r="46" spans="1:6" ht="46.5">
      <c r="A46" s="21" t="s">
        <v>41</v>
      </c>
      <c r="B46" s="27">
        <v>706</v>
      </c>
      <c r="C46" s="22" t="s">
        <v>42</v>
      </c>
      <c r="D46" s="22"/>
      <c r="E46" s="136">
        <f>E47</f>
        <v>-65.8</v>
      </c>
      <c r="F46" s="136">
        <f>F47</f>
        <v>-65.8</v>
      </c>
    </row>
    <row r="47" spans="1:6" ht="30.75">
      <c r="A47" s="21" t="s">
        <v>301</v>
      </c>
      <c r="B47" s="27">
        <v>706</v>
      </c>
      <c r="C47" s="22" t="s">
        <v>42</v>
      </c>
      <c r="D47" s="22" t="s">
        <v>288</v>
      </c>
      <c r="E47" s="136">
        <v>-65.8</v>
      </c>
      <c r="F47" s="136">
        <v>-65.8</v>
      </c>
    </row>
    <row r="48" spans="1:6" ht="30.75">
      <c r="A48" s="21" t="s">
        <v>80</v>
      </c>
      <c r="B48" s="27">
        <v>706</v>
      </c>
      <c r="C48" s="22" t="s">
        <v>27</v>
      </c>
      <c r="D48" s="22"/>
      <c r="E48" s="136">
        <f>E49</f>
        <v>59.9</v>
      </c>
      <c r="F48" s="136">
        <f>F49</f>
        <v>59.9</v>
      </c>
    </row>
    <row r="49" spans="1:6" ht="15">
      <c r="A49" s="21" t="s">
        <v>219</v>
      </c>
      <c r="B49" s="27">
        <v>706</v>
      </c>
      <c r="C49" s="22" t="s">
        <v>27</v>
      </c>
      <c r="D49" s="22" t="s">
        <v>293</v>
      </c>
      <c r="E49" s="136">
        <v>59.9</v>
      </c>
      <c r="F49" s="136">
        <v>59.9</v>
      </c>
    </row>
    <row r="50" spans="1:6" ht="15">
      <c r="A50" s="8" t="s">
        <v>138</v>
      </c>
      <c r="B50" s="8"/>
      <c r="C50" s="60"/>
      <c r="D50" s="20"/>
      <c r="E50" s="10">
        <f>E15</f>
        <v>-5094.100000000001</v>
      </c>
      <c r="F50" s="10">
        <f>F15</f>
        <v>-4466.600000000001</v>
      </c>
    </row>
    <row r="51" spans="1:6" ht="15">
      <c r="A51" s="43"/>
      <c r="B51" s="43"/>
      <c r="C51" s="43"/>
      <c r="D51" s="44"/>
      <c r="E51" s="74"/>
      <c r="F51" s="75"/>
    </row>
    <row r="52" spans="1:6" ht="15">
      <c r="A52" s="200" t="s">
        <v>186</v>
      </c>
      <c r="B52" s="200"/>
      <c r="C52" s="200"/>
      <c r="D52" s="200"/>
      <c r="E52" s="200"/>
      <c r="F52" s="200"/>
    </row>
    <row r="53" spans="4:6" ht="15">
      <c r="D53" s="41"/>
      <c r="E53" s="41"/>
      <c r="F53" s="42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  <row r="81" ht="15">
      <c r="F81" s="17"/>
    </row>
    <row r="82" ht="15">
      <c r="F82" s="17"/>
    </row>
    <row r="83" ht="15">
      <c r="F83" s="17"/>
    </row>
    <row r="84" ht="15">
      <c r="F84" s="17"/>
    </row>
    <row r="85" ht="15">
      <c r="F85" s="17"/>
    </row>
    <row r="86" ht="15">
      <c r="F86" s="17"/>
    </row>
  </sheetData>
  <sheetProtection/>
  <mergeCells count="16">
    <mergeCell ref="A9:F9"/>
    <mergeCell ref="A52:F52"/>
    <mergeCell ref="E12:F12"/>
    <mergeCell ref="A12:A13"/>
    <mergeCell ref="B12:B13"/>
    <mergeCell ref="C12:C13"/>
    <mergeCell ref="D12:D13"/>
    <mergeCell ref="A10:F10"/>
    <mergeCell ref="A8:F8"/>
    <mergeCell ref="A1:I1"/>
    <mergeCell ref="A2:I2"/>
    <mergeCell ref="A3:I3"/>
    <mergeCell ref="A4:I4"/>
    <mergeCell ref="A5:I5"/>
    <mergeCell ref="A7:I7"/>
    <mergeCell ref="B6:F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48.375" style="76" customWidth="1"/>
    <col min="2" max="2" width="13.00390625" style="76" customWidth="1"/>
    <col min="3" max="3" width="11.50390625" style="76" customWidth="1"/>
    <col min="4" max="4" width="12.50390625" style="76" customWidth="1"/>
    <col min="5" max="16384" width="9.125" style="76" customWidth="1"/>
  </cols>
  <sheetData>
    <row r="1" spans="1:4" ht="15">
      <c r="A1" s="229" t="s">
        <v>382</v>
      </c>
      <c r="B1" s="229"/>
      <c r="C1" s="229"/>
      <c r="D1" s="230"/>
    </row>
    <row r="2" spans="1:4" ht="15">
      <c r="A2" s="229" t="s">
        <v>126</v>
      </c>
      <c r="B2" s="229"/>
      <c r="C2" s="229"/>
      <c r="D2" s="230"/>
    </row>
    <row r="3" spans="1:4" ht="15">
      <c r="A3" s="229" t="s">
        <v>125</v>
      </c>
      <c r="B3" s="229"/>
      <c r="C3" s="229"/>
      <c r="D3" s="230"/>
    </row>
    <row r="4" spans="1:4" ht="15">
      <c r="A4" s="229" t="s">
        <v>124</v>
      </c>
      <c r="B4" s="229"/>
      <c r="C4" s="229"/>
      <c r="D4" s="230"/>
    </row>
    <row r="5" spans="1:4" ht="15">
      <c r="A5" s="227" t="s">
        <v>383</v>
      </c>
      <c r="B5" s="227"/>
      <c r="C5" s="227"/>
      <c r="D5" s="228"/>
    </row>
    <row r="6" spans="1:3" ht="15">
      <c r="A6" s="134"/>
      <c r="B6" s="134"/>
      <c r="C6" s="134"/>
    </row>
    <row r="7" ht="19.5" customHeight="1"/>
    <row r="8" spans="1:4" ht="96" customHeight="1">
      <c r="A8" s="214" t="s">
        <v>380</v>
      </c>
      <c r="B8" s="214"/>
      <c r="C8" s="214"/>
      <c r="D8" s="232"/>
    </row>
    <row r="9" spans="1:5" ht="23.25" customHeight="1">
      <c r="A9" s="208" t="s">
        <v>381</v>
      </c>
      <c r="B9" s="224"/>
      <c r="C9" s="224"/>
      <c r="D9" s="224"/>
      <c r="E9" s="133"/>
    </row>
    <row r="10" ht="17.25" customHeight="1">
      <c r="D10" s="112" t="s">
        <v>187</v>
      </c>
    </row>
    <row r="11" spans="1:4" ht="18" customHeight="1">
      <c r="A11" s="231" t="s">
        <v>278</v>
      </c>
      <c r="B11" s="231" t="s">
        <v>122</v>
      </c>
      <c r="C11" s="223" t="s">
        <v>123</v>
      </c>
      <c r="D11" s="216"/>
    </row>
    <row r="12" spans="1:4" ht="26.25" customHeight="1">
      <c r="A12" s="212"/>
      <c r="B12" s="212"/>
      <c r="C12" s="104" t="s">
        <v>214</v>
      </c>
      <c r="D12" s="104" t="s">
        <v>210</v>
      </c>
    </row>
    <row r="13" spans="1:4" s="81" customFormat="1" ht="24" customHeight="1">
      <c r="A13" s="79" t="s">
        <v>77</v>
      </c>
      <c r="B13" s="80">
        <f>C13+D13</f>
        <v>-124</v>
      </c>
      <c r="C13" s="80">
        <f>C14</f>
        <v>-124</v>
      </c>
      <c r="D13" s="80">
        <f>D14</f>
        <v>0</v>
      </c>
    </row>
    <row r="14" spans="1:4" ht="50.25" customHeight="1">
      <c r="A14" s="58" t="s">
        <v>238</v>
      </c>
      <c r="B14" s="80">
        <f>C14+D14</f>
        <v>-124</v>
      </c>
      <c r="C14" s="80">
        <f>C15</f>
        <v>-124</v>
      </c>
      <c r="D14" s="80">
        <f>D15</f>
        <v>0</v>
      </c>
    </row>
    <row r="15" spans="1:4" ht="31.5" customHeight="1">
      <c r="A15" s="132" t="s">
        <v>127</v>
      </c>
      <c r="B15" s="131">
        <f>C15+D15</f>
        <v>-124</v>
      </c>
      <c r="C15" s="131">
        <v>-124</v>
      </c>
      <c r="D15" s="93">
        <v>0</v>
      </c>
    </row>
    <row r="16" ht="19.5" customHeight="1"/>
    <row r="17" spans="1:4" ht="31.5" customHeight="1">
      <c r="A17" s="225" t="s">
        <v>78</v>
      </c>
      <c r="B17" s="225"/>
      <c r="C17" s="225"/>
      <c r="D17" s="226"/>
    </row>
  </sheetData>
  <sheetProtection/>
  <mergeCells count="11">
    <mergeCell ref="B11:B12"/>
    <mergeCell ref="C11:D11"/>
    <mergeCell ref="A9:D9"/>
    <mergeCell ref="A17:D17"/>
    <mergeCell ref="A5:D5"/>
    <mergeCell ref="A2:D2"/>
    <mergeCell ref="A1:D1"/>
    <mergeCell ref="A3:D3"/>
    <mergeCell ref="A4:D4"/>
    <mergeCell ref="A11:A12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Тагирова Гузель</cp:lastModifiedBy>
  <cp:lastPrinted>2018-04-06T03:16:33Z</cp:lastPrinted>
  <dcterms:created xsi:type="dcterms:W3CDTF">2003-10-27T11:59:24Z</dcterms:created>
  <dcterms:modified xsi:type="dcterms:W3CDTF">2018-04-06T03:27:28Z</dcterms:modified>
  <cp:category/>
  <cp:version/>
  <cp:contentType/>
  <cp:contentStatus/>
</cp:coreProperties>
</file>