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5" i="1" l="1"/>
  <c r="E473" i="1"/>
  <c r="D473" i="1"/>
  <c r="E471" i="1"/>
  <c r="D471" i="1"/>
  <c r="D470" i="1" s="1"/>
  <c r="E470" i="1"/>
  <c r="E468" i="1"/>
  <c r="D468" i="1"/>
  <c r="D467" i="1" s="1"/>
  <c r="E467" i="1"/>
  <c r="E465" i="1"/>
  <c r="D465" i="1"/>
  <c r="E463" i="1"/>
  <c r="E461" i="1"/>
  <c r="D461" i="1"/>
  <c r="E459" i="1"/>
  <c r="D459" i="1"/>
  <c r="E457" i="1"/>
  <c r="D457" i="1"/>
  <c r="E455" i="1"/>
  <c r="D455" i="1"/>
  <c r="E453" i="1"/>
  <c r="D453" i="1"/>
  <c r="E451" i="1"/>
  <c r="D451" i="1"/>
  <c r="E448" i="1"/>
  <c r="D448" i="1"/>
  <c r="E446" i="1"/>
  <c r="D446" i="1"/>
  <c r="E444" i="1"/>
  <c r="D444" i="1"/>
  <c r="E442" i="1"/>
  <c r="D442" i="1"/>
  <c r="E440" i="1"/>
  <c r="D440" i="1"/>
  <c r="E438" i="1"/>
  <c r="D438" i="1"/>
  <c r="E436" i="1"/>
  <c r="D436" i="1"/>
  <c r="E433" i="1"/>
  <c r="D433" i="1"/>
  <c r="E431" i="1"/>
  <c r="D431" i="1"/>
  <c r="E428" i="1"/>
  <c r="D428" i="1"/>
  <c r="E426" i="1"/>
  <c r="D426" i="1"/>
  <c r="E424" i="1"/>
  <c r="D424" i="1"/>
  <c r="E422" i="1"/>
  <c r="D422" i="1"/>
  <c r="E420" i="1"/>
  <c r="D420" i="1"/>
  <c r="E418" i="1"/>
  <c r="D418" i="1"/>
  <c r="E416" i="1"/>
  <c r="D416" i="1"/>
  <c r="E414" i="1"/>
  <c r="D414" i="1"/>
  <c r="E412" i="1"/>
  <c r="D412" i="1"/>
  <c r="E410" i="1"/>
  <c r="D410" i="1"/>
  <c r="E408" i="1"/>
  <c r="D408" i="1"/>
  <c r="E406" i="1"/>
  <c r="D406" i="1"/>
  <c r="E404" i="1"/>
  <c r="D404" i="1"/>
  <c r="E402" i="1"/>
  <c r="D402" i="1"/>
  <c r="E400" i="1"/>
  <c r="D400" i="1"/>
  <c r="E398" i="1"/>
  <c r="D398" i="1"/>
  <c r="E396" i="1"/>
  <c r="D396" i="1"/>
  <c r="E394" i="1"/>
  <c r="D394" i="1"/>
  <c r="E390" i="1"/>
  <c r="D390" i="1"/>
  <c r="E388" i="1"/>
  <c r="D388" i="1"/>
  <c r="E386" i="1"/>
  <c r="D386" i="1"/>
  <c r="E382" i="1"/>
  <c r="D382" i="1"/>
  <c r="E380" i="1"/>
  <c r="D380" i="1"/>
  <c r="E377" i="1"/>
  <c r="D377" i="1"/>
  <c r="E375" i="1"/>
  <c r="D375" i="1"/>
  <c r="E373" i="1"/>
  <c r="D373" i="1"/>
  <c r="E371" i="1"/>
  <c r="D371" i="1"/>
  <c r="E369" i="1"/>
  <c r="D369" i="1"/>
  <c r="E367" i="1"/>
  <c r="D367" i="1"/>
  <c r="E365" i="1"/>
  <c r="D365" i="1"/>
  <c r="E363" i="1"/>
  <c r="D363" i="1"/>
  <c r="E361" i="1"/>
  <c r="D361" i="1"/>
  <c r="E359" i="1"/>
  <c r="D359" i="1"/>
  <c r="E357" i="1"/>
  <c r="D357" i="1"/>
  <c r="E355" i="1"/>
  <c r="D355" i="1"/>
  <c r="E353" i="1"/>
  <c r="D353" i="1"/>
  <c r="E351" i="1"/>
  <c r="D351" i="1"/>
  <c r="E347" i="1"/>
  <c r="D347" i="1"/>
  <c r="E344" i="1"/>
  <c r="D344" i="1"/>
  <c r="E340" i="1"/>
  <c r="D340" i="1"/>
  <c r="E338" i="1"/>
  <c r="D338" i="1"/>
  <c r="E336" i="1"/>
  <c r="D336" i="1"/>
  <c r="E332" i="1"/>
  <c r="D332" i="1"/>
  <c r="E330" i="1"/>
  <c r="E328" i="1"/>
  <c r="D328" i="1"/>
  <c r="E326" i="1"/>
  <c r="D326" i="1"/>
  <c r="E324" i="1"/>
  <c r="E322" i="1"/>
  <c r="E320" i="1"/>
  <c r="D320" i="1"/>
  <c r="E318" i="1"/>
  <c r="D318" i="1"/>
  <c r="E316" i="1"/>
  <c r="D316" i="1"/>
  <c r="E314" i="1"/>
  <c r="D314" i="1"/>
  <c r="E311" i="1"/>
  <c r="E298" i="1" s="1"/>
  <c r="D311" i="1"/>
  <c r="E309" i="1"/>
  <c r="D309" i="1"/>
  <c r="E307" i="1"/>
  <c r="D307" i="1"/>
  <c r="E305" i="1"/>
  <c r="D305" i="1"/>
  <c r="E303" i="1"/>
  <c r="D303" i="1"/>
  <c r="E301" i="1"/>
  <c r="D301" i="1"/>
  <c r="E299" i="1"/>
  <c r="D299" i="1"/>
  <c r="E296" i="1"/>
  <c r="E295" i="1" s="1"/>
  <c r="E294" i="1" s="1"/>
  <c r="D296" i="1"/>
  <c r="D295" i="1"/>
  <c r="D294" i="1" s="1"/>
  <c r="D289" i="1" s="1"/>
  <c r="E292" i="1"/>
  <c r="D292" i="1"/>
  <c r="D291" i="1" s="1"/>
  <c r="D290" i="1" s="1"/>
  <c r="E291" i="1"/>
  <c r="E290" i="1" s="1"/>
  <c r="E287" i="1"/>
  <c r="D287" i="1"/>
  <c r="D286" i="1" s="1"/>
  <c r="E286" i="1"/>
  <c r="E283" i="1"/>
  <c r="D283" i="1"/>
  <c r="D282" i="1" s="1"/>
  <c r="E282" i="1"/>
  <c r="E281" i="1" s="1"/>
  <c r="E277" i="1"/>
  <c r="E276" i="1" s="1"/>
  <c r="D277" i="1"/>
  <c r="D276" i="1"/>
  <c r="E274" i="1"/>
  <c r="E273" i="1" s="1"/>
  <c r="E272" i="1" s="1"/>
  <c r="D274" i="1"/>
  <c r="D273" i="1"/>
  <c r="D272" i="1" s="1"/>
  <c r="E269" i="1"/>
  <c r="D269" i="1"/>
  <c r="D268" i="1" s="1"/>
  <c r="E268" i="1"/>
  <c r="E266" i="1"/>
  <c r="D266" i="1"/>
  <c r="E263" i="1"/>
  <c r="E262" i="1" s="1"/>
  <c r="E261" i="1" s="1"/>
  <c r="D263" i="1"/>
  <c r="D262" i="1"/>
  <c r="E259" i="1"/>
  <c r="D259" i="1"/>
  <c r="D258" i="1" s="1"/>
  <c r="E258" i="1"/>
  <c r="E256" i="1"/>
  <c r="D256" i="1"/>
  <c r="D254" i="1"/>
  <c r="E252" i="1"/>
  <c r="D252" i="1"/>
  <c r="E251" i="1"/>
  <c r="D251" i="1"/>
  <c r="E249" i="1"/>
  <c r="D249" i="1"/>
  <c r="E247" i="1"/>
  <c r="E242" i="1" s="1"/>
  <c r="D247" i="1"/>
  <c r="E245" i="1"/>
  <c r="D245" i="1"/>
  <c r="E243" i="1"/>
  <c r="D243" i="1"/>
  <c r="E240" i="1"/>
  <c r="D240" i="1"/>
  <c r="D227" i="1" s="1"/>
  <c r="E238" i="1"/>
  <c r="D238" i="1"/>
  <c r="D236" i="1"/>
  <c r="E234" i="1"/>
  <c r="E227" i="1" s="1"/>
  <c r="D234" i="1"/>
  <c r="E232" i="1"/>
  <c r="D232" i="1"/>
  <c r="D230" i="1"/>
  <c r="E228" i="1"/>
  <c r="D228" i="1"/>
  <c r="E225" i="1"/>
  <c r="D225" i="1"/>
  <c r="E224" i="1"/>
  <c r="D224" i="1"/>
  <c r="E221" i="1"/>
  <c r="D221" i="1"/>
  <c r="D219" i="1"/>
  <c r="E217" i="1"/>
  <c r="E216" i="1" s="1"/>
  <c r="D217" i="1"/>
  <c r="D216" i="1"/>
  <c r="E214" i="1"/>
  <c r="E213" i="1" s="1"/>
  <c r="E201" i="1" s="1"/>
  <c r="D214" i="1"/>
  <c r="F213" i="1"/>
  <c r="D213" i="1"/>
  <c r="D210" i="1"/>
  <c r="E208" i="1"/>
  <c r="D208" i="1"/>
  <c r="E206" i="1"/>
  <c r="E205" i="1" s="1"/>
  <c r="D206" i="1"/>
  <c r="D205" i="1"/>
  <c r="D203" i="1"/>
  <c r="D202" i="1" s="1"/>
  <c r="E199" i="1"/>
  <c r="E198" i="1" s="1"/>
  <c r="D199" i="1"/>
  <c r="D198" i="1"/>
  <c r="E193" i="1"/>
  <c r="D193" i="1"/>
  <c r="E191" i="1"/>
  <c r="D191" i="1"/>
  <c r="E188" i="1"/>
  <c r="D188" i="1"/>
  <c r="D186" i="1"/>
  <c r="E184" i="1"/>
  <c r="D184" i="1"/>
  <c r="D183" i="1" s="1"/>
  <c r="E181" i="1"/>
  <c r="D181" i="1"/>
  <c r="E177" i="1"/>
  <c r="D177" i="1"/>
  <c r="E176" i="1"/>
  <c r="D176" i="1"/>
  <c r="E172" i="1"/>
  <c r="D172" i="1"/>
  <c r="E171" i="1"/>
  <c r="D171" i="1"/>
  <c r="D170" i="1" s="1"/>
  <c r="E168" i="1"/>
  <c r="E167" i="1" s="1"/>
  <c r="D168" i="1"/>
  <c r="D167" i="1" s="1"/>
  <c r="E164" i="1"/>
  <c r="E163" i="1" s="1"/>
  <c r="D164" i="1"/>
  <c r="D163" i="1" s="1"/>
  <c r="E161" i="1"/>
  <c r="E160" i="1" s="1"/>
  <c r="D161" i="1"/>
  <c r="D160" i="1" s="1"/>
  <c r="E158" i="1"/>
  <c r="D158" i="1"/>
  <c r="E156" i="1"/>
  <c r="D156" i="1"/>
  <c r="E155" i="1"/>
  <c r="D155" i="1"/>
  <c r="E152" i="1"/>
  <c r="D152" i="1"/>
  <c r="E150" i="1"/>
  <c r="D150" i="1"/>
  <c r="E148" i="1"/>
  <c r="D148" i="1"/>
  <c r="E146" i="1"/>
  <c r="D146" i="1"/>
  <c r="E144" i="1"/>
  <c r="D144" i="1"/>
  <c r="E143" i="1"/>
  <c r="E142" i="1" s="1"/>
  <c r="D143" i="1"/>
  <c r="D142" i="1" s="1"/>
  <c r="E140" i="1"/>
  <c r="D140" i="1"/>
  <c r="E138" i="1"/>
  <c r="D138" i="1"/>
  <c r="E137" i="1"/>
  <c r="E136" i="1" s="1"/>
  <c r="D137" i="1"/>
  <c r="D136" i="1" s="1"/>
  <c r="F134" i="1"/>
  <c r="E134" i="1"/>
  <c r="E133" i="1" s="1"/>
  <c r="E132" i="1" s="1"/>
  <c r="D134" i="1"/>
  <c r="D133" i="1"/>
  <c r="D132" i="1" s="1"/>
  <c r="E130" i="1"/>
  <c r="D130" i="1"/>
  <c r="D129" i="1" s="1"/>
  <c r="E129" i="1"/>
  <c r="E127" i="1"/>
  <c r="D127" i="1"/>
  <c r="D126" i="1" s="1"/>
  <c r="E126" i="1"/>
  <c r="E123" i="1"/>
  <c r="D123" i="1"/>
  <c r="D122" i="1" s="1"/>
  <c r="D121" i="1" s="1"/>
  <c r="D120" i="1" s="1"/>
  <c r="E122" i="1"/>
  <c r="E121" i="1" s="1"/>
  <c r="F121" i="1"/>
  <c r="E118" i="1"/>
  <c r="E117" i="1" s="1"/>
  <c r="D118" i="1"/>
  <c r="D117" i="1" s="1"/>
  <c r="E116" i="1"/>
  <c r="E114" i="1"/>
  <c r="D114" i="1"/>
  <c r="E113" i="1"/>
  <c r="D113" i="1"/>
  <c r="E111" i="1"/>
  <c r="D111" i="1"/>
  <c r="E110" i="1"/>
  <c r="D110" i="1"/>
  <c r="E108" i="1"/>
  <c r="D108" i="1"/>
  <c r="E107" i="1"/>
  <c r="E106" i="1" s="1"/>
  <c r="D107" i="1"/>
  <c r="D106" i="1" s="1"/>
  <c r="E102" i="1"/>
  <c r="E101" i="1" s="1"/>
  <c r="D102" i="1"/>
  <c r="D101" i="1" s="1"/>
  <c r="E99" i="1"/>
  <c r="E98" i="1" s="1"/>
  <c r="D99" i="1"/>
  <c r="D98" i="1" s="1"/>
  <c r="E94" i="1"/>
  <c r="E93" i="1" s="1"/>
  <c r="E92" i="1" s="1"/>
  <c r="D94" i="1"/>
  <c r="D93" i="1" s="1"/>
  <c r="D92" i="1" s="1"/>
  <c r="D90" i="1"/>
  <c r="D89" i="1"/>
  <c r="E86" i="1"/>
  <c r="E81" i="1" s="1"/>
  <c r="D86" i="1"/>
  <c r="E84" i="1"/>
  <c r="D84" i="1"/>
  <c r="E82" i="1"/>
  <c r="D82" i="1"/>
  <c r="E79" i="1"/>
  <c r="D79" i="1"/>
  <c r="D64" i="1" s="1"/>
  <c r="D77" i="1"/>
  <c r="E75" i="1"/>
  <c r="D75" i="1"/>
  <c r="E73" i="1"/>
  <c r="D73" i="1"/>
  <c r="E71" i="1"/>
  <c r="D71" i="1"/>
  <c r="E69" i="1"/>
  <c r="D69" i="1"/>
  <c r="E67" i="1"/>
  <c r="D67" i="1"/>
  <c r="E65" i="1"/>
  <c r="E64" i="1" s="1"/>
  <c r="D65" i="1"/>
  <c r="E60" i="1"/>
  <c r="E59" i="1" s="1"/>
  <c r="D60" i="1"/>
  <c r="D59" i="1"/>
  <c r="E54" i="1"/>
  <c r="E53" i="1" s="1"/>
  <c r="D54" i="1"/>
  <c r="D53" i="1"/>
  <c r="E50" i="1"/>
  <c r="D50" i="1"/>
  <c r="E48" i="1"/>
  <c r="D48" i="1"/>
  <c r="E45" i="1"/>
  <c r="E44" i="1" s="1"/>
  <c r="D45" i="1"/>
  <c r="D44" i="1"/>
  <c r="E42" i="1"/>
  <c r="D42" i="1"/>
  <c r="E40" i="1"/>
  <c r="D40" i="1"/>
  <c r="D39" i="1" s="1"/>
  <c r="E39" i="1"/>
  <c r="E37" i="1"/>
  <c r="D37" i="1"/>
  <c r="E35" i="1"/>
  <c r="D35" i="1"/>
  <c r="E33" i="1"/>
  <c r="D33" i="1"/>
  <c r="E31" i="1"/>
  <c r="D31" i="1"/>
  <c r="D29" i="1"/>
  <c r="D28" i="1"/>
  <c r="E26" i="1"/>
  <c r="D26" i="1"/>
  <c r="E24" i="1"/>
  <c r="E19" i="1" s="1"/>
  <c r="D24" i="1"/>
  <c r="E22" i="1"/>
  <c r="D22" i="1"/>
  <c r="E20" i="1"/>
  <c r="D20" i="1"/>
  <c r="E17" i="1"/>
  <c r="E16" i="1" s="1"/>
  <c r="D17" i="1"/>
  <c r="D16" i="1" s="1"/>
  <c r="D14" i="1"/>
  <c r="D13" i="1"/>
  <c r="D19" i="1" l="1"/>
  <c r="E120" i="1"/>
  <c r="D242" i="1"/>
  <c r="D201" i="1"/>
  <c r="D281" i="1"/>
  <c r="D298" i="1"/>
  <c r="D116" i="1"/>
  <c r="D261" i="1"/>
  <c r="E28" i="1"/>
  <c r="E12" i="1" s="1"/>
  <c r="D81" i="1"/>
  <c r="E183" i="1"/>
  <c r="E170" i="1" s="1"/>
  <c r="E475" i="1" s="1"/>
  <c r="E289" i="1"/>
  <c r="D12" i="1" l="1"/>
  <c r="D475" i="1" s="1"/>
</calcChain>
</file>

<file path=xl/sharedStrings.xml><?xml version="1.0" encoding="utf-8"?>
<sst xmlns="http://schemas.openxmlformats.org/spreadsheetml/2006/main" count="1280" uniqueCount="451">
  <si>
    <t>Наименование</t>
  </si>
  <si>
    <t>(тыс.руб.)</t>
  </si>
  <si>
    <t>Сумма</t>
  </si>
  <si>
    <t>Дотации на выравнивание бюджетной обеспеченности</t>
  </si>
  <si>
    <t>Цср</t>
  </si>
  <si>
    <t>Вр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</si>
  <si>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</si>
  <si>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</si>
  <si>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</si>
  <si>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</si>
  <si>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Аппараты органов местного самоуправления</t>
  </si>
  <si>
    <t>08\0\01\02040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</si>
  <si>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</si>
  <si>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</si>
  <si>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</si>
  <si>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</si>
  <si>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</si>
  <si>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</si>
  <si>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</si>
  <si>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</si>
  <si>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</si>
  <si>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02\0\02\00000</t>
  </si>
  <si>
    <t>02\0\02\02040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</si>
  <si>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</si>
  <si>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08\0\02\00000</t>
  </si>
  <si>
    <t>08\0\02\02040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</si>
  <si>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</si>
  <si>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</si>
  <si>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</si>
  <si>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08\0\02\02080</t>
  </si>
  <si>
    <t>08\0\03\00000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</si>
  <si>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</si>
  <si>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08\0\03\51200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</si>
  <si>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</si>
  <si>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</si>
  <si>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</si>
  <si>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</si>
  <si>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 xml:space="preserve">Основное мероприятие "Создание финансовых резервов муниципального района Мелеузовский район РБ на ликвидацию чрезвычайных ситуаций" </t>
  </si>
  <si>
    <t>12\0\01\00000</t>
  </si>
  <si>
    <t>Резервные фонды местных администраций</t>
  </si>
  <si>
    <t>12\0\01\07500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</si>
  <si>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</si>
  <si>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01\0\00\00000</t>
  </si>
  <si>
    <t>01\0\09\00000</t>
  </si>
  <si>
    <t>Осуществление государственных полномочий по организации и осуществлению деятельности по опеке и попечительству</t>
  </si>
  <si>
    <t>01\0\09\73060</t>
  </si>
  <si>
    <t>Основное мероприятие "Организация работы по централизации бухгалтерского учета"</t>
  </si>
  <si>
    <t>02\0\06\00000</t>
  </si>
  <si>
    <t>Учреждения в сфере общегосударственного управления</t>
  </si>
  <si>
    <t>02\0\06\02990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</si>
  <si>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</si>
  <si>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08\0\03\73060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</si>
  <si>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</si>
  <si>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08\0\03\73080</t>
  </si>
  <si>
    <t>Осуществление государственных полномочий по созданию и обеспечению деятельности административных комиссий</t>
  </si>
  <si>
    <t>08\0\03\73090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</si>
  <si>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</si>
  <si>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</si>
  <si>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</si>
  <si>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</si>
  <si>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Оценка недвижимости, признание прав и регулирование отношений по государственной (муниципальной) собственности</t>
  </si>
  <si>
    <t>09\0\08\09020</t>
  </si>
  <si>
    <t>Содержание и обслуживание муниципальной казны</t>
  </si>
  <si>
    <t>09\0\08\09040</t>
  </si>
  <si>
    <t>08\0\03\51180</t>
  </si>
  <si>
    <t>Межбюджетные трансферты</t>
  </si>
  <si>
    <t>500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</si>
  <si>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</si>
  <si>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12\0\02\00000</t>
  </si>
  <si>
    <t>Поисковые и аварийно-спасательные учреждения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</si>
  <si>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</si>
  <si>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</si>
  <si>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</si>
  <si>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преступлений"</t>
  </si>
  <si>
    <t>13\0\01\00000</t>
  </si>
  <si>
    <t>13\0\01\03290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</si>
  <si>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</si>
  <si>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06\0\00\00000</t>
  </si>
  <si>
    <t>Подпрограмма "Развитие производства, переработки и реализации продукции сельского хозяйства"</t>
  </si>
  <si>
    <t>06\1\00\00000</t>
  </si>
  <si>
    <t>Основное мероприятие "Развитие подотрасли растениеводства, переработки и реализации продукции растениеводства"</t>
  </si>
  <si>
    <t>06\1\01\00000</t>
  </si>
  <si>
    <t>Мероприятия в области сельскохозяйственного производства</t>
  </si>
  <si>
    <t>06\1\01\62870</t>
  </si>
  <si>
    <t>06\1\03\00000</t>
  </si>
  <si>
    <t>Учреждения в сфере сельского хозяйства, охраны и использования объектов животного мира</t>
  </si>
  <si>
    <t>06\1\03\26190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</si>
  <si>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</si>
  <si>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</si>
  <si>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</si>
  <si>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06\1\04\00000</t>
  </si>
  <si>
    <t>06\1\04\62870</t>
  </si>
  <si>
    <t>Подпрограмма "Поддержка малых форм хозяйствования"</t>
  </si>
  <si>
    <t>06\2\00\00000</t>
  </si>
  <si>
    <t>Основное мероприятие "Развитие деятельности малых форм хозяйствования"</t>
  </si>
  <si>
    <t>06\2\01\00000</t>
  </si>
  <si>
    <t>06\2\01\62870</t>
  </si>
  <si>
    <t>Подпрограмма "Развитие ветеринарно-санитарной службы в сельском хозяйстве"</t>
  </si>
  <si>
    <t>06\3\00\00000</t>
  </si>
  <si>
    <t>Основное мероприятие "Создание условий для благоприятной ветеринарно-санитарной обстановки в сельском хозяйстве"</t>
  </si>
  <si>
    <t>06\3\01\00000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</si>
  <si>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</si>
  <si>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06\3\01\73140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</si>
  <si>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</si>
  <si>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06\3\01\73340</t>
  </si>
  <si>
    <t>09\0\03\00000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</si>
  <si>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</si>
  <si>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</si>
  <si>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Капитальные вложения в объекты государственной (муниципальной) собственности</t>
  </si>
  <si>
    <t>400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</si>
  <si>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</si>
  <si>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10\0\00\00000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</si>
  <si>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</si>
  <si>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</si>
  <si>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Отдельные мероприятия в области автомобильного транспорта</t>
  </si>
  <si>
    <t>10\0\02\63020</t>
  </si>
  <si>
    <t>Основное мероприятие "Организация ремонта и содержания дорог местного значения"</t>
  </si>
  <si>
    <t>10\0\01\00000</t>
  </si>
  <si>
    <t>Дорожное хозяйство</t>
  </si>
  <si>
    <t>10\0\01\03150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</si>
  <si>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</si>
  <si>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</si>
  <si>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</si>
  <si>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</si>
  <si>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05\0\00\00000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</si>
  <si>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</si>
  <si>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05\0\01\00000</t>
  </si>
  <si>
    <t>Мероприятия по развитию малого и среднего предпринимательства</t>
  </si>
  <si>
    <t>05\0\01\43450</t>
  </si>
  <si>
    <t>Основное мероприятие "Проведение работ по землеустройству, оформлению прав пользования на землю"</t>
  </si>
  <si>
    <t>09\0\09\00000</t>
  </si>
  <si>
    <t>Проведение работ по землеустройству</t>
  </si>
  <si>
    <t>09\0\09\03330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</si>
  <si>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</si>
  <si>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09\0\09\S2110</t>
  </si>
  <si>
    <t>Основное мероприятие "Оказание муниципальных услуг"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</si>
  <si>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</si>
  <si>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</si>
  <si>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</si>
  <si>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</si>
  <si>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</si>
  <si>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09\0\07\L576Г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</si>
  <si>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</si>
  <si>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09\0\08\03610</t>
  </si>
  <si>
    <t>Основное мероприятие "Мероприятия в сфере строительства инженерных коммуникаций"</t>
  </si>
  <si>
    <t>09\0\01\00000</t>
  </si>
  <si>
    <t>Мероприятия по развитию водоснабжения в сельской местности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</si>
  <si>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</si>
  <si>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"Модернизация системы жилищно-коммунального хозяйства"</t>
  </si>
  <si>
    <t>09\0\06\00000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</si>
  <si>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</si>
  <si>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09\0\06\S2350</t>
  </si>
  <si>
    <t>Мероприятия в области коммунального хозяйства</t>
  </si>
  <si>
    <t>09\0\08\03560</t>
  </si>
  <si>
    <t>Федеральный проект "Формирование современной городской среды"</t>
  </si>
  <si>
    <t>09\0\F2\00000</t>
  </si>
  <si>
    <t xml:space="preserve">Реализация программ формирования современной городской среды </t>
  </si>
  <si>
    <t>09\0\F2\55550</t>
  </si>
  <si>
    <t>09\0\04\00000</t>
  </si>
  <si>
    <t>Мероприятия по улучшению систем наружного освещения населенных пунктов Республики Башкортостан</t>
  </si>
  <si>
    <t>09\0\04\S2310</t>
  </si>
  <si>
    <t>Реализация проектов по комплексному обустройству дворовых территорий муниципальных образований Республики Башкортостан "Башкирские дворики" за счет средств бюджетов</t>
  </si>
  <si>
    <t>09\0\04\S2481</t>
  </si>
  <si>
    <t>Межбюдетные трансферты</t>
  </si>
  <si>
    <t>09\0\04\74040</t>
  </si>
  <si>
    <t>Основное мероприятие "Государственная и муниципальная поддержка системы дошкольного образования"</t>
  </si>
  <si>
    <t>01\0\01\00000</t>
  </si>
  <si>
    <t>Дошкольные образовательные организации</t>
  </si>
  <si>
    <t>01\0\01\42090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</si>
  <si>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</si>
  <si>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</si>
  <si>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</si>
  <si>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</si>
  <si>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</si>
  <si>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01\0\01\73300</t>
  </si>
  <si>
    <t>01\0\08\00000</t>
  </si>
  <si>
    <t>01\0\08\42090</t>
  </si>
  <si>
    <t>Региональный проект "Современная школа"</t>
  </si>
  <si>
    <t>01\0\Е1\00000</t>
  </si>
  <si>
    <t>Осуществление мероприятий по созданию новых  мест в общеобразовательных организациях за счет капитального ремонта в рамках регионального проекта</t>
  </si>
  <si>
    <t>01\0\Е1\M2020</t>
  </si>
  <si>
    <t>01\0\02\00000</t>
  </si>
  <si>
    <t>Школы – детские сады, школы начальные, основные, средние и вечерние (сменные)</t>
  </si>
  <si>
    <t>01\0\02\42190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</si>
  <si>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</si>
  <si>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01\0\02\73040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</si>
  <si>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</si>
  <si>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01\0\02\73050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</si>
  <si>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</si>
  <si>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01\0\02\73310</t>
  </si>
  <si>
    <t>Реализация мероприятий по развитию образовательных организаций</t>
  </si>
  <si>
    <t>01\0\02\S2520</t>
  </si>
  <si>
    <t>01\0\08\42190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</si>
  <si>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</si>
  <si>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01\0\08\S2080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</si>
  <si>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</si>
  <si>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</si>
  <si>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Организации по внешкольной работе с детьми</t>
  </si>
  <si>
    <t>01\0\03\42390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</si>
  <si>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</si>
  <si>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01\0\03\S2050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</si>
  <si>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</si>
  <si>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01\0\11\00000</t>
  </si>
  <si>
    <t>01\0\11\42390</t>
  </si>
  <si>
    <t>Муниципальная программа "Развитие культуры в муниципальном районе Мелеузовский район Республики Башкортостан"</t>
  </si>
  <si>
    <t>07\0\00\00000</t>
  </si>
  <si>
    <t>Основное мероприятие "Организация обучения по программам дополнительного образования детей в сфере культуры и искусства"</t>
  </si>
  <si>
    <t>07\0\02\00000</t>
  </si>
  <si>
    <t>07\0\02\42390</t>
  </si>
  <si>
    <t>07\0\02\S2050</t>
  </si>
  <si>
    <t>Основное мероприятие "Организация отдыха, оздоровления и дополнительной занятости детей, подростков и учащейся молодежи"</t>
  </si>
  <si>
    <t>01\0\04\00000</t>
  </si>
  <si>
    <t>Оздоровление детей за счет средств муниципальных образований</t>
  </si>
  <si>
    <t>01\0\04\43240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</si>
  <si>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</si>
  <si>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01\0\04\73190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</si>
  <si>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</si>
  <si>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</si>
  <si>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</si>
  <si>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</si>
  <si>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Учреждения в сфере молодежной политики</t>
  </si>
  <si>
    <t>03\0\01\43190</t>
  </si>
  <si>
    <t>Основное мероприятие "Реализация стратегии муниципальной антинаркотической политики"</t>
  </si>
  <si>
    <t>13\0\03\00000</t>
  </si>
  <si>
    <t>13\0\03\43240</t>
  </si>
  <si>
    <t>01\0\05\00000</t>
  </si>
  <si>
    <t>01\0\05\43690</t>
  </si>
  <si>
    <t>Основное мероприятие "Руководство и управление системой образования в муниципальном образовании"</t>
  </si>
  <si>
    <t>01\0\07\00000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</si>
  <si>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</si>
  <si>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01\0\07\45290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</si>
  <si>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</si>
  <si>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07\0\01\00000</t>
  </si>
  <si>
    <t>Дворцы и дома культуры, другие учреждения культуры</t>
  </si>
  <si>
    <t>07\0\01\44090</t>
  </si>
  <si>
    <t>Библиотеки</t>
  </si>
  <si>
    <t>07\0\01\44290</t>
  </si>
  <si>
    <t>Мероприятия в сфере культуры, кинематографии</t>
  </si>
  <si>
    <t>07\0\01\45870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</si>
  <si>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</si>
  <si>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07\0\01\S2010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</si>
  <si>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</si>
  <si>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07\0\01\S2040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</si>
  <si>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</si>
  <si>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07\0\06\00000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</si>
  <si>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</si>
  <si>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07\0\06\65040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</si>
  <si>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</si>
  <si>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14\0\00\00000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</si>
  <si>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</si>
  <si>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</si>
  <si>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</si>
  <si>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</si>
  <si>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</si>
  <si>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</si>
  <si>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</si>
  <si>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</si>
  <si>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</si>
  <si>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</si>
  <si>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Основное мероприятие "Предоставление доплаты к пенсии муниципальным служащим за выслугу лет"</t>
  </si>
  <si>
    <t>08\0\06\00000</t>
  </si>
  <si>
    <t>Доплата к пенсии муниципальных служащих</t>
  </si>
  <si>
    <t>08\0\06\02300</t>
  </si>
  <si>
    <t>Улучшение жилищных условий граждан, проживающих в сельской местности</t>
  </si>
  <si>
    <t>09\0\07\L5765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</si>
  <si>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</si>
  <si>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</si>
  <si>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</si>
  <si>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01\0\04\73180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</si>
  <si>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</si>
  <si>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01\0\08\73010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</si>
  <si>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</si>
  <si>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01\0\08\73100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</si>
  <si>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</si>
  <si>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01\0\08\73160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</si>
  <si>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</si>
  <si>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01\0\08\73170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</si>
  <si>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</si>
  <si>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01\0\08\73370</t>
  </si>
  <si>
    <t>Выплата единовременного пособия при всех формах устройства детей, лишенных родительского попечения, в семью</t>
  </si>
  <si>
    <t>01\0\09\52600</t>
  </si>
  <si>
    <t>01\0\09\73150</t>
  </si>
  <si>
    <t>Реализация мероприятий по обеспечению жильем молодых семей</t>
  </si>
  <si>
    <t>09\0\07\L4970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</si>
  <si>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</si>
  <si>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09\0\07\R0820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</si>
  <si>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</si>
  <si>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09\0\07\73210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</si>
  <si>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</si>
  <si>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</si>
  <si>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Основное мероприятие "Реализация программ физкультурно-спортивной направленности"</t>
  </si>
  <si>
    <t>03\0\02\00000</t>
  </si>
  <si>
    <t>Центры спортивной подготовки (сборные команды)</t>
  </si>
  <si>
    <t>03\0\02\48290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</si>
  <si>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</si>
  <si>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03\0\03\00000</t>
  </si>
  <si>
    <t>Мероприятия в области физической культуры и спорта</t>
  </si>
  <si>
    <t>03\0\03\41870</t>
  </si>
  <si>
    <t>Основное мероприятие "Организация производства и трансляции телевизионных передач о жизни  муниципального образования"</t>
  </si>
  <si>
    <t>07\0\03\00000</t>
  </si>
  <si>
    <t>Поддержка и мероприятия в сфере средств массовой информации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</si>
  <si>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</si>
  <si>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</si>
  <si>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</si>
  <si>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Публикация муниципальных правовых актов и иной официальной информации</t>
  </si>
  <si>
    <t>07\0\04\64450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</si>
  <si>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</si>
  <si>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02\0\03\00000</t>
  </si>
  <si>
    <t>02\0\03\71020</t>
  </si>
  <si>
    <t>Детские дошкольные учреждения</t>
  </si>
  <si>
    <t>Школы-детские сады, школы начальные, неполные средние, средние и вечерние (сменные)</t>
  </si>
  <si>
    <t>Основное мероприятие "Переподготовка и повышение квалификации педагогических кадров"</t>
  </si>
  <si>
    <t>01\0\06\00000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</si>
  <si>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</si>
  <si>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01\0\10\00000</t>
  </si>
  <si>
    <t>Основное мероприятие "Развитие подотрасли растениеводства, переработки и реализации продукции животноводства"</t>
  </si>
  <si>
    <t>06\1\02\00000</t>
  </si>
  <si>
    <t>Основное мероприятие "Освещение мероприятий,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района"</t>
  </si>
  <si>
    <t>07\0\05\00000</t>
  </si>
  <si>
    <t>Основное мероприятие"Организация и проведение Всероссийской сельскохозяйственной переписи"</t>
  </si>
  <si>
    <t>08\0\05\00000</t>
  </si>
  <si>
    <t>Основное мероприятие "Мероприятия в сфере жилищного строительства"</t>
  </si>
  <si>
    <t>09\0\02\00000</t>
  </si>
  <si>
    <t>Основное мероприятие "Повышение инвестиционной привлелкательности отрасли ЖКХ"</t>
  </si>
  <si>
    <t>09\0\05\00000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</si>
  <si>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</si>
  <si>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</si>
  <si>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</si>
  <si>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13\0\02\00000</t>
  </si>
  <si>
    <t xml:space="preserve">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</si>
  <si>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к решению Совета мунциипального 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</si>
  <si>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</si>
  <si>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</si>
  <si>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от ___ декабря 2019 года № ______ </t>
  </si>
  <si>
    <t xml:space="preserve">Распределение бюджетных ассигнований муниципального района Мелеузовский район Республики Башкортостан на плановый период 2021 и 2022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</si>
  <si>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2021 год</t>
  </si>
  <si>
    <t>2022 год</t>
  </si>
  <si>
    <t>Федеральный проект "Успех каждого ребенка"</t>
  </si>
  <si>
    <t>01\0\Е2\00000</t>
  </si>
  <si>
    <t xml:space="preserve">Cоздание в общеобразовательных организациях, расположенных  в сельской местности и малых городах, условий для занятий физической культурой и спортом </t>
  </si>
  <si>
    <t>01\0\Е2\50970</t>
  </si>
  <si>
    <t>Мб</t>
  </si>
  <si>
    <t>РБ</t>
  </si>
  <si>
    <t>Основное мероприятие "Государственная и муниципальная поддержка системы общего образования</t>
  </si>
  <si>
    <t>Основное мероприятие "Проведение мероприятий для детей, подростков и учащейся молодежи</t>
  </si>
  <si>
    <t>Проведение мероприятий для детей и молодежи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</si>
  <si>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</si>
  <si>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</si>
  <si>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ФБ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</si>
  <si>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</si>
  <si>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</si>
  <si>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Осуществление первичного воинского учета на территориях, где отсутствуют военные комиссариаты</t>
  </si>
  <si>
    <t>09\0\01\L5762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</si>
  <si>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</si>
  <si>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09\0\01\L5764</t>
  </si>
  <si>
    <t>09\0\01\S2250</t>
  </si>
  <si>
    <t>Основное мероприятие "Повышение степени благоустройства территорий населенных пунктов муниципального района Мелеузовский район РБ"</t>
  </si>
  <si>
    <t>Оказание финансовой поддержки по строительству жилого помещения (жилого дома), предоставляемого гражданам, проживающим в сельских территориях, по договору найма жилого помещения</t>
  </si>
  <si>
    <t>Проведение комплексных кадастровых работ</t>
  </si>
  <si>
    <t>09\0\09\S2550</t>
  </si>
  <si>
    <t>МБ</t>
  </si>
  <si>
    <t>Непрограммные расходы</t>
  </si>
  <si>
    <t>99\9\99\00000</t>
  </si>
  <si>
    <t>99\0\00\L4970</t>
  </si>
  <si>
    <t>99\0\00\L576Г</t>
  </si>
  <si>
    <t>99\0\00\L5764</t>
  </si>
  <si>
    <t>99\0\00\L5765</t>
  </si>
  <si>
    <t>99\0\00\R0820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</si>
  <si>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</si>
  <si>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99\0\00\S2010</t>
  </si>
  <si>
    <t>99\0\00\S2040</t>
  </si>
  <si>
    <t>99\0\00\S2050</t>
  </si>
  <si>
    <t>99\0\00\S2080</t>
  </si>
  <si>
    <t>99\0\00\S2110</t>
  </si>
  <si>
    <t>99\0\00\S2160</t>
  </si>
  <si>
    <t>Осуществление мероприятий по строительству распределительных газовых сетей в населенных пунктах Республики Башкортостан</t>
  </si>
  <si>
    <t>99\0\00\S2190</t>
  </si>
  <si>
    <t>99\0\00\S2310</t>
  </si>
  <si>
    <t>99\0\00\S2350</t>
  </si>
  <si>
    <t>99\0\00\S2481</t>
  </si>
  <si>
    <t>99\0\00\S2520</t>
  </si>
  <si>
    <t>99\0\00\02040</t>
  </si>
  <si>
    <t>99\0\00\02080</t>
  </si>
  <si>
    <t>99\0\00\02300</t>
  </si>
  <si>
    <t>99\0\00\02990</t>
  </si>
  <si>
    <t>99\0\00\03150</t>
  </si>
  <si>
    <t>99\0\00\03290</t>
  </si>
  <si>
    <t>99\0\00\03330</t>
  </si>
  <si>
    <t>99\0\00\03380</t>
  </si>
  <si>
    <t>99\0\00\03560</t>
  </si>
  <si>
    <t>99\0\00\03610</t>
  </si>
  <si>
    <t>99\0\00\07500</t>
  </si>
  <si>
    <t>99\0\00\09020</t>
  </si>
  <si>
    <t>99\0\00\09040</t>
  </si>
  <si>
    <t>99\0\00\26190</t>
  </si>
  <si>
    <t>99\0\00\41870</t>
  </si>
  <si>
    <t>99\0\00\42090</t>
  </si>
  <si>
    <t>99\0\00\42190</t>
  </si>
  <si>
    <t>99\0\00\42390</t>
  </si>
  <si>
    <t>99\0\00\43190</t>
  </si>
  <si>
    <t>99\0\00\43240</t>
  </si>
  <si>
    <t>99\0\00\43450</t>
  </si>
  <si>
    <t>99\0\00\43690</t>
  </si>
  <si>
    <t>99\0\00\44090</t>
  </si>
  <si>
    <t>99\0\00\44290</t>
  </si>
  <si>
    <t>99\0\00\45290</t>
  </si>
  <si>
    <t>99\0\00\45870</t>
  </si>
  <si>
    <t>99\0\00\48290</t>
  </si>
  <si>
    <t>99\0\00\51180</t>
  </si>
  <si>
    <t>99\0\00\51200</t>
  </si>
  <si>
    <t>99\0\00\52600</t>
  </si>
  <si>
    <t>99\0\00\61320</t>
  </si>
  <si>
    <t>99\0\00\62870</t>
  </si>
  <si>
    <t>99\0\00\63020</t>
  </si>
  <si>
    <t>99\0\00\64410</t>
  </si>
  <si>
    <t>99\0\00\64450</t>
  </si>
  <si>
    <t>99\0\00\65040</t>
  </si>
  <si>
    <t>99\0\00\71020</t>
  </si>
  <si>
    <t>99\0\00\73010</t>
  </si>
  <si>
    <t>99\0\00\73020</t>
  </si>
  <si>
    <t>99\0\00\73030</t>
  </si>
  <si>
    <t>99\0\00\73040</t>
  </si>
  <si>
    <t>99\0\00\73050</t>
  </si>
  <si>
    <t>99\0\00\73060</t>
  </si>
  <si>
    <t>99\0\00\73080</t>
  </si>
  <si>
    <t>99\0\00\73090</t>
  </si>
  <si>
    <t>99\0\00\73100</t>
  </si>
  <si>
    <t>99\0\00\73140</t>
  </si>
  <si>
    <t>99\0\00\73150</t>
  </si>
  <si>
    <t>99\0\00\73160</t>
  </si>
  <si>
    <t>99\0\00\73170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</si>
  <si>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</si>
  <si>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>99\0\00\73180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</si>
  <si>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</si>
  <si>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99\0\00\73190</t>
  </si>
  <si>
    <t>99\0\00\73210</t>
  </si>
  <si>
    <t>99\0\00\73300</t>
  </si>
  <si>
    <t>99\0\00\73310</t>
  </si>
  <si>
    <t>99\0\00\73340</t>
  </si>
  <si>
    <t>99\0\00\73350</t>
  </si>
  <si>
    <t>99\0\00\73360</t>
  </si>
  <si>
    <t>99\0\00\73370</t>
  </si>
  <si>
    <t>99\0\00\74040</t>
  </si>
  <si>
    <t>99\0\E2\00000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</si>
  <si>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</si>
  <si>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99\0\Е2\50970</t>
  </si>
  <si>
    <t>Условно-утвержденные расходы</t>
  </si>
  <si>
    <t>99\9\99\99999</t>
  </si>
  <si>
    <t>999</t>
  </si>
  <si>
    <t>ВСЕГО расходов</t>
  </si>
  <si>
    <t xml:space="preserve">Глава муниципального района Мелеузовский район                                                                 А.В. Суботин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</si>
</sst>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9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1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/>
    <xf numFmtId="0" fontId="8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1"/>
  <sheetViews>
    <sheetView tabSelected="1" workbookViewId="0">
      <selection sqref="A1:XFD1048576"/>
    </sheetView>
  </sheetViews>
  <sheetFormatPr defaultRowHeight="15.75" x14ac:dyDescent="0.25"/>
  <cols>
    <col min="1" max="1" width="66.42578125" style="25" customWidth="1"/>
    <col min="2" max="2" width="15.85546875" style="58" customWidth="1"/>
    <col min="3" max="3" width="5.140625" style="58" customWidth="1"/>
    <col min="4" max="4" width="14.85546875" style="58" customWidth="1"/>
    <col min="5" max="5" width="15.28515625" style="58" customWidth="1"/>
    <col min="6" max="6" width="13.42578125" style="58" hidden="1" customWidth="1"/>
    <col min="7" max="15" width="9.140625" style="58"/>
    <col min="16" max="16" width="8.140625" style="58" customWidth="1"/>
    <col min="17" max="256" width="9.140625" style="58"/>
    <col min="257" max="257" width="66.42578125" style="58" customWidth="1"/>
    <col min="258" max="258" width="15.85546875" style="58" customWidth="1"/>
    <col min="259" max="259" width="5.140625" style="58" customWidth="1"/>
    <col min="260" max="260" width="14.85546875" style="58" customWidth="1"/>
    <col min="261" max="261" width="15.28515625" style="58" customWidth="1"/>
    <col min="262" max="262" width="0" style="58" hidden="1" customWidth="1"/>
    <col min="263" max="271" width="9.140625" style="58"/>
    <col min="272" max="272" width="8.140625" style="58" customWidth="1"/>
    <col min="273" max="512" width="9.140625" style="58"/>
    <col min="513" max="513" width="66.42578125" style="58" customWidth="1"/>
    <col min="514" max="514" width="15.85546875" style="58" customWidth="1"/>
    <col min="515" max="515" width="5.140625" style="58" customWidth="1"/>
    <col min="516" max="516" width="14.85546875" style="58" customWidth="1"/>
    <col min="517" max="517" width="15.28515625" style="58" customWidth="1"/>
    <col min="518" max="518" width="0" style="58" hidden="1" customWidth="1"/>
    <col min="519" max="527" width="9.140625" style="58"/>
    <col min="528" max="528" width="8.140625" style="58" customWidth="1"/>
    <col min="529" max="768" width="9.140625" style="58"/>
    <col min="769" max="769" width="66.42578125" style="58" customWidth="1"/>
    <col min="770" max="770" width="15.85546875" style="58" customWidth="1"/>
    <col min="771" max="771" width="5.140625" style="58" customWidth="1"/>
    <col min="772" max="772" width="14.85546875" style="58" customWidth="1"/>
    <col min="773" max="773" width="15.28515625" style="58" customWidth="1"/>
    <col min="774" max="774" width="0" style="58" hidden="1" customWidth="1"/>
    <col min="775" max="783" width="9.140625" style="58"/>
    <col min="784" max="784" width="8.140625" style="58" customWidth="1"/>
    <col min="785" max="1024" width="9.140625" style="58"/>
    <col min="1025" max="1025" width="66.42578125" style="58" customWidth="1"/>
    <col min="1026" max="1026" width="15.85546875" style="58" customWidth="1"/>
    <col min="1027" max="1027" width="5.140625" style="58" customWidth="1"/>
    <col min="1028" max="1028" width="14.85546875" style="58" customWidth="1"/>
    <col min="1029" max="1029" width="15.28515625" style="58" customWidth="1"/>
    <col min="1030" max="1030" width="0" style="58" hidden="1" customWidth="1"/>
    <col min="1031" max="1039" width="9.140625" style="58"/>
    <col min="1040" max="1040" width="8.140625" style="58" customWidth="1"/>
    <col min="1041" max="1280" width="9.140625" style="58"/>
    <col min="1281" max="1281" width="66.42578125" style="58" customWidth="1"/>
    <col min="1282" max="1282" width="15.85546875" style="58" customWidth="1"/>
    <col min="1283" max="1283" width="5.140625" style="58" customWidth="1"/>
    <col min="1284" max="1284" width="14.85546875" style="58" customWidth="1"/>
    <col min="1285" max="1285" width="15.28515625" style="58" customWidth="1"/>
    <col min="1286" max="1286" width="0" style="58" hidden="1" customWidth="1"/>
    <col min="1287" max="1295" width="9.140625" style="58"/>
    <col min="1296" max="1296" width="8.140625" style="58" customWidth="1"/>
    <col min="1297" max="1536" width="9.140625" style="58"/>
    <col min="1537" max="1537" width="66.42578125" style="58" customWidth="1"/>
    <col min="1538" max="1538" width="15.85546875" style="58" customWidth="1"/>
    <col min="1539" max="1539" width="5.140625" style="58" customWidth="1"/>
    <col min="1540" max="1540" width="14.85546875" style="58" customWidth="1"/>
    <col min="1541" max="1541" width="15.28515625" style="58" customWidth="1"/>
    <col min="1542" max="1542" width="0" style="58" hidden="1" customWidth="1"/>
    <col min="1543" max="1551" width="9.140625" style="58"/>
    <col min="1552" max="1552" width="8.140625" style="58" customWidth="1"/>
    <col min="1553" max="1792" width="9.140625" style="58"/>
    <col min="1793" max="1793" width="66.42578125" style="58" customWidth="1"/>
    <col min="1794" max="1794" width="15.85546875" style="58" customWidth="1"/>
    <col min="1795" max="1795" width="5.140625" style="58" customWidth="1"/>
    <col min="1796" max="1796" width="14.85546875" style="58" customWidth="1"/>
    <col min="1797" max="1797" width="15.28515625" style="58" customWidth="1"/>
    <col min="1798" max="1798" width="0" style="58" hidden="1" customWidth="1"/>
    <col min="1799" max="1807" width="9.140625" style="58"/>
    <col min="1808" max="1808" width="8.140625" style="58" customWidth="1"/>
    <col min="1809" max="2048" width="9.140625" style="58"/>
    <col min="2049" max="2049" width="66.42578125" style="58" customWidth="1"/>
    <col min="2050" max="2050" width="15.85546875" style="58" customWidth="1"/>
    <col min="2051" max="2051" width="5.140625" style="58" customWidth="1"/>
    <col min="2052" max="2052" width="14.85546875" style="58" customWidth="1"/>
    <col min="2053" max="2053" width="15.28515625" style="58" customWidth="1"/>
    <col min="2054" max="2054" width="0" style="58" hidden="1" customWidth="1"/>
    <col min="2055" max="2063" width="9.140625" style="58"/>
    <col min="2064" max="2064" width="8.140625" style="58" customWidth="1"/>
    <col min="2065" max="2304" width="9.140625" style="58"/>
    <col min="2305" max="2305" width="66.42578125" style="58" customWidth="1"/>
    <col min="2306" max="2306" width="15.85546875" style="58" customWidth="1"/>
    <col min="2307" max="2307" width="5.140625" style="58" customWidth="1"/>
    <col min="2308" max="2308" width="14.85546875" style="58" customWidth="1"/>
    <col min="2309" max="2309" width="15.28515625" style="58" customWidth="1"/>
    <col min="2310" max="2310" width="0" style="58" hidden="1" customWidth="1"/>
    <col min="2311" max="2319" width="9.140625" style="58"/>
    <col min="2320" max="2320" width="8.140625" style="58" customWidth="1"/>
    <col min="2321" max="2560" width="9.140625" style="58"/>
    <col min="2561" max="2561" width="66.42578125" style="58" customWidth="1"/>
    <col min="2562" max="2562" width="15.85546875" style="58" customWidth="1"/>
    <col min="2563" max="2563" width="5.140625" style="58" customWidth="1"/>
    <col min="2564" max="2564" width="14.85546875" style="58" customWidth="1"/>
    <col min="2565" max="2565" width="15.28515625" style="58" customWidth="1"/>
    <col min="2566" max="2566" width="0" style="58" hidden="1" customWidth="1"/>
    <col min="2567" max="2575" width="9.140625" style="58"/>
    <col min="2576" max="2576" width="8.140625" style="58" customWidth="1"/>
    <col min="2577" max="2816" width="9.140625" style="58"/>
    <col min="2817" max="2817" width="66.42578125" style="58" customWidth="1"/>
    <col min="2818" max="2818" width="15.85546875" style="58" customWidth="1"/>
    <col min="2819" max="2819" width="5.140625" style="58" customWidth="1"/>
    <col min="2820" max="2820" width="14.85546875" style="58" customWidth="1"/>
    <col min="2821" max="2821" width="15.28515625" style="58" customWidth="1"/>
    <col min="2822" max="2822" width="0" style="58" hidden="1" customWidth="1"/>
    <col min="2823" max="2831" width="9.140625" style="58"/>
    <col min="2832" max="2832" width="8.140625" style="58" customWidth="1"/>
    <col min="2833" max="3072" width="9.140625" style="58"/>
    <col min="3073" max="3073" width="66.42578125" style="58" customWidth="1"/>
    <col min="3074" max="3074" width="15.85546875" style="58" customWidth="1"/>
    <col min="3075" max="3075" width="5.140625" style="58" customWidth="1"/>
    <col min="3076" max="3076" width="14.85546875" style="58" customWidth="1"/>
    <col min="3077" max="3077" width="15.28515625" style="58" customWidth="1"/>
    <col min="3078" max="3078" width="0" style="58" hidden="1" customWidth="1"/>
    <col min="3079" max="3087" width="9.140625" style="58"/>
    <col min="3088" max="3088" width="8.140625" style="58" customWidth="1"/>
    <col min="3089" max="3328" width="9.140625" style="58"/>
    <col min="3329" max="3329" width="66.42578125" style="58" customWidth="1"/>
    <col min="3330" max="3330" width="15.85546875" style="58" customWidth="1"/>
    <col min="3331" max="3331" width="5.140625" style="58" customWidth="1"/>
    <col min="3332" max="3332" width="14.85546875" style="58" customWidth="1"/>
    <col min="3333" max="3333" width="15.28515625" style="58" customWidth="1"/>
    <col min="3334" max="3334" width="0" style="58" hidden="1" customWidth="1"/>
    <col min="3335" max="3343" width="9.140625" style="58"/>
    <col min="3344" max="3344" width="8.140625" style="58" customWidth="1"/>
    <col min="3345" max="3584" width="9.140625" style="58"/>
    <col min="3585" max="3585" width="66.42578125" style="58" customWidth="1"/>
    <col min="3586" max="3586" width="15.85546875" style="58" customWidth="1"/>
    <col min="3587" max="3587" width="5.140625" style="58" customWidth="1"/>
    <col min="3588" max="3588" width="14.85546875" style="58" customWidth="1"/>
    <col min="3589" max="3589" width="15.28515625" style="58" customWidth="1"/>
    <col min="3590" max="3590" width="0" style="58" hidden="1" customWidth="1"/>
    <col min="3591" max="3599" width="9.140625" style="58"/>
    <col min="3600" max="3600" width="8.140625" style="58" customWidth="1"/>
    <col min="3601" max="3840" width="9.140625" style="58"/>
    <col min="3841" max="3841" width="66.42578125" style="58" customWidth="1"/>
    <col min="3842" max="3842" width="15.85546875" style="58" customWidth="1"/>
    <col min="3843" max="3843" width="5.140625" style="58" customWidth="1"/>
    <col min="3844" max="3844" width="14.85546875" style="58" customWidth="1"/>
    <col min="3845" max="3845" width="15.28515625" style="58" customWidth="1"/>
    <col min="3846" max="3846" width="0" style="58" hidden="1" customWidth="1"/>
    <col min="3847" max="3855" width="9.140625" style="58"/>
    <col min="3856" max="3856" width="8.140625" style="58" customWidth="1"/>
    <col min="3857" max="4096" width="9.140625" style="58"/>
    <col min="4097" max="4097" width="66.42578125" style="58" customWidth="1"/>
    <col min="4098" max="4098" width="15.85546875" style="58" customWidth="1"/>
    <col min="4099" max="4099" width="5.140625" style="58" customWidth="1"/>
    <col min="4100" max="4100" width="14.85546875" style="58" customWidth="1"/>
    <col min="4101" max="4101" width="15.28515625" style="58" customWidth="1"/>
    <col min="4102" max="4102" width="0" style="58" hidden="1" customWidth="1"/>
    <col min="4103" max="4111" width="9.140625" style="58"/>
    <col min="4112" max="4112" width="8.140625" style="58" customWidth="1"/>
    <col min="4113" max="4352" width="9.140625" style="58"/>
    <col min="4353" max="4353" width="66.42578125" style="58" customWidth="1"/>
    <col min="4354" max="4354" width="15.85546875" style="58" customWidth="1"/>
    <col min="4355" max="4355" width="5.140625" style="58" customWidth="1"/>
    <col min="4356" max="4356" width="14.85546875" style="58" customWidth="1"/>
    <col min="4357" max="4357" width="15.28515625" style="58" customWidth="1"/>
    <col min="4358" max="4358" width="0" style="58" hidden="1" customWidth="1"/>
    <col min="4359" max="4367" width="9.140625" style="58"/>
    <col min="4368" max="4368" width="8.140625" style="58" customWidth="1"/>
    <col min="4369" max="4608" width="9.140625" style="58"/>
    <col min="4609" max="4609" width="66.42578125" style="58" customWidth="1"/>
    <col min="4610" max="4610" width="15.85546875" style="58" customWidth="1"/>
    <col min="4611" max="4611" width="5.140625" style="58" customWidth="1"/>
    <col min="4612" max="4612" width="14.85546875" style="58" customWidth="1"/>
    <col min="4613" max="4613" width="15.28515625" style="58" customWidth="1"/>
    <col min="4614" max="4614" width="0" style="58" hidden="1" customWidth="1"/>
    <col min="4615" max="4623" width="9.140625" style="58"/>
    <col min="4624" max="4624" width="8.140625" style="58" customWidth="1"/>
    <col min="4625" max="4864" width="9.140625" style="58"/>
    <col min="4865" max="4865" width="66.42578125" style="58" customWidth="1"/>
    <col min="4866" max="4866" width="15.85546875" style="58" customWidth="1"/>
    <col min="4867" max="4867" width="5.140625" style="58" customWidth="1"/>
    <col min="4868" max="4868" width="14.85546875" style="58" customWidth="1"/>
    <col min="4869" max="4869" width="15.28515625" style="58" customWidth="1"/>
    <col min="4870" max="4870" width="0" style="58" hidden="1" customWidth="1"/>
    <col min="4871" max="4879" width="9.140625" style="58"/>
    <col min="4880" max="4880" width="8.140625" style="58" customWidth="1"/>
    <col min="4881" max="5120" width="9.140625" style="58"/>
    <col min="5121" max="5121" width="66.42578125" style="58" customWidth="1"/>
    <col min="5122" max="5122" width="15.85546875" style="58" customWidth="1"/>
    <col min="5123" max="5123" width="5.140625" style="58" customWidth="1"/>
    <col min="5124" max="5124" width="14.85546875" style="58" customWidth="1"/>
    <col min="5125" max="5125" width="15.28515625" style="58" customWidth="1"/>
    <col min="5126" max="5126" width="0" style="58" hidden="1" customWidth="1"/>
    <col min="5127" max="5135" width="9.140625" style="58"/>
    <col min="5136" max="5136" width="8.140625" style="58" customWidth="1"/>
    <col min="5137" max="5376" width="9.140625" style="58"/>
    <col min="5377" max="5377" width="66.42578125" style="58" customWidth="1"/>
    <col min="5378" max="5378" width="15.85546875" style="58" customWidth="1"/>
    <col min="5379" max="5379" width="5.140625" style="58" customWidth="1"/>
    <col min="5380" max="5380" width="14.85546875" style="58" customWidth="1"/>
    <col min="5381" max="5381" width="15.28515625" style="58" customWidth="1"/>
    <col min="5382" max="5382" width="0" style="58" hidden="1" customWidth="1"/>
    <col min="5383" max="5391" width="9.140625" style="58"/>
    <col min="5392" max="5392" width="8.140625" style="58" customWidth="1"/>
    <col min="5393" max="5632" width="9.140625" style="58"/>
    <col min="5633" max="5633" width="66.42578125" style="58" customWidth="1"/>
    <col min="5634" max="5634" width="15.85546875" style="58" customWidth="1"/>
    <col min="5635" max="5635" width="5.140625" style="58" customWidth="1"/>
    <col min="5636" max="5636" width="14.85546875" style="58" customWidth="1"/>
    <col min="5637" max="5637" width="15.28515625" style="58" customWidth="1"/>
    <col min="5638" max="5638" width="0" style="58" hidden="1" customWidth="1"/>
    <col min="5639" max="5647" width="9.140625" style="58"/>
    <col min="5648" max="5648" width="8.140625" style="58" customWidth="1"/>
    <col min="5649" max="5888" width="9.140625" style="58"/>
    <col min="5889" max="5889" width="66.42578125" style="58" customWidth="1"/>
    <col min="5890" max="5890" width="15.85546875" style="58" customWidth="1"/>
    <col min="5891" max="5891" width="5.140625" style="58" customWidth="1"/>
    <col min="5892" max="5892" width="14.85546875" style="58" customWidth="1"/>
    <col min="5893" max="5893" width="15.28515625" style="58" customWidth="1"/>
    <col min="5894" max="5894" width="0" style="58" hidden="1" customWidth="1"/>
    <col min="5895" max="5903" width="9.140625" style="58"/>
    <col min="5904" max="5904" width="8.140625" style="58" customWidth="1"/>
    <col min="5905" max="6144" width="9.140625" style="58"/>
    <col min="6145" max="6145" width="66.42578125" style="58" customWidth="1"/>
    <col min="6146" max="6146" width="15.85546875" style="58" customWidth="1"/>
    <col min="6147" max="6147" width="5.140625" style="58" customWidth="1"/>
    <col min="6148" max="6148" width="14.85546875" style="58" customWidth="1"/>
    <col min="6149" max="6149" width="15.28515625" style="58" customWidth="1"/>
    <col min="6150" max="6150" width="0" style="58" hidden="1" customWidth="1"/>
    <col min="6151" max="6159" width="9.140625" style="58"/>
    <col min="6160" max="6160" width="8.140625" style="58" customWidth="1"/>
    <col min="6161" max="6400" width="9.140625" style="58"/>
    <col min="6401" max="6401" width="66.42578125" style="58" customWidth="1"/>
    <col min="6402" max="6402" width="15.85546875" style="58" customWidth="1"/>
    <col min="6403" max="6403" width="5.140625" style="58" customWidth="1"/>
    <col min="6404" max="6404" width="14.85546875" style="58" customWidth="1"/>
    <col min="6405" max="6405" width="15.28515625" style="58" customWidth="1"/>
    <col min="6406" max="6406" width="0" style="58" hidden="1" customWidth="1"/>
    <col min="6407" max="6415" width="9.140625" style="58"/>
    <col min="6416" max="6416" width="8.140625" style="58" customWidth="1"/>
    <col min="6417" max="6656" width="9.140625" style="58"/>
    <col min="6657" max="6657" width="66.42578125" style="58" customWidth="1"/>
    <col min="6658" max="6658" width="15.85546875" style="58" customWidth="1"/>
    <col min="6659" max="6659" width="5.140625" style="58" customWidth="1"/>
    <col min="6660" max="6660" width="14.85546875" style="58" customWidth="1"/>
    <col min="6661" max="6661" width="15.28515625" style="58" customWidth="1"/>
    <col min="6662" max="6662" width="0" style="58" hidden="1" customWidth="1"/>
    <col min="6663" max="6671" width="9.140625" style="58"/>
    <col min="6672" max="6672" width="8.140625" style="58" customWidth="1"/>
    <col min="6673" max="6912" width="9.140625" style="58"/>
    <col min="6913" max="6913" width="66.42578125" style="58" customWidth="1"/>
    <col min="6914" max="6914" width="15.85546875" style="58" customWidth="1"/>
    <col min="6915" max="6915" width="5.140625" style="58" customWidth="1"/>
    <col min="6916" max="6916" width="14.85546875" style="58" customWidth="1"/>
    <col min="6917" max="6917" width="15.28515625" style="58" customWidth="1"/>
    <col min="6918" max="6918" width="0" style="58" hidden="1" customWidth="1"/>
    <col min="6919" max="6927" width="9.140625" style="58"/>
    <col min="6928" max="6928" width="8.140625" style="58" customWidth="1"/>
    <col min="6929" max="7168" width="9.140625" style="58"/>
    <col min="7169" max="7169" width="66.42578125" style="58" customWidth="1"/>
    <col min="7170" max="7170" width="15.85546875" style="58" customWidth="1"/>
    <col min="7171" max="7171" width="5.140625" style="58" customWidth="1"/>
    <col min="7172" max="7172" width="14.85546875" style="58" customWidth="1"/>
    <col min="7173" max="7173" width="15.28515625" style="58" customWidth="1"/>
    <col min="7174" max="7174" width="0" style="58" hidden="1" customWidth="1"/>
    <col min="7175" max="7183" width="9.140625" style="58"/>
    <col min="7184" max="7184" width="8.140625" style="58" customWidth="1"/>
    <col min="7185" max="7424" width="9.140625" style="58"/>
    <col min="7425" max="7425" width="66.42578125" style="58" customWidth="1"/>
    <col min="7426" max="7426" width="15.85546875" style="58" customWidth="1"/>
    <col min="7427" max="7427" width="5.140625" style="58" customWidth="1"/>
    <col min="7428" max="7428" width="14.85546875" style="58" customWidth="1"/>
    <col min="7429" max="7429" width="15.28515625" style="58" customWidth="1"/>
    <col min="7430" max="7430" width="0" style="58" hidden="1" customWidth="1"/>
    <col min="7431" max="7439" width="9.140625" style="58"/>
    <col min="7440" max="7440" width="8.140625" style="58" customWidth="1"/>
    <col min="7441" max="7680" width="9.140625" style="58"/>
    <col min="7681" max="7681" width="66.42578125" style="58" customWidth="1"/>
    <col min="7682" max="7682" width="15.85546875" style="58" customWidth="1"/>
    <col min="7683" max="7683" width="5.140625" style="58" customWidth="1"/>
    <col min="7684" max="7684" width="14.85546875" style="58" customWidth="1"/>
    <col min="7685" max="7685" width="15.28515625" style="58" customWidth="1"/>
    <col min="7686" max="7686" width="0" style="58" hidden="1" customWidth="1"/>
    <col min="7687" max="7695" width="9.140625" style="58"/>
    <col min="7696" max="7696" width="8.140625" style="58" customWidth="1"/>
    <col min="7697" max="7936" width="9.140625" style="58"/>
    <col min="7937" max="7937" width="66.42578125" style="58" customWidth="1"/>
    <col min="7938" max="7938" width="15.85546875" style="58" customWidth="1"/>
    <col min="7939" max="7939" width="5.140625" style="58" customWidth="1"/>
    <col min="7940" max="7940" width="14.85546875" style="58" customWidth="1"/>
    <col min="7941" max="7941" width="15.28515625" style="58" customWidth="1"/>
    <col min="7942" max="7942" width="0" style="58" hidden="1" customWidth="1"/>
    <col min="7943" max="7951" width="9.140625" style="58"/>
    <col min="7952" max="7952" width="8.140625" style="58" customWidth="1"/>
    <col min="7953" max="8192" width="9.140625" style="58"/>
    <col min="8193" max="8193" width="66.42578125" style="58" customWidth="1"/>
    <col min="8194" max="8194" width="15.85546875" style="58" customWidth="1"/>
    <col min="8195" max="8195" width="5.140625" style="58" customWidth="1"/>
    <col min="8196" max="8196" width="14.85546875" style="58" customWidth="1"/>
    <col min="8197" max="8197" width="15.28515625" style="58" customWidth="1"/>
    <col min="8198" max="8198" width="0" style="58" hidden="1" customWidth="1"/>
    <col min="8199" max="8207" width="9.140625" style="58"/>
    <col min="8208" max="8208" width="8.140625" style="58" customWidth="1"/>
    <col min="8209" max="8448" width="9.140625" style="58"/>
    <col min="8449" max="8449" width="66.42578125" style="58" customWidth="1"/>
    <col min="8450" max="8450" width="15.85546875" style="58" customWidth="1"/>
    <col min="8451" max="8451" width="5.140625" style="58" customWidth="1"/>
    <col min="8452" max="8452" width="14.85546875" style="58" customWidth="1"/>
    <col min="8453" max="8453" width="15.28515625" style="58" customWidth="1"/>
    <col min="8454" max="8454" width="0" style="58" hidden="1" customWidth="1"/>
    <col min="8455" max="8463" width="9.140625" style="58"/>
    <col min="8464" max="8464" width="8.140625" style="58" customWidth="1"/>
    <col min="8465" max="8704" width="9.140625" style="58"/>
    <col min="8705" max="8705" width="66.42578125" style="58" customWidth="1"/>
    <col min="8706" max="8706" width="15.85546875" style="58" customWidth="1"/>
    <col min="8707" max="8707" width="5.140625" style="58" customWidth="1"/>
    <col min="8708" max="8708" width="14.85546875" style="58" customWidth="1"/>
    <col min="8709" max="8709" width="15.28515625" style="58" customWidth="1"/>
    <col min="8710" max="8710" width="0" style="58" hidden="1" customWidth="1"/>
    <col min="8711" max="8719" width="9.140625" style="58"/>
    <col min="8720" max="8720" width="8.140625" style="58" customWidth="1"/>
    <col min="8721" max="8960" width="9.140625" style="58"/>
    <col min="8961" max="8961" width="66.42578125" style="58" customWidth="1"/>
    <col min="8962" max="8962" width="15.85546875" style="58" customWidth="1"/>
    <col min="8963" max="8963" width="5.140625" style="58" customWidth="1"/>
    <col min="8964" max="8964" width="14.85546875" style="58" customWidth="1"/>
    <col min="8965" max="8965" width="15.28515625" style="58" customWidth="1"/>
    <col min="8966" max="8966" width="0" style="58" hidden="1" customWidth="1"/>
    <col min="8967" max="8975" width="9.140625" style="58"/>
    <col min="8976" max="8976" width="8.140625" style="58" customWidth="1"/>
    <col min="8977" max="9216" width="9.140625" style="58"/>
    <col min="9217" max="9217" width="66.42578125" style="58" customWidth="1"/>
    <col min="9218" max="9218" width="15.85546875" style="58" customWidth="1"/>
    <col min="9219" max="9219" width="5.140625" style="58" customWidth="1"/>
    <col min="9220" max="9220" width="14.85546875" style="58" customWidth="1"/>
    <col min="9221" max="9221" width="15.28515625" style="58" customWidth="1"/>
    <col min="9222" max="9222" width="0" style="58" hidden="1" customWidth="1"/>
    <col min="9223" max="9231" width="9.140625" style="58"/>
    <col min="9232" max="9232" width="8.140625" style="58" customWidth="1"/>
    <col min="9233" max="9472" width="9.140625" style="58"/>
    <col min="9473" max="9473" width="66.42578125" style="58" customWidth="1"/>
    <col min="9474" max="9474" width="15.85546875" style="58" customWidth="1"/>
    <col min="9475" max="9475" width="5.140625" style="58" customWidth="1"/>
    <col min="9476" max="9476" width="14.85546875" style="58" customWidth="1"/>
    <col min="9477" max="9477" width="15.28515625" style="58" customWidth="1"/>
    <col min="9478" max="9478" width="0" style="58" hidden="1" customWidth="1"/>
    <col min="9479" max="9487" width="9.140625" style="58"/>
    <col min="9488" max="9488" width="8.140625" style="58" customWidth="1"/>
    <col min="9489" max="9728" width="9.140625" style="58"/>
    <col min="9729" max="9729" width="66.42578125" style="58" customWidth="1"/>
    <col min="9730" max="9730" width="15.85546875" style="58" customWidth="1"/>
    <col min="9731" max="9731" width="5.140625" style="58" customWidth="1"/>
    <col min="9732" max="9732" width="14.85546875" style="58" customWidth="1"/>
    <col min="9733" max="9733" width="15.28515625" style="58" customWidth="1"/>
    <col min="9734" max="9734" width="0" style="58" hidden="1" customWidth="1"/>
    <col min="9735" max="9743" width="9.140625" style="58"/>
    <col min="9744" max="9744" width="8.140625" style="58" customWidth="1"/>
    <col min="9745" max="9984" width="9.140625" style="58"/>
    <col min="9985" max="9985" width="66.42578125" style="58" customWidth="1"/>
    <col min="9986" max="9986" width="15.85546875" style="58" customWidth="1"/>
    <col min="9987" max="9987" width="5.140625" style="58" customWidth="1"/>
    <col min="9988" max="9988" width="14.85546875" style="58" customWidth="1"/>
    <col min="9989" max="9989" width="15.28515625" style="58" customWidth="1"/>
    <col min="9990" max="9990" width="0" style="58" hidden="1" customWidth="1"/>
    <col min="9991" max="9999" width="9.140625" style="58"/>
    <col min="10000" max="10000" width="8.140625" style="58" customWidth="1"/>
    <col min="10001" max="10240" width="9.140625" style="58"/>
    <col min="10241" max="10241" width="66.42578125" style="58" customWidth="1"/>
    <col min="10242" max="10242" width="15.85546875" style="58" customWidth="1"/>
    <col min="10243" max="10243" width="5.140625" style="58" customWidth="1"/>
    <col min="10244" max="10244" width="14.85546875" style="58" customWidth="1"/>
    <col min="10245" max="10245" width="15.28515625" style="58" customWidth="1"/>
    <col min="10246" max="10246" width="0" style="58" hidden="1" customWidth="1"/>
    <col min="10247" max="10255" width="9.140625" style="58"/>
    <col min="10256" max="10256" width="8.140625" style="58" customWidth="1"/>
    <col min="10257" max="10496" width="9.140625" style="58"/>
    <col min="10497" max="10497" width="66.42578125" style="58" customWidth="1"/>
    <col min="10498" max="10498" width="15.85546875" style="58" customWidth="1"/>
    <col min="10499" max="10499" width="5.140625" style="58" customWidth="1"/>
    <col min="10500" max="10500" width="14.85546875" style="58" customWidth="1"/>
    <col min="10501" max="10501" width="15.28515625" style="58" customWidth="1"/>
    <col min="10502" max="10502" width="0" style="58" hidden="1" customWidth="1"/>
    <col min="10503" max="10511" width="9.140625" style="58"/>
    <col min="10512" max="10512" width="8.140625" style="58" customWidth="1"/>
    <col min="10513" max="10752" width="9.140625" style="58"/>
    <col min="10753" max="10753" width="66.42578125" style="58" customWidth="1"/>
    <col min="10754" max="10754" width="15.85546875" style="58" customWidth="1"/>
    <col min="10755" max="10755" width="5.140625" style="58" customWidth="1"/>
    <col min="10756" max="10756" width="14.85546875" style="58" customWidth="1"/>
    <col min="10757" max="10757" width="15.28515625" style="58" customWidth="1"/>
    <col min="10758" max="10758" width="0" style="58" hidden="1" customWidth="1"/>
    <col min="10759" max="10767" width="9.140625" style="58"/>
    <col min="10768" max="10768" width="8.140625" style="58" customWidth="1"/>
    <col min="10769" max="11008" width="9.140625" style="58"/>
    <col min="11009" max="11009" width="66.42578125" style="58" customWidth="1"/>
    <col min="11010" max="11010" width="15.85546875" style="58" customWidth="1"/>
    <col min="11011" max="11011" width="5.140625" style="58" customWidth="1"/>
    <col min="11012" max="11012" width="14.85546875" style="58" customWidth="1"/>
    <col min="11013" max="11013" width="15.28515625" style="58" customWidth="1"/>
    <col min="11014" max="11014" width="0" style="58" hidden="1" customWidth="1"/>
    <col min="11015" max="11023" width="9.140625" style="58"/>
    <col min="11024" max="11024" width="8.140625" style="58" customWidth="1"/>
    <col min="11025" max="11264" width="9.140625" style="58"/>
    <col min="11265" max="11265" width="66.42578125" style="58" customWidth="1"/>
    <col min="11266" max="11266" width="15.85546875" style="58" customWidth="1"/>
    <col min="11267" max="11267" width="5.140625" style="58" customWidth="1"/>
    <col min="11268" max="11268" width="14.85546875" style="58" customWidth="1"/>
    <col min="11269" max="11269" width="15.28515625" style="58" customWidth="1"/>
    <col min="11270" max="11270" width="0" style="58" hidden="1" customWidth="1"/>
    <col min="11271" max="11279" width="9.140625" style="58"/>
    <col min="11280" max="11280" width="8.140625" style="58" customWidth="1"/>
    <col min="11281" max="11520" width="9.140625" style="58"/>
    <col min="11521" max="11521" width="66.42578125" style="58" customWidth="1"/>
    <col min="11522" max="11522" width="15.85546875" style="58" customWidth="1"/>
    <col min="11523" max="11523" width="5.140625" style="58" customWidth="1"/>
    <col min="11524" max="11524" width="14.85546875" style="58" customWidth="1"/>
    <col min="11525" max="11525" width="15.28515625" style="58" customWidth="1"/>
    <col min="11526" max="11526" width="0" style="58" hidden="1" customWidth="1"/>
    <col min="11527" max="11535" width="9.140625" style="58"/>
    <col min="11536" max="11536" width="8.140625" style="58" customWidth="1"/>
    <col min="11537" max="11776" width="9.140625" style="58"/>
    <col min="11777" max="11777" width="66.42578125" style="58" customWidth="1"/>
    <col min="11778" max="11778" width="15.85546875" style="58" customWidth="1"/>
    <col min="11779" max="11779" width="5.140625" style="58" customWidth="1"/>
    <col min="11780" max="11780" width="14.85546875" style="58" customWidth="1"/>
    <col min="11781" max="11781" width="15.28515625" style="58" customWidth="1"/>
    <col min="11782" max="11782" width="0" style="58" hidden="1" customWidth="1"/>
    <col min="11783" max="11791" width="9.140625" style="58"/>
    <col min="11792" max="11792" width="8.140625" style="58" customWidth="1"/>
    <col min="11793" max="12032" width="9.140625" style="58"/>
    <col min="12033" max="12033" width="66.42578125" style="58" customWidth="1"/>
    <col min="12034" max="12034" width="15.85546875" style="58" customWidth="1"/>
    <col min="12035" max="12035" width="5.140625" style="58" customWidth="1"/>
    <col min="12036" max="12036" width="14.85546875" style="58" customWidth="1"/>
    <col min="12037" max="12037" width="15.28515625" style="58" customWidth="1"/>
    <col min="12038" max="12038" width="0" style="58" hidden="1" customWidth="1"/>
    <col min="12039" max="12047" width="9.140625" style="58"/>
    <col min="12048" max="12048" width="8.140625" style="58" customWidth="1"/>
    <col min="12049" max="12288" width="9.140625" style="58"/>
    <col min="12289" max="12289" width="66.42578125" style="58" customWidth="1"/>
    <col min="12290" max="12290" width="15.85546875" style="58" customWidth="1"/>
    <col min="12291" max="12291" width="5.140625" style="58" customWidth="1"/>
    <col min="12292" max="12292" width="14.85546875" style="58" customWidth="1"/>
    <col min="12293" max="12293" width="15.28515625" style="58" customWidth="1"/>
    <col min="12294" max="12294" width="0" style="58" hidden="1" customWidth="1"/>
    <col min="12295" max="12303" width="9.140625" style="58"/>
    <col min="12304" max="12304" width="8.140625" style="58" customWidth="1"/>
    <col min="12305" max="12544" width="9.140625" style="58"/>
    <col min="12545" max="12545" width="66.42578125" style="58" customWidth="1"/>
    <col min="12546" max="12546" width="15.85546875" style="58" customWidth="1"/>
    <col min="12547" max="12547" width="5.140625" style="58" customWidth="1"/>
    <col min="12548" max="12548" width="14.85546875" style="58" customWidth="1"/>
    <col min="12549" max="12549" width="15.28515625" style="58" customWidth="1"/>
    <col min="12550" max="12550" width="0" style="58" hidden="1" customWidth="1"/>
    <col min="12551" max="12559" width="9.140625" style="58"/>
    <col min="12560" max="12560" width="8.140625" style="58" customWidth="1"/>
    <col min="12561" max="12800" width="9.140625" style="58"/>
    <col min="12801" max="12801" width="66.42578125" style="58" customWidth="1"/>
    <col min="12802" max="12802" width="15.85546875" style="58" customWidth="1"/>
    <col min="12803" max="12803" width="5.140625" style="58" customWidth="1"/>
    <col min="12804" max="12804" width="14.85546875" style="58" customWidth="1"/>
    <col min="12805" max="12805" width="15.28515625" style="58" customWidth="1"/>
    <col min="12806" max="12806" width="0" style="58" hidden="1" customWidth="1"/>
    <col min="12807" max="12815" width="9.140625" style="58"/>
    <col min="12816" max="12816" width="8.140625" style="58" customWidth="1"/>
    <col min="12817" max="13056" width="9.140625" style="58"/>
    <col min="13057" max="13057" width="66.42578125" style="58" customWidth="1"/>
    <col min="13058" max="13058" width="15.85546875" style="58" customWidth="1"/>
    <col min="13059" max="13059" width="5.140625" style="58" customWidth="1"/>
    <col min="13060" max="13060" width="14.85546875" style="58" customWidth="1"/>
    <col min="13061" max="13061" width="15.28515625" style="58" customWidth="1"/>
    <col min="13062" max="13062" width="0" style="58" hidden="1" customWidth="1"/>
    <col min="13063" max="13071" width="9.140625" style="58"/>
    <col min="13072" max="13072" width="8.140625" style="58" customWidth="1"/>
    <col min="13073" max="13312" width="9.140625" style="58"/>
    <col min="13313" max="13313" width="66.42578125" style="58" customWidth="1"/>
    <col min="13314" max="13314" width="15.85546875" style="58" customWidth="1"/>
    <col min="13315" max="13315" width="5.140625" style="58" customWidth="1"/>
    <col min="13316" max="13316" width="14.85546875" style="58" customWidth="1"/>
    <col min="13317" max="13317" width="15.28515625" style="58" customWidth="1"/>
    <col min="13318" max="13318" width="0" style="58" hidden="1" customWidth="1"/>
    <col min="13319" max="13327" width="9.140625" style="58"/>
    <col min="13328" max="13328" width="8.140625" style="58" customWidth="1"/>
    <col min="13329" max="13568" width="9.140625" style="58"/>
    <col min="13569" max="13569" width="66.42578125" style="58" customWidth="1"/>
    <col min="13570" max="13570" width="15.85546875" style="58" customWidth="1"/>
    <col min="13571" max="13571" width="5.140625" style="58" customWidth="1"/>
    <col min="13572" max="13572" width="14.85546875" style="58" customWidth="1"/>
    <col min="13573" max="13573" width="15.28515625" style="58" customWidth="1"/>
    <col min="13574" max="13574" width="0" style="58" hidden="1" customWidth="1"/>
    <col min="13575" max="13583" width="9.140625" style="58"/>
    <col min="13584" max="13584" width="8.140625" style="58" customWidth="1"/>
    <col min="13585" max="13824" width="9.140625" style="58"/>
    <col min="13825" max="13825" width="66.42578125" style="58" customWidth="1"/>
    <col min="13826" max="13826" width="15.85546875" style="58" customWidth="1"/>
    <col min="13827" max="13827" width="5.140625" style="58" customWidth="1"/>
    <col min="13828" max="13828" width="14.85546875" style="58" customWidth="1"/>
    <col min="13829" max="13829" width="15.28515625" style="58" customWidth="1"/>
    <col min="13830" max="13830" width="0" style="58" hidden="1" customWidth="1"/>
    <col min="13831" max="13839" width="9.140625" style="58"/>
    <col min="13840" max="13840" width="8.140625" style="58" customWidth="1"/>
    <col min="13841" max="14080" width="9.140625" style="58"/>
    <col min="14081" max="14081" width="66.42578125" style="58" customWidth="1"/>
    <col min="14082" max="14082" width="15.85546875" style="58" customWidth="1"/>
    <col min="14083" max="14083" width="5.140625" style="58" customWidth="1"/>
    <col min="14084" max="14084" width="14.85546875" style="58" customWidth="1"/>
    <col min="14085" max="14085" width="15.28515625" style="58" customWidth="1"/>
    <col min="14086" max="14086" width="0" style="58" hidden="1" customWidth="1"/>
    <col min="14087" max="14095" width="9.140625" style="58"/>
    <col min="14096" max="14096" width="8.140625" style="58" customWidth="1"/>
    <col min="14097" max="14336" width="9.140625" style="58"/>
    <col min="14337" max="14337" width="66.42578125" style="58" customWidth="1"/>
    <col min="14338" max="14338" width="15.85546875" style="58" customWidth="1"/>
    <col min="14339" max="14339" width="5.140625" style="58" customWidth="1"/>
    <col min="14340" max="14340" width="14.85546875" style="58" customWidth="1"/>
    <col min="14341" max="14341" width="15.28515625" style="58" customWidth="1"/>
    <col min="14342" max="14342" width="0" style="58" hidden="1" customWidth="1"/>
    <col min="14343" max="14351" width="9.140625" style="58"/>
    <col min="14352" max="14352" width="8.140625" style="58" customWidth="1"/>
    <col min="14353" max="14592" width="9.140625" style="58"/>
    <col min="14593" max="14593" width="66.42578125" style="58" customWidth="1"/>
    <col min="14594" max="14594" width="15.85546875" style="58" customWidth="1"/>
    <col min="14595" max="14595" width="5.140625" style="58" customWidth="1"/>
    <col min="14596" max="14596" width="14.85546875" style="58" customWidth="1"/>
    <col min="14597" max="14597" width="15.28515625" style="58" customWidth="1"/>
    <col min="14598" max="14598" width="0" style="58" hidden="1" customWidth="1"/>
    <col min="14599" max="14607" width="9.140625" style="58"/>
    <col min="14608" max="14608" width="8.140625" style="58" customWidth="1"/>
    <col min="14609" max="14848" width="9.140625" style="58"/>
    <col min="14849" max="14849" width="66.42578125" style="58" customWidth="1"/>
    <col min="14850" max="14850" width="15.85546875" style="58" customWidth="1"/>
    <col min="14851" max="14851" width="5.140625" style="58" customWidth="1"/>
    <col min="14852" max="14852" width="14.85546875" style="58" customWidth="1"/>
    <col min="14853" max="14853" width="15.28515625" style="58" customWidth="1"/>
    <col min="14854" max="14854" width="0" style="58" hidden="1" customWidth="1"/>
    <col min="14855" max="14863" width="9.140625" style="58"/>
    <col min="14864" max="14864" width="8.140625" style="58" customWidth="1"/>
    <col min="14865" max="15104" width="9.140625" style="58"/>
    <col min="15105" max="15105" width="66.42578125" style="58" customWidth="1"/>
    <col min="15106" max="15106" width="15.85546875" style="58" customWidth="1"/>
    <col min="15107" max="15107" width="5.140625" style="58" customWidth="1"/>
    <col min="15108" max="15108" width="14.85546875" style="58" customWidth="1"/>
    <col min="15109" max="15109" width="15.28515625" style="58" customWidth="1"/>
    <col min="15110" max="15110" width="0" style="58" hidden="1" customWidth="1"/>
    <col min="15111" max="15119" width="9.140625" style="58"/>
    <col min="15120" max="15120" width="8.140625" style="58" customWidth="1"/>
    <col min="15121" max="15360" width="9.140625" style="58"/>
    <col min="15361" max="15361" width="66.42578125" style="58" customWidth="1"/>
    <col min="15362" max="15362" width="15.85546875" style="58" customWidth="1"/>
    <col min="15363" max="15363" width="5.140625" style="58" customWidth="1"/>
    <col min="15364" max="15364" width="14.85546875" style="58" customWidth="1"/>
    <col min="15365" max="15365" width="15.28515625" style="58" customWidth="1"/>
    <col min="15366" max="15366" width="0" style="58" hidden="1" customWidth="1"/>
    <col min="15367" max="15375" width="9.140625" style="58"/>
    <col min="15376" max="15376" width="8.140625" style="58" customWidth="1"/>
    <col min="15377" max="15616" width="9.140625" style="58"/>
    <col min="15617" max="15617" width="66.42578125" style="58" customWidth="1"/>
    <col min="15618" max="15618" width="15.85546875" style="58" customWidth="1"/>
    <col min="15619" max="15619" width="5.140625" style="58" customWidth="1"/>
    <col min="15620" max="15620" width="14.85546875" style="58" customWidth="1"/>
    <col min="15621" max="15621" width="15.28515625" style="58" customWidth="1"/>
    <col min="15622" max="15622" width="0" style="58" hidden="1" customWidth="1"/>
    <col min="15623" max="15631" width="9.140625" style="58"/>
    <col min="15632" max="15632" width="8.140625" style="58" customWidth="1"/>
    <col min="15633" max="15872" width="9.140625" style="58"/>
    <col min="15873" max="15873" width="66.42578125" style="58" customWidth="1"/>
    <col min="15874" max="15874" width="15.85546875" style="58" customWidth="1"/>
    <col min="15875" max="15875" width="5.140625" style="58" customWidth="1"/>
    <col min="15876" max="15876" width="14.85546875" style="58" customWidth="1"/>
    <col min="15877" max="15877" width="15.28515625" style="58" customWidth="1"/>
    <col min="15878" max="15878" width="0" style="58" hidden="1" customWidth="1"/>
    <col min="15879" max="15887" width="9.140625" style="58"/>
    <col min="15888" max="15888" width="8.140625" style="58" customWidth="1"/>
    <col min="15889" max="16128" width="9.140625" style="58"/>
    <col min="16129" max="16129" width="66.42578125" style="58" customWidth="1"/>
    <col min="16130" max="16130" width="15.85546875" style="58" customWidth="1"/>
    <col min="16131" max="16131" width="5.140625" style="58" customWidth="1"/>
    <col min="16132" max="16132" width="14.85546875" style="58" customWidth="1"/>
    <col min="16133" max="16133" width="15.28515625" style="58" customWidth="1"/>
    <col min="16134" max="16134" width="0" style="58" hidden="1" customWidth="1"/>
    <col min="16135" max="16143" width="9.140625" style="58"/>
    <col min="16144" max="16144" width="8.140625" style="58" customWidth="1"/>
    <col min="16145" max="16384" width="9.140625" style="58"/>
  </cols>
  <sheetData>
    <row r="1" spans="1:6" s="24" customFormat="1" x14ac:dyDescent="0.25">
      <c r="A1" s="23" t="s">
        <v>329</v>
      </c>
      <c r="B1" s="23"/>
      <c r="C1" s="23"/>
      <c r="D1" s="23"/>
      <c r="E1" s="23"/>
      <c r="F1" s="23"/>
    </row>
    <row r="2" spans="1:6" s="24" customFormat="1" x14ac:dyDescent="0.25">
      <c r="A2" s="23" t="s">
        <v>330</v>
      </c>
      <c r="B2" s="23"/>
      <c r="C2" s="23"/>
      <c r="D2" s="23"/>
      <c r="E2" s="23"/>
      <c r="F2" s="23"/>
    </row>
    <row r="3" spans="1:6" s="24" customFormat="1" x14ac:dyDescent="0.25">
      <c r="A3" s="23" t="s">
        <v>331</v>
      </c>
      <c r="B3" s="23"/>
      <c r="C3" s="23"/>
      <c r="D3" s="23"/>
      <c r="E3" s="23"/>
      <c r="F3" s="23"/>
    </row>
    <row r="4" spans="1:6" s="24" customFormat="1" x14ac:dyDescent="0.25">
      <c r="A4" s="23" t="s">
        <v>332</v>
      </c>
      <c r="B4" s="23"/>
      <c r="C4" s="23"/>
      <c r="D4" s="23"/>
      <c r="E4" s="23"/>
      <c r="F4" s="23"/>
    </row>
    <row r="5" spans="1:6" s="24" customFormat="1" x14ac:dyDescent="0.25">
      <c r="A5" s="23" t="s">
        <v>333</v>
      </c>
      <c r="B5" s="23"/>
      <c r="C5" s="23"/>
      <c r="D5" s="23"/>
      <c r="E5" s="23"/>
      <c r="F5" s="23"/>
    </row>
    <row r="6" spans="1:6" s="24" customFormat="1" x14ac:dyDescent="0.25">
      <c r="A6" s="25"/>
    </row>
    <row r="7" spans="1:6" s="24" customFormat="1" ht="78.599999999999994" customHeight="1" x14ac:dyDescent="0.25">
      <c r="A7" s="26" t="s">
        <v>334</v>
      </c>
      <c r="B7" s="26"/>
      <c r="C7" s="26"/>
      <c r="D7" s="26"/>
      <c r="E7" s="26"/>
      <c r="F7" s="27"/>
    </row>
    <row r="8" spans="1:6" s="24" customFormat="1" x14ac:dyDescent="0.25">
      <c r="A8" s="22" t="s">
        <v>1</v>
      </c>
      <c r="B8" s="22"/>
      <c r="C8" s="22"/>
      <c r="D8" s="22"/>
      <c r="E8" s="22"/>
      <c r="F8" s="22"/>
    </row>
    <row r="9" spans="1:6" s="13" customFormat="1" x14ac:dyDescent="0.25">
      <c r="A9" s="28" t="s">
        <v>0</v>
      </c>
      <c r="B9" s="29" t="s">
        <v>4</v>
      </c>
      <c r="C9" s="29" t="s">
        <v>5</v>
      </c>
      <c r="D9" s="30" t="s">
        <v>2</v>
      </c>
      <c r="E9" s="31"/>
    </row>
    <row r="10" spans="1:6" s="13" customFormat="1" x14ac:dyDescent="0.25">
      <c r="A10" s="32"/>
      <c r="B10" s="33"/>
      <c r="C10" s="33"/>
      <c r="D10" s="12" t="s">
        <v>335</v>
      </c>
      <c r="E10" s="12" t="s">
        <v>336</v>
      </c>
    </row>
    <row r="11" spans="1:6" s="13" customFormat="1" x14ac:dyDescent="0.25">
      <c r="A11" s="2">
        <v>1</v>
      </c>
      <c r="B11" s="1">
        <v>2</v>
      </c>
      <c r="C11" s="1">
        <v>3</v>
      </c>
      <c r="D11" s="12">
        <v>4</v>
      </c>
      <c r="E11" s="12">
        <v>5</v>
      </c>
    </row>
    <row r="12" spans="1:6" s="14" customFormat="1" ht="47.25" x14ac:dyDescent="0.25">
      <c r="A12" s="4" t="s">
        <v>41</v>
      </c>
      <c r="B12" s="5" t="s">
        <v>42</v>
      </c>
      <c r="C12" s="5"/>
      <c r="D12" s="9">
        <f>D19+D28+D39+D64+D81+D44+D53+D59+D13+D16+D89</f>
        <v>1201474.1000000003</v>
      </c>
      <c r="E12" s="9">
        <f>E19+E28+E39+E64+E81+E44+E53+E59</f>
        <v>0</v>
      </c>
      <c r="F12" s="7"/>
    </row>
    <row r="13" spans="1:6" s="14" customFormat="1" x14ac:dyDescent="0.25">
      <c r="A13" s="3" t="s">
        <v>177</v>
      </c>
      <c r="B13" s="6" t="s">
        <v>178</v>
      </c>
      <c r="C13" s="6"/>
      <c r="D13" s="8">
        <f>D14</f>
        <v>530</v>
      </c>
      <c r="E13" s="8">
        <v>0</v>
      </c>
      <c r="F13" s="7"/>
    </row>
    <row r="14" spans="1:6" s="14" customFormat="1" ht="47.25" x14ac:dyDescent="0.25">
      <c r="A14" s="3" t="s">
        <v>179</v>
      </c>
      <c r="B14" s="6" t="s">
        <v>180</v>
      </c>
      <c r="C14" s="6"/>
      <c r="D14" s="8">
        <f>D15</f>
        <v>530</v>
      </c>
      <c r="E14" s="8">
        <v>0</v>
      </c>
      <c r="F14" s="7"/>
    </row>
    <row r="15" spans="1:6" s="14" customFormat="1" ht="31.5" x14ac:dyDescent="0.25">
      <c r="A15" s="3" t="s">
        <v>87</v>
      </c>
      <c r="B15" s="6" t="s">
        <v>180</v>
      </c>
      <c r="C15" s="6" t="s">
        <v>88</v>
      </c>
      <c r="D15" s="8">
        <v>530</v>
      </c>
      <c r="E15" s="8">
        <v>0</v>
      </c>
      <c r="F15" s="7"/>
    </row>
    <row r="16" spans="1:6" s="14" customFormat="1" x14ac:dyDescent="0.25">
      <c r="A16" s="3" t="s">
        <v>337</v>
      </c>
      <c r="B16" s="6" t="s">
        <v>338</v>
      </c>
      <c r="C16" s="6"/>
      <c r="D16" s="8">
        <f>D17</f>
        <v>466.1</v>
      </c>
      <c r="E16" s="8">
        <f>E17</f>
        <v>0</v>
      </c>
      <c r="F16" s="7"/>
    </row>
    <row r="17" spans="1:6" s="14" customFormat="1" ht="47.25" x14ac:dyDescent="0.25">
      <c r="A17" s="3" t="s">
        <v>339</v>
      </c>
      <c r="B17" s="6" t="s">
        <v>340</v>
      </c>
      <c r="C17" s="6"/>
      <c r="D17" s="8">
        <f>D18</f>
        <v>466.1</v>
      </c>
      <c r="E17" s="8">
        <f>E18</f>
        <v>0</v>
      </c>
      <c r="F17" s="7"/>
    </row>
    <row r="18" spans="1:6" s="14" customFormat="1" ht="31.5" x14ac:dyDescent="0.25">
      <c r="A18" s="3" t="s">
        <v>87</v>
      </c>
      <c r="B18" s="6" t="s">
        <v>340</v>
      </c>
      <c r="C18" s="6" t="s">
        <v>88</v>
      </c>
      <c r="D18" s="8">
        <v>466.1</v>
      </c>
      <c r="E18" s="8">
        <v>0</v>
      </c>
      <c r="F18" s="7"/>
    </row>
    <row r="19" spans="1:6" s="14" customFormat="1" ht="31.5" x14ac:dyDescent="0.25">
      <c r="A19" s="3" t="s">
        <v>165</v>
      </c>
      <c r="B19" s="6" t="s">
        <v>166</v>
      </c>
      <c r="C19" s="6"/>
      <c r="D19" s="8">
        <f>D22+D24+D26+D20</f>
        <v>393702.8</v>
      </c>
      <c r="E19" s="8">
        <f>E22+E24+E26+E20</f>
        <v>0</v>
      </c>
      <c r="F19" s="7"/>
    </row>
    <row r="20" spans="1:6" s="7" customFormat="1" x14ac:dyDescent="0.25">
      <c r="A20" s="3" t="s">
        <v>309</v>
      </c>
      <c r="B20" s="6" t="s">
        <v>168</v>
      </c>
      <c r="C20" s="6"/>
      <c r="D20" s="8">
        <f>D21</f>
        <v>107134</v>
      </c>
      <c r="E20" s="8">
        <f>E21</f>
        <v>0</v>
      </c>
    </row>
    <row r="21" spans="1:6" s="7" customFormat="1" ht="31.5" x14ac:dyDescent="0.25">
      <c r="A21" s="3" t="s">
        <v>87</v>
      </c>
      <c r="B21" s="6" t="s">
        <v>168</v>
      </c>
      <c r="C21" s="6" t="s">
        <v>88</v>
      </c>
      <c r="D21" s="8">
        <v>107134</v>
      </c>
      <c r="E21" s="8">
        <v>0</v>
      </c>
      <c r="F21" s="7" t="s">
        <v>341</v>
      </c>
    </row>
    <row r="22" spans="1:6" s="7" customFormat="1" ht="220.5" x14ac:dyDescent="0.25">
      <c r="A22" s="3" t="s">
        <v>169</v>
      </c>
      <c r="B22" s="6" t="s">
        <v>170</v>
      </c>
      <c r="C22" s="6"/>
      <c r="D22" s="8">
        <f>D23</f>
        <v>209799.5</v>
      </c>
      <c r="E22" s="8">
        <f>E23</f>
        <v>0</v>
      </c>
    </row>
    <row r="23" spans="1:6" s="7" customFormat="1" ht="39.6" customHeight="1" x14ac:dyDescent="0.25">
      <c r="A23" s="3" t="s">
        <v>87</v>
      </c>
      <c r="B23" s="6" t="s">
        <v>170</v>
      </c>
      <c r="C23" s="6" t="s">
        <v>88</v>
      </c>
      <c r="D23" s="8">
        <v>209799.5</v>
      </c>
      <c r="E23" s="8">
        <v>0</v>
      </c>
      <c r="F23" s="7" t="s">
        <v>342</v>
      </c>
    </row>
    <row r="24" spans="1:6" s="7" customFormat="1" ht="206.45" customHeight="1" x14ac:dyDescent="0.25">
      <c r="A24" s="3" t="s">
        <v>171</v>
      </c>
      <c r="B24" s="6" t="s">
        <v>172</v>
      </c>
      <c r="C24" s="6"/>
      <c r="D24" s="8">
        <f>D25</f>
        <v>2853.8</v>
      </c>
      <c r="E24" s="8">
        <f>E25</f>
        <v>0</v>
      </c>
    </row>
    <row r="25" spans="1:6" s="7" customFormat="1" ht="39" customHeight="1" x14ac:dyDescent="0.25">
      <c r="A25" s="3" t="s">
        <v>87</v>
      </c>
      <c r="B25" s="6" t="s">
        <v>172</v>
      </c>
      <c r="C25" s="6" t="s">
        <v>88</v>
      </c>
      <c r="D25" s="8">
        <v>2853.8</v>
      </c>
      <c r="E25" s="8">
        <v>0</v>
      </c>
      <c r="F25" s="7" t="s">
        <v>342</v>
      </c>
    </row>
    <row r="26" spans="1:6" s="7" customFormat="1" ht="241.15" customHeight="1" x14ac:dyDescent="0.25">
      <c r="A26" s="3" t="s">
        <v>173</v>
      </c>
      <c r="B26" s="6" t="s">
        <v>174</v>
      </c>
      <c r="C26" s="6"/>
      <c r="D26" s="8">
        <f>D27</f>
        <v>73915.5</v>
      </c>
      <c r="E26" s="8">
        <f>E27</f>
        <v>0</v>
      </c>
    </row>
    <row r="27" spans="1:6" s="7" customFormat="1" ht="31.5" x14ac:dyDescent="0.25">
      <c r="A27" s="3" t="s">
        <v>87</v>
      </c>
      <c r="B27" s="6" t="s">
        <v>174</v>
      </c>
      <c r="C27" s="6" t="s">
        <v>88</v>
      </c>
      <c r="D27" s="8">
        <v>73915.5</v>
      </c>
      <c r="E27" s="8">
        <v>0</v>
      </c>
      <c r="F27" s="7" t="s">
        <v>342</v>
      </c>
    </row>
    <row r="28" spans="1:6" s="14" customFormat="1" ht="31.5" x14ac:dyDescent="0.25">
      <c r="A28" s="3" t="s">
        <v>343</v>
      </c>
      <c r="B28" s="6" t="s">
        <v>181</v>
      </c>
      <c r="C28" s="6"/>
      <c r="D28" s="8">
        <f>D33+D35+D37+D31+D29</f>
        <v>568459.70000000007</v>
      </c>
      <c r="E28" s="8">
        <f>E33+E35+E37+E31+E29</f>
        <v>0</v>
      </c>
      <c r="F28" s="7"/>
    </row>
    <row r="29" spans="1:6" s="14" customFormat="1" ht="31.5" x14ac:dyDescent="0.25">
      <c r="A29" s="3" t="s">
        <v>190</v>
      </c>
      <c r="B29" s="6" t="s">
        <v>191</v>
      </c>
      <c r="C29" s="6"/>
      <c r="D29" s="8">
        <f>D30</f>
        <v>5419.9</v>
      </c>
      <c r="E29" s="8">
        <v>0</v>
      </c>
      <c r="F29" s="7"/>
    </row>
    <row r="30" spans="1:6" s="14" customFormat="1" ht="31.5" x14ac:dyDescent="0.25">
      <c r="A30" s="3" t="s">
        <v>87</v>
      </c>
      <c r="B30" s="6" t="s">
        <v>191</v>
      </c>
      <c r="C30" s="6" t="s">
        <v>88</v>
      </c>
      <c r="D30" s="8">
        <v>5419.9</v>
      </c>
      <c r="E30" s="8">
        <v>0</v>
      </c>
      <c r="F30" s="7"/>
    </row>
    <row r="31" spans="1:6" s="14" customFormat="1" ht="31.5" x14ac:dyDescent="0.25">
      <c r="A31" s="3" t="s">
        <v>310</v>
      </c>
      <c r="B31" s="6" t="s">
        <v>183</v>
      </c>
      <c r="C31" s="6"/>
      <c r="D31" s="8">
        <f>D32</f>
        <v>137935</v>
      </c>
      <c r="E31" s="8">
        <f>E32</f>
        <v>0</v>
      </c>
      <c r="F31" s="7"/>
    </row>
    <row r="32" spans="1:6" s="14" customFormat="1" ht="31.5" x14ac:dyDescent="0.25">
      <c r="A32" s="3" t="s">
        <v>87</v>
      </c>
      <c r="B32" s="6" t="s">
        <v>183</v>
      </c>
      <c r="C32" s="6" t="s">
        <v>88</v>
      </c>
      <c r="D32" s="8">
        <v>137935</v>
      </c>
      <c r="E32" s="8">
        <v>0</v>
      </c>
      <c r="F32" s="7"/>
    </row>
    <row r="33" spans="1:6" s="7" customFormat="1" ht="195.75" customHeight="1" x14ac:dyDescent="0.25">
      <c r="A33" s="3" t="s">
        <v>184</v>
      </c>
      <c r="B33" s="6" t="s">
        <v>185</v>
      </c>
      <c r="C33" s="6"/>
      <c r="D33" s="8">
        <f>D34</f>
        <v>371280.9</v>
      </c>
      <c r="E33" s="8">
        <f>E34</f>
        <v>0</v>
      </c>
    </row>
    <row r="34" spans="1:6" s="7" customFormat="1" ht="31.5" x14ac:dyDescent="0.25">
      <c r="A34" s="3" t="s">
        <v>87</v>
      </c>
      <c r="B34" s="6" t="s">
        <v>185</v>
      </c>
      <c r="C34" s="6" t="s">
        <v>88</v>
      </c>
      <c r="D34" s="8">
        <v>371280.9</v>
      </c>
      <c r="E34" s="8">
        <v>0</v>
      </c>
      <c r="F34" s="7" t="s">
        <v>342</v>
      </c>
    </row>
    <row r="35" spans="1:6" s="7" customFormat="1" ht="195" customHeight="1" x14ac:dyDescent="0.25">
      <c r="A35" s="3" t="s">
        <v>186</v>
      </c>
      <c r="B35" s="6" t="s">
        <v>187</v>
      </c>
      <c r="C35" s="6"/>
      <c r="D35" s="8">
        <f>D36</f>
        <v>15376.5</v>
      </c>
      <c r="E35" s="8">
        <f>E36</f>
        <v>0</v>
      </c>
    </row>
    <row r="36" spans="1:6" s="7" customFormat="1" ht="31.5" x14ac:dyDescent="0.25">
      <c r="A36" s="3" t="s">
        <v>87</v>
      </c>
      <c r="B36" s="6" t="s">
        <v>187</v>
      </c>
      <c r="C36" s="6" t="s">
        <v>88</v>
      </c>
      <c r="D36" s="8">
        <v>15376.5</v>
      </c>
      <c r="E36" s="8">
        <v>0</v>
      </c>
      <c r="F36" s="7" t="s">
        <v>342</v>
      </c>
    </row>
    <row r="37" spans="1:6" s="7" customFormat="1" ht="207" customHeight="1" x14ac:dyDescent="0.25">
      <c r="A37" s="3" t="s">
        <v>188</v>
      </c>
      <c r="B37" s="6" t="s">
        <v>189</v>
      </c>
      <c r="C37" s="6"/>
      <c r="D37" s="8">
        <f>D38</f>
        <v>38447.4</v>
      </c>
      <c r="E37" s="8">
        <f>E38</f>
        <v>0</v>
      </c>
    </row>
    <row r="38" spans="1:6" s="7" customFormat="1" ht="31.5" x14ac:dyDescent="0.25">
      <c r="A38" s="3" t="s">
        <v>87</v>
      </c>
      <c r="B38" s="6" t="s">
        <v>189</v>
      </c>
      <c r="C38" s="6" t="s">
        <v>88</v>
      </c>
      <c r="D38" s="8">
        <v>38447.4</v>
      </c>
      <c r="E38" s="8">
        <v>0</v>
      </c>
      <c r="F38" s="7" t="s">
        <v>342</v>
      </c>
    </row>
    <row r="39" spans="1:6" s="14" customFormat="1" ht="31.5" x14ac:dyDescent="0.25">
      <c r="A39" s="3" t="s">
        <v>195</v>
      </c>
      <c r="B39" s="6" t="s">
        <v>196</v>
      </c>
      <c r="C39" s="6"/>
      <c r="D39" s="8">
        <f>D40+D42</f>
        <v>58718</v>
      </c>
      <c r="E39" s="8">
        <f>E40+E42</f>
        <v>0</v>
      </c>
      <c r="F39" s="7"/>
    </row>
    <row r="40" spans="1:6" s="7" customFormat="1" x14ac:dyDescent="0.25">
      <c r="A40" s="3" t="s">
        <v>197</v>
      </c>
      <c r="B40" s="6" t="s">
        <v>198</v>
      </c>
      <c r="C40" s="6"/>
      <c r="D40" s="8">
        <f>D41</f>
        <v>43457</v>
      </c>
      <c r="E40" s="8">
        <f>E41</f>
        <v>0</v>
      </c>
    </row>
    <row r="41" spans="1:6" s="7" customFormat="1" ht="31.5" x14ac:dyDescent="0.25">
      <c r="A41" s="3" t="s">
        <v>87</v>
      </c>
      <c r="B41" s="6" t="s">
        <v>198</v>
      </c>
      <c r="C41" s="6" t="s">
        <v>88</v>
      </c>
      <c r="D41" s="8">
        <v>43457</v>
      </c>
      <c r="E41" s="8">
        <v>0</v>
      </c>
      <c r="F41" s="7" t="s">
        <v>341</v>
      </c>
    </row>
    <row r="42" spans="1:6" s="7" customFormat="1" ht="49.5" customHeight="1" x14ac:dyDescent="0.25">
      <c r="A42" s="3" t="s">
        <v>199</v>
      </c>
      <c r="B42" s="6" t="s">
        <v>200</v>
      </c>
      <c r="C42" s="6"/>
      <c r="D42" s="8">
        <f>D43</f>
        <v>15261</v>
      </c>
      <c r="E42" s="8">
        <f>E43</f>
        <v>0</v>
      </c>
    </row>
    <row r="43" spans="1:6" s="7" customFormat="1" ht="31.5" x14ac:dyDescent="0.25">
      <c r="A43" s="3" t="s">
        <v>87</v>
      </c>
      <c r="B43" s="6" t="s">
        <v>200</v>
      </c>
      <c r="C43" s="6" t="s">
        <v>88</v>
      </c>
      <c r="D43" s="8">
        <v>15261</v>
      </c>
      <c r="E43" s="8">
        <v>0</v>
      </c>
    </row>
    <row r="44" spans="1:6" s="7" customFormat="1" ht="47.25" x14ac:dyDescent="0.25">
      <c r="A44" s="3" t="s">
        <v>210</v>
      </c>
      <c r="B44" s="6" t="s">
        <v>211</v>
      </c>
      <c r="C44" s="6"/>
      <c r="D44" s="8">
        <f>D45+D50+D48</f>
        <v>23946.799999999999</v>
      </c>
      <c r="E44" s="8">
        <f>E45+E50+E48</f>
        <v>0</v>
      </c>
    </row>
    <row r="45" spans="1:6" s="7" customFormat="1" ht="22.5" customHeight="1" x14ac:dyDescent="0.25">
      <c r="A45" s="3" t="s">
        <v>212</v>
      </c>
      <c r="B45" s="6" t="s">
        <v>213</v>
      </c>
      <c r="C45" s="6"/>
      <c r="D45" s="8">
        <f>D46+D47</f>
        <v>2100</v>
      </c>
      <c r="E45" s="8">
        <f>E46+E47</f>
        <v>0</v>
      </c>
    </row>
    <row r="46" spans="1:6" s="7" customFormat="1" x14ac:dyDescent="0.25">
      <c r="A46" s="3" t="s">
        <v>26</v>
      </c>
      <c r="B46" s="6" t="s">
        <v>213</v>
      </c>
      <c r="C46" s="6" t="s">
        <v>27</v>
      </c>
      <c r="D46" s="8">
        <v>500</v>
      </c>
      <c r="E46" s="8">
        <v>0</v>
      </c>
    </row>
    <row r="47" spans="1:6" s="7" customFormat="1" ht="31.5" x14ac:dyDescent="0.25">
      <c r="A47" s="3" t="s">
        <v>87</v>
      </c>
      <c r="B47" s="6" t="s">
        <v>213</v>
      </c>
      <c r="C47" s="6" t="s">
        <v>88</v>
      </c>
      <c r="D47" s="8">
        <v>1600</v>
      </c>
      <c r="E47" s="8">
        <v>0</v>
      </c>
    </row>
    <row r="48" spans="1:6" s="7" customFormat="1" ht="78.75" x14ac:dyDescent="0.25">
      <c r="A48" s="3" t="s">
        <v>267</v>
      </c>
      <c r="B48" s="6" t="s">
        <v>268</v>
      </c>
      <c r="C48" s="6"/>
      <c r="D48" s="8">
        <f>D49</f>
        <v>3329.3</v>
      </c>
      <c r="E48" s="8">
        <f>E49</f>
        <v>0</v>
      </c>
    </row>
    <row r="49" spans="1:6" s="7" customFormat="1" x14ac:dyDescent="0.25">
      <c r="A49" s="3" t="s">
        <v>26</v>
      </c>
      <c r="B49" s="6" t="s">
        <v>268</v>
      </c>
      <c r="C49" s="6" t="s">
        <v>27</v>
      </c>
      <c r="D49" s="8">
        <v>3329.3</v>
      </c>
      <c r="E49" s="8">
        <v>0</v>
      </c>
      <c r="F49" s="7" t="s">
        <v>342</v>
      </c>
    </row>
    <row r="50" spans="1:6" s="7" customFormat="1" ht="94.5" x14ac:dyDescent="0.25">
      <c r="A50" s="3" t="s">
        <v>214</v>
      </c>
      <c r="B50" s="6" t="s">
        <v>215</v>
      </c>
      <c r="C50" s="6"/>
      <c r="D50" s="8">
        <f>D51+D52</f>
        <v>18517.5</v>
      </c>
      <c r="E50" s="8">
        <f>E51+E52</f>
        <v>0</v>
      </c>
    </row>
    <row r="51" spans="1:6" s="7" customFormat="1" ht="31.5" x14ac:dyDescent="0.25">
      <c r="A51" s="3" t="s">
        <v>14</v>
      </c>
      <c r="B51" s="6" t="s">
        <v>215</v>
      </c>
      <c r="C51" s="6" t="s">
        <v>27</v>
      </c>
      <c r="D51" s="8">
        <v>11743.5</v>
      </c>
      <c r="E51" s="8">
        <v>0</v>
      </c>
      <c r="F51" s="7" t="s">
        <v>342</v>
      </c>
    </row>
    <row r="52" spans="1:6" s="7" customFormat="1" ht="31.5" x14ac:dyDescent="0.25">
      <c r="A52" s="3" t="s">
        <v>87</v>
      </c>
      <c r="B52" s="6" t="s">
        <v>215</v>
      </c>
      <c r="C52" s="6" t="s">
        <v>88</v>
      </c>
      <c r="D52" s="8">
        <v>6774</v>
      </c>
      <c r="E52" s="8">
        <v>0</v>
      </c>
    </row>
    <row r="53" spans="1:6" s="7" customFormat="1" ht="31.5" x14ac:dyDescent="0.25">
      <c r="A53" s="3" t="s">
        <v>344</v>
      </c>
      <c r="B53" s="6" t="s">
        <v>225</v>
      </c>
      <c r="C53" s="6"/>
      <c r="D53" s="8">
        <f>D54</f>
        <v>2500</v>
      </c>
      <c r="E53" s="8">
        <f>E54</f>
        <v>0</v>
      </c>
    </row>
    <row r="54" spans="1:6" s="7" customFormat="1" x14ac:dyDescent="0.25">
      <c r="A54" s="3" t="s">
        <v>345</v>
      </c>
      <c r="B54" s="6" t="s">
        <v>226</v>
      </c>
      <c r="C54" s="6"/>
      <c r="D54" s="8">
        <f>D55+D56+D57</f>
        <v>2500</v>
      </c>
      <c r="E54" s="8">
        <f>E55+E56+E57</f>
        <v>0</v>
      </c>
    </row>
    <row r="55" spans="1:6" s="7" customFormat="1" ht="63" x14ac:dyDescent="0.25">
      <c r="A55" s="3" t="s">
        <v>12</v>
      </c>
      <c r="B55" s="6" t="s">
        <v>226</v>
      </c>
      <c r="C55" s="6" t="s">
        <v>13</v>
      </c>
      <c r="D55" s="8">
        <v>1510</v>
      </c>
      <c r="E55" s="8">
        <v>0</v>
      </c>
      <c r="F55" s="7" t="s">
        <v>341</v>
      </c>
    </row>
    <row r="56" spans="1:6" s="7" customFormat="1" ht="31.5" x14ac:dyDescent="0.25">
      <c r="A56" s="3" t="s">
        <v>14</v>
      </c>
      <c r="B56" s="6" t="s">
        <v>226</v>
      </c>
      <c r="C56" s="6" t="s">
        <v>15</v>
      </c>
      <c r="D56" s="8">
        <v>720</v>
      </c>
      <c r="E56" s="8">
        <v>0</v>
      </c>
      <c r="F56" s="7" t="s">
        <v>341</v>
      </c>
    </row>
    <row r="57" spans="1:6" s="7" customFormat="1" ht="31.5" x14ac:dyDescent="0.25">
      <c r="A57" s="3" t="s">
        <v>87</v>
      </c>
      <c r="B57" s="6" t="s">
        <v>226</v>
      </c>
      <c r="C57" s="6" t="s">
        <v>88</v>
      </c>
      <c r="D57" s="8">
        <v>270</v>
      </c>
      <c r="E57" s="8">
        <v>0</v>
      </c>
    </row>
    <row r="58" spans="1:6" s="7" customFormat="1" ht="31.5" x14ac:dyDescent="0.25">
      <c r="A58" s="34" t="s">
        <v>311</v>
      </c>
      <c r="B58" s="6" t="s">
        <v>312</v>
      </c>
      <c r="C58" s="6"/>
      <c r="D58" s="8">
        <v>0</v>
      </c>
      <c r="E58" s="8">
        <v>0</v>
      </c>
    </row>
    <row r="59" spans="1:6" s="7" customFormat="1" ht="31.5" x14ac:dyDescent="0.25">
      <c r="A59" s="3" t="s">
        <v>227</v>
      </c>
      <c r="B59" s="6" t="s">
        <v>228</v>
      </c>
      <c r="C59" s="6"/>
      <c r="D59" s="8">
        <f>D60</f>
        <v>37051</v>
      </c>
      <c r="E59" s="8">
        <f>E60</f>
        <v>0</v>
      </c>
    </row>
    <row r="60" spans="1:6" s="7" customFormat="1" ht="63" x14ac:dyDescent="0.25">
      <c r="A60" s="3" t="s">
        <v>229</v>
      </c>
      <c r="B60" s="6" t="s">
        <v>230</v>
      </c>
      <c r="C60" s="6"/>
      <c r="D60" s="8">
        <f>D61+D62+D63</f>
        <v>37051</v>
      </c>
      <c r="E60" s="8">
        <f>E61+E62+E63</f>
        <v>0</v>
      </c>
    </row>
    <row r="61" spans="1:6" s="7" customFormat="1" ht="63" x14ac:dyDescent="0.25">
      <c r="A61" s="3" t="s">
        <v>12</v>
      </c>
      <c r="B61" s="6" t="s">
        <v>230</v>
      </c>
      <c r="C61" s="6" t="s">
        <v>13</v>
      </c>
      <c r="D61" s="8">
        <v>30815</v>
      </c>
      <c r="E61" s="8">
        <v>0</v>
      </c>
      <c r="F61" s="7" t="s">
        <v>341</v>
      </c>
    </row>
    <row r="62" spans="1:6" s="7" customFormat="1" ht="31.5" x14ac:dyDescent="0.25">
      <c r="A62" s="3" t="s">
        <v>14</v>
      </c>
      <c r="B62" s="6" t="s">
        <v>230</v>
      </c>
      <c r="C62" s="6" t="s">
        <v>15</v>
      </c>
      <c r="D62" s="8">
        <v>6073</v>
      </c>
      <c r="E62" s="8">
        <v>0</v>
      </c>
      <c r="F62" s="7" t="s">
        <v>341</v>
      </c>
    </row>
    <row r="63" spans="1:6" s="7" customFormat="1" x14ac:dyDescent="0.25">
      <c r="A63" s="3" t="s">
        <v>16</v>
      </c>
      <c r="B63" s="6" t="s">
        <v>230</v>
      </c>
      <c r="C63" s="6" t="s">
        <v>17</v>
      </c>
      <c r="D63" s="8">
        <v>163</v>
      </c>
      <c r="E63" s="8">
        <v>0</v>
      </c>
      <c r="F63" s="7" t="s">
        <v>341</v>
      </c>
    </row>
    <row r="64" spans="1:6" s="7" customFormat="1" ht="63" x14ac:dyDescent="0.25">
      <c r="A64" s="3" t="s">
        <v>346</v>
      </c>
      <c r="B64" s="6" t="s">
        <v>175</v>
      </c>
      <c r="C64" s="6"/>
      <c r="D64" s="8">
        <f>D65+D67+D69+D73+D75+D71+D79+D77</f>
        <v>60555.100000000006</v>
      </c>
      <c r="E64" s="8">
        <f>E65+E67+E69+E73+E75+E71+E79</f>
        <v>0</v>
      </c>
    </row>
    <row r="65" spans="1:6" s="7" customFormat="1" x14ac:dyDescent="0.25">
      <c r="A65" s="3" t="s">
        <v>167</v>
      </c>
      <c r="B65" s="6" t="s">
        <v>176</v>
      </c>
      <c r="C65" s="6"/>
      <c r="D65" s="8">
        <f>D66</f>
        <v>1578</v>
      </c>
      <c r="E65" s="8">
        <f>E66</f>
        <v>0</v>
      </c>
    </row>
    <row r="66" spans="1:6" s="7" customFormat="1" ht="31.5" x14ac:dyDescent="0.25">
      <c r="A66" s="3" t="s">
        <v>87</v>
      </c>
      <c r="B66" s="6" t="s">
        <v>176</v>
      </c>
      <c r="C66" s="6" t="s">
        <v>88</v>
      </c>
      <c r="D66" s="8">
        <v>1578</v>
      </c>
      <c r="E66" s="8">
        <v>0</v>
      </c>
    </row>
    <row r="67" spans="1:6" s="7" customFormat="1" ht="31.5" x14ac:dyDescent="0.25">
      <c r="A67" s="3" t="s">
        <v>182</v>
      </c>
      <c r="B67" s="6" t="s">
        <v>192</v>
      </c>
      <c r="C67" s="6"/>
      <c r="D67" s="8">
        <f>D68</f>
        <v>13120</v>
      </c>
      <c r="E67" s="8">
        <f>E68</f>
        <v>0</v>
      </c>
    </row>
    <row r="68" spans="1:6" s="7" customFormat="1" ht="31.5" x14ac:dyDescent="0.25">
      <c r="A68" s="3" t="s">
        <v>87</v>
      </c>
      <c r="B68" s="6" t="s">
        <v>192</v>
      </c>
      <c r="C68" s="6" t="s">
        <v>88</v>
      </c>
      <c r="D68" s="8">
        <v>13120</v>
      </c>
      <c r="E68" s="8">
        <v>0</v>
      </c>
    </row>
    <row r="69" spans="1:6" s="7" customFormat="1" ht="94.5" x14ac:dyDescent="0.25">
      <c r="A69" s="3" t="s">
        <v>269</v>
      </c>
      <c r="B69" s="6" t="s">
        <v>270</v>
      </c>
      <c r="C69" s="12"/>
      <c r="D69" s="8">
        <f>D70</f>
        <v>23363.9</v>
      </c>
      <c r="E69" s="8">
        <f>E70</f>
        <v>0</v>
      </c>
    </row>
    <row r="70" spans="1:6" s="7" customFormat="1" ht="31.5" x14ac:dyDescent="0.25">
      <c r="A70" s="3" t="s">
        <v>87</v>
      </c>
      <c r="B70" s="6" t="s">
        <v>270</v>
      </c>
      <c r="C70" s="6" t="s">
        <v>88</v>
      </c>
      <c r="D70" s="8">
        <v>23363.9</v>
      </c>
      <c r="E70" s="8">
        <v>0</v>
      </c>
      <c r="F70" s="7" t="s">
        <v>342</v>
      </c>
    </row>
    <row r="71" spans="1:6" s="7" customFormat="1" ht="178.5" customHeight="1" x14ac:dyDescent="0.25">
      <c r="A71" s="3" t="s">
        <v>271</v>
      </c>
      <c r="B71" s="6" t="s">
        <v>272</v>
      </c>
      <c r="C71" s="6"/>
      <c r="D71" s="8">
        <f>D72</f>
        <v>280.8</v>
      </c>
      <c r="E71" s="8">
        <f>E72</f>
        <v>0</v>
      </c>
    </row>
    <row r="72" spans="1:6" s="7" customFormat="1" x14ac:dyDescent="0.25">
      <c r="A72" s="3" t="s">
        <v>26</v>
      </c>
      <c r="B72" s="6" t="s">
        <v>272</v>
      </c>
      <c r="C72" s="6" t="s">
        <v>27</v>
      </c>
      <c r="D72" s="8">
        <v>280.8</v>
      </c>
      <c r="E72" s="8">
        <v>0</v>
      </c>
      <c r="F72" s="7" t="s">
        <v>342</v>
      </c>
    </row>
    <row r="73" spans="1:6" s="7" customFormat="1" ht="63" x14ac:dyDescent="0.25">
      <c r="A73" s="3" t="s">
        <v>273</v>
      </c>
      <c r="B73" s="6" t="s">
        <v>274</v>
      </c>
      <c r="C73" s="6"/>
      <c r="D73" s="8">
        <f>D74</f>
        <v>10818.7</v>
      </c>
      <c r="E73" s="8">
        <f>E74</f>
        <v>0</v>
      </c>
    </row>
    <row r="74" spans="1:6" s="7" customFormat="1" ht="31.5" x14ac:dyDescent="0.25">
      <c r="A74" s="3" t="s">
        <v>87</v>
      </c>
      <c r="B74" s="6" t="s">
        <v>274</v>
      </c>
      <c r="C74" s="6" t="s">
        <v>88</v>
      </c>
      <c r="D74" s="8">
        <v>10818.7</v>
      </c>
      <c r="E74" s="8">
        <v>0</v>
      </c>
      <c r="F74" s="7" t="s">
        <v>342</v>
      </c>
    </row>
    <row r="75" spans="1:6" s="7" customFormat="1" ht="78.75" x14ac:dyDescent="0.25">
      <c r="A75" s="3" t="s">
        <v>275</v>
      </c>
      <c r="B75" s="6" t="s">
        <v>276</v>
      </c>
      <c r="C75" s="6"/>
      <c r="D75" s="8">
        <f>D76</f>
        <v>1009.6</v>
      </c>
      <c r="E75" s="8">
        <f>E76</f>
        <v>0</v>
      </c>
    </row>
    <row r="76" spans="1:6" s="7" customFormat="1" ht="31.5" x14ac:dyDescent="0.25">
      <c r="A76" s="3" t="s">
        <v>87</v>
      </c>
      <c r="B76" s="6" t="s">
        <v>276</v>
      </c>
      <c r="C76" s="6" t="s">
        <v>27</v>
      </c>
      <c r="D76" s="8">
        <v>1009.6</v>
      </c>
      <c r="E76" s="8">
        <v>0</v>
      </c>
      <c r="F76" s="7" t="s">
        <v>342</v>
      </c>
    </row>
    <row r="77" spans="1:6" s="7" customFormat="1" ht="78.75" x14ac:dyDescent="0.25">
      <c r="A77" s="3" t="s">
        <v>277</v>
      </c>
      <c r="B77" s="6" t="s">
        <v>278</v>
      </c>
      <c r="C77" s="6"/>
      <c r="D77" s="8">
        <f>D78</f>
        <v>699.5</v>
      </c>
      <c r="E77" s="8">
        <v>0</v>
      </c>
    </row>
    <row r="78" spans="1:6" s="7" customFormat="1" ht="31.5" x14ac:dyDescent="0.25">
      <c r="A78" s="3" t="s">
        <v>87</v>
      </c>
      <c r="B78" s="6" t="s">
        <v>278</v>
      </c>
      <c r="C78" s="6" t="s">
        <v>27</v>
      </c>
      <c r="D78" s="8">
        <v>699.5</v>
      </c>
      <c r="E78" s="8">
        <v>0</v>
      </c>
    </row>
    <row r="79" spans="1:6" s="7" customFormat="1" ht="63" x14ac:dyDescent="0.25">
      <c r="A79" s="3" t="s">
        <v>193</v>
      </c>
      <c r="B79" s="6" t="s">
        <v>194</v>
      </c>
      <c r="C79" s="6"/>
      <c r="D79" s="35">
        <f>D80</f>
        <v>9684.6</v>
      </c>
      <c r="E79" s="8">
        <f>E80</f>
        <v>0</v>
      </c>
    </row>
    <row r="80" spans="1:6" s="7" customFormat="1" ht="31.5" x14ac:dyDescent="0.25">
      <c r="A80" s="3" t="s">
        <v>87</v>
      </c>
      <c r="B80" s="6" t="s">
        <v>194</v>
      </c>
      <c r="C80" s="6" t="s">
        <v>88</v>
      </c>
      <c r="D80" s="8">
        <v>9684.6</v>
      </c>
      <c r="E80" s="8">
        <v>0</v>
      </c>
    </row>
    <row r="81" spans="1:6" s="7" customFormat="1" ht="47.25" x14ac:dyDescent="0.25">
      <c r="A81" s="3" t="s">
        <v>347</v>
      </c>
      <c r="B81" s="6" t="s">
        <v>43</v>
      </c>
      <c r="C81" s="6"/>
      <c r="D81" s="8">
        <f>D84+D86+D82</f>
        <v>45164.6</v>
      </c>
      <c r="E81" s="8">
        <f>E84+E86+E82</f>
        <v>0</v>
      </c>
    </row>
    <row r="82" spans="1:6" s="7" customFormat="1" ht="31.5" x14ac:dyDescent="0.25">
      <c r="A82" s="3" t="s">
        <v>279</v>
      </c>
      <c r="B82" s="6" t="s">
        <v>280</v>
      </c>
      <c r="C82" s="6"/>
      <c r="D82" s="8">
        <f>D83</f>
        <v>1425.4</v>
      </c>
      <c r="E82" s="8">
        <f>E83</f>
        <v>0</v>
      </c>
    </row>
    <row r="83" spans="1:6" s="7" customFormat="1" x14ac:dyDescent="0.25">
      <c r="A83" s="3" t="s">
        <v>26</v>
      </c>
      <c r="B83" s="6" t="s">
        <v>280</v>
      </c>
      <c r="C83" s="6" t="s">
        <v>27</v>
      </c>
      <c r="D83" s="8">
        <v>1425.4</v>
      </c>
      <c r="E83" s="8">
        <v>0</v>
      </c>
      <c r="F83" s="7" t="s">
        <v>348</v>
      </c>
    </row>
    <row r="84" spans="1:6" s="7" customFormat="1" ht="31.5" x14ac:dyDescent="0.25">
      <c r="A84" s="3" t="s">
        <v>44</v>
      </c>
      <c r="B84" s="6" t="s">
        <v>45</v>
      </c>
      <c r="C84" s="6"/>
      <c r="D84" s="8">
        <f>D85</f>
        <v>144</v>
      </c>
      <c r="E84" s="8">
        <f>E85</f>
        <v>0</v>
      </c>
    </row>
    <row r="85" spans="1:6" s="7" customFormat="1" ht="31.5" x14ac:dyDescent="0.25">
      <c r="A85" s="3" t="s">
        <v>14</v>
      </c>
      <c r="B85" s="6" t="s">
        <v>45</v>
      </c>
      <c r="C85" s="6" t="s">
        <v>15</v>
      </c>
      <c r="D85" s="8">
        <v>144</v>
      </c>
      <c r="E85" s="8">
        <v>0</v>
      </c>
      <c r="F85" s="7" t="s">
        <v>342</v>
      </c>
    </row>
    <row r="86" spans="1:6" s="7" customFormat="1" ht="210" customHeight="1" x14ac:dyDescent="0.25">
      <c r="A86" s="3" t="s">
        <v>349</v>
      </c>
      <c r="B86" s="6" t="s">
        <v>281</v>
      </c>
      <c r="C86" s="12"/>
      <c r="D86" s="8">
        <f>D87</f>
        <v>43595.199999999997</v>
      </c>
      <c r="E86" s="8">
        <f>E87</f>
        <v>0</v>
      </c>
    </row>
    <row r="87" spans="1:6" s="7" customFormat="1" x14ac:dyDescent="0.25">
      <c r="A87" s="3" t="s">
        <v>26</v>
      </c>
      <c r="B87" s="6" t="s">
        <v>281</v>
      </c>
      <c r="C87" s="6" t="s">
        <v>27</v>
      </c>
      <c r="D87" s="8">
        <v>43595.199999999997</v>
      </c>
      <c r="E87" s="8">
        <v>0</v>
      </c>
      <c r="F87" s="7" t="s">
        <v>342</v>
      </c>
    </row>
    <row r="88" spans="1:6" s="7" customFormat="1" ht="63" x14ac:dyDescent="0.25">
      <c r="A88" s="3" t="s">
        <v>313</v>
      </c>
      <c r="B88" s="6" t="s">
        <v>314</v>
      </c>
      <c r="C88" s="6"/>
      <c r="D88" s="8">
        <v>0</v>
      </c>
      <c r="E88" s="8">
        <v>0</v>
      </c>
    </row>
    <row r="89" spans="1:6" s="7" customFormat="1" ht="47.25" x14ac:dyDescent="0.25">
      <c r="A89" s="3" t="s">
        <v>201</v>
      </c>
      <c r="B89" s="6" t="s">
        <v>202</v>
      </c>
      <c r="C89" s="6"/>
      <c r="D89" s="8">
        <f>D90</f>
        <v>10380</v>
      </c>
      <c r="E89" s="8">
        <v>0</v>
      </c>
    </row>
    <row r="90" spans="1:6" s="7" customFormat="1" x14ac:dyDescent="0.25">
      <c r="A90" s="3" t="s">
        <v>197</v>
      </c>
      <c r="B90" s="6" t="s">
        <v>203</v>
      </c>
      <c r="C90" s="6"/>
      <c r="D90" s="8">
        <f>D91</f>
        <v>10380</v>
      </c>
      <c r="E90" s="8">
        <v>0</v>
      </c>
    </row>
    <row r="91" spans="1:6" s="7" customFormat="1" ht="31.5" x14ac:dyDescent="0.25">
      <c r="A91" s="3" t="s">
        <v>87</v>
      </c>
      <c r="B91" s="6" t="s">
        <v>203</v>
      </c>
      <c r="C91" s="6" t="s">
        <v>88</v>
      </c>
      <c r="D91" s="8">
        <v>10380</v>
      </c>
      <c r="E91" s="8">
        <v>0</v>
      </c>
    </row>
    <row r="92" spans="1:6" s="14" customFormat="1" ht="47.25" x14ac:dyDescent="0.25">
      <c r="A92" s="4" t="s">
        <v>18</v>
      </c>
      <c r="B92" s="5" t="s">
        <v>19</v>
      </c>
      <c r="C92" s="5"/>
      <c r="D92" s="9">
        <f>D93+D98+D101</f>
        <v>102881</v>
      </c>
      <c r="E92" s="9">
        <f>E93+E98+E101</f>
        <v>0</v>
      </c>
      <c r="F92" s="7"/>
    </row>
    <row r="93" spans="1:6" s="14" customFormat="1" ht="78.75" x14ac:dyDescent="0.25">
      <c r="A93" s="3" t="s">
        <v>20</v>
      </c>
      <c r="B93" s="6" t="s">
        <v>21</v>
      </c>
      <c r="C93" s="6"/>
      <c r="D93" s="8">
        <f>D94</f>
        <v>19392</v>
      </c>
      <c r="E93" s="8">
        <f>E94</f>
        <v>0</v>
      </c>
      <c r="F93" s="7"/>
    </row>
    <row r="94" spans="1:6" s="7" customFormat="1" x14ac:dyDescent="0.25">
      <c r="A94" s="3" t="s">
        <v>10</v>
      </c>
      <c r="B94" s="6" t="s">
        <v>22</v>
      </c>
      <c r="C94" s="6"/>
      <c r="D94" s="8">
        <f>D95+D96+D97</f>
        <v>19392</v>
      </c>
      <c r="E94" s="8">
        <f>E95+E96+E97</f>
        <v>0</v>
      </c>
    </row>
    <row r="95" spans="1:6" s="7" customFormat="1" ht="63" x14ac:dyDescent="0.25">
      <c r="A95" s="3" t="s">
        <v>12</v>
      </c>
      <c r="B95" s="6" t="s">
        <v>22</v>
      </c>
      <c r="C95" s="6" t="s">
        <v>13</v>
      </c>
      <c r="D95" s="8">
        <v>17435</v>
      </c>
      <c r="E95" s="8">
        <v>0</v>
      </c>
      <c r="F95" s="7" t="s">
        <v>341</v>
      </c>
    </row>
    <row r="96" spans="1:6" s="7" customFormat="1" ht="31.5" x14ac:dyDescent="0.25">
      <c r="A96" s="3" t="s">
        <v>14</v>
      </c>
      <c r="B96" s="6" t="s">
        <v>22</v>
      </c>
      <c r="C96" s="6" t="s">
        <v>15</v>
      </c>
      <c r="D96" s="8">
        <v>1954</v>
      </c>
      <c r="E96" s="8">
        <v>0</v>
      </c>
      <c r="F96" s="7" t="s">
        <v>341</v>
      </c>
    </row>
    <row r="97" spans="1:6" s="7" customFormat="1" x14ac:dyDescent="0.25">
      <c r="A97" s="3" t="s">
        <v>16</v>
      </c>
      <c r="B97" s="6" t="s">
        <v>22</v>
      </c>
      <c r="C97" s="6" t="s">
        <v>17</v>
      </c>
      <c r="D97" s="8">
        <v>3</v>
      </c>
      <c r="E97" s="8">
        <v>0</v>
      </c>
      <c r="F97" s="7" t="s">
        <v>341</v>
      </c>
    </row>
    <row r="98" spans="1:6" s="7" customFormat="1" ht="78.75" x14ac:dyDescent="0.25">
      <c r="A98" s="3" t="s">
        <v>306</v>
      </c>
      <c r="B98" s="6" t="s">
        <v>307</v>
      </c>
      <c r="C98" s="6"/>
      <c r="D98" s="8">
        <f>D99</f>
        <v>70154</v>
      </c>
      <c r="E98" s="8">
        <f>E99</f>
        <v>0</v>
      </c>
    </row>
    <row r="99" spans="1:6" s="7" customFormat="1" x14ac:dyDescent="0.25">
      <c r="A99" s="3" t="s">
        <v>3</v>
      </c>
      <c r="B99" s="6" t="s">
        <v>308</v>
      </c>
      <c r="C99" s="6"/>
      <c r="D99" s="8">
        <f>D100</f>
        <v>70154</v>
      </c>
      <c r="E99" s="8">
        <f>E100</f>
        <v>0</v>
      </c>
    </row>
    <row r="100" spans="1:6" s="7" customFormat="1" x14ac:dyDescent="0.25">
      <c r="A100" s="3" t="s">
        <v>65</v>
      </c>
      <c r="B100" s="6" t="s">
        <v>308</v>
      </c>
      <c r="C100" s="6" t="s">
        <v>66</v>
      </c>
      <c r="D100" s="8">
        <v>70154</v>
      </c>
      <c r="E100" s="8">
        <v>0</v>
      </c>
      <c r="F100" s="7" t="s">
        <v>341</v>
      </c>
    </row>
    <row r="101" spans="1:6" s="7" customFormat="1" ht="31.5" x14ac:dyDescent="0.25">
      <c r="A101" s="3" t="s">
        <v>46</v>
      </c>
      <c r="B101" s="6" t="s">
        <v>47</v>
      </c>
      <c r="C101" s="6"/>
      <c r="D101" s="8">
        <f>D102</f>
        <v>13335</v>
      </c>
      <c r="E101" s="8">
        <f>E102</f>
        <v>0</v>
      </c>
    </row>
    <row r="102" spans="1:6" s="7" customFormat="1" x14ac:dyDescent="0.25">
      <c r="A102" s="3" t="s">
        <v>48</v>
      </c>
      <c r="B102" s="6" t="s">
        <v>49</v>
      </c>
      <c r="C102" s="6"/>
      <c r="D102" s="8">
        <f>D103+D104+D105</f>
        <v>13335</v>
      </c>
      <c r="E102" s="8">
        <f>E103+E104+E105</f>
        <v>0</v>
      </c>
    </row>
    <row r="103" spans="1:6" s="7" customFormat="1" ht="63" x14ac:dyDescent="0.25">
      <c r="A103" s="3" t="s">
        <v>12</v>
      </c>
      <c r="B103" s="6" t="s">
        <v>49</v>
      </c>
      <c r="C103" s="6" t="s">
        <v>13</v>
      </c>
      <c r="D103" s="8">
        <v>11976</v>
      </c>
      <c r="E103" s="8">
        <v>0</v>
      </c>
      <c r="F103" s="7" t="s">
        <v>341</v>
      </c>
    </row>
    <row r="104" spans="1:6" s="7" customFormat="1" ht="31.5" x14ac:dyDescent="0.25">
      <c r="A104" s="3" t="s">
        <v>14</v>
      </c>
      <c r="B104" s="6" t="s">
        <v>49</v>
      </c>
      <c r="C104" s="6" t="s">
        <v>15</v>
      </c>
      <c r="D104" s="8">
        <v>1358</v>
      </c>
      <c r="E104" s="8">
        <v>0</v>
      </c>
      <c r="F104" s="7" t="s">
        <v>341</v>
      </c>
    </row>
    <row r="105" spans="1:6" s="7" customFormat="1" x14ac:dyDescent="0.25">
      <c r="A105" s="3" t="s">
        <v>16</v>
      </c>
      <c r="B105" s="6" t="s">
        <v>49</v>
      </c>
      <c r="C105" s="6" t="s">
        <v>17</v>
      </c>
      <c r="D105" s="8">
        <v>1</v>
      </c>
      <c r="E105" s="8">
        <v>0</v>
      </c>
      <c r="F105" s="7" t="s">
        <v>341</v>
      </c>
    </row>
    <row r="106" spans="1:6" s="14" customFormat="1" ht="47.25" x14ac:dyDescent="0.25">
      <c r="A106" s="4" t="s">
        <v>216</v>
      </c>
      <c r="B106" s="5" t="s">
        <v>217</v>
      </c>
      <c r="C106" s="5"/>
      <c r="D106" s="9">
        <f>D107+D110+D113</f>
        <v>55441</v>
      </c>
      <c r="E106" s="9">
        <f>E107+E110+E113</f>
        <v>0</v>
      </c>
      <c r="F106" s="7"/>
    </row>
    <row r="107" spans="1:6" s="7" customFormat="1" ht="31.5" x14ac:dyDescent="0.25">
      <c r="A107" s="3" t="s">
        <v>218</v>
      </c>
      <c r="B107" s="6" t="s">
        <v>219</v>
      </c>
      <c r="C107" s="6"/>
      <c r="D107" s="8">
        <f>D108</f>
        <v>12641</v>
      </c>
      <c r="E107" s="8">
        <f>E108</f>
        <v>0</v>
      </c>
    </row>
    <row r="108" spans="1:6" s="7" customFormat="1" x14ac:dyDescent="0.25">
      <c r="A108" s="3" t="s">
        <v>220</v>
      </c>
      <c r="B108" s="6" t="s">
        <v>221</v>
      </c>
      <c r="C108" s="6"/>
      <c r="D108" s="8">
        <f>D109</f>
        <v>12641</v>
      </c>
      <c r="E108" s="8">
        <f>E109</f>
        <v>0</v>
      </c>
    </row>
    <row r="109" spans="1:6" s="7" customFormat="1" ht="31.5" x14ac:dyDescent="0.25">
      <c r="A109" s="3" t="s">
        <v>87</v>
      </c>
      <c r="B109" s="6" t="s">
        <v>221</v>
      </c>
      <c r="C109" s="6" t="s">
        <v>88</v>
      </c>
      <c r="D109" s="8">
        <v>12641</v>
      </c>
      <c r="E109" s="8">
        <v>0</v>
      </c>
      <c r="F109" s="7" t="s">
        <v>341</v>
      </c>
    </row>
    <row r="110" spans="1:6" s="7" customFormat="1" ht="31.5" x14ac:dyDescent="0.25">
      <c r="A110" s="3" t="s">
        <v>290</v>
      </c>
      <c r="B110" s="6" t="s">
        <v>291</v>
      </c>
      <c r="C110" s="6"/>
      <c r="D110" s="8">
        <f>D111</f>
        <v>40350</v>
      </c>
      <c r="E110" s="8">
        <f>E111</f>
        <v>0</v>
      </c>
    </row>
    <row r="111" spans="1:6" s="7" customFormat="1" x14ac:dyDescent="0.25">
      <c r="A111" s="3" t="s">
        <v>292</v>
      </c>
      <c r="B111" s="6" t="s">
        <v>293</v>
      </c>
      <c r="C111" s="6"/>
      <c r="D111" s="8">
        <f>D112</f>
        <v>40350</v>
      </c>
      <c r="E111" s="8">
        <f>E112</f>
        <v>0</v>
      </c>
    </row>
    <row r="112" spans="1:6" s="7" customFormat="1" ht="31.5" x14ac:dyDescent="0.25">
      <c r="A112" s="3" t="s">
        <v>87</v>
      </c>
      <c r="B112" s="6" t="s">
        <v>293</v>
      </c>
      <c r="C112" s="6" t="s">
        <v>88</v>
      </c>
      <c r="D112" s="8">
        <v>40350</v>
      </c>
      <c r="E112" s="8">
        <v>0</v>
      </c>
      <c r="F112" s="7" t="s">
        <v>341</v>
      </c>
    </row>
    <row r="113" spans="1:6" s="7" customFormat="1" ht="47.25" x14ac:dyDescent="0.25">
      <c r="A113" s="3" t="s">
        <v>294</v>
      </c>
      <c r="B113" s="6" t="s">
        <v>295</v>
      </c>
      <c r="C113" s="6"/>
      <c r="D113" s="8">
        <f>D114</f>
        <v>2450</v>
      </c>
      <c r="E113" s="8">
        <f>E114</f>
        <v>0</v>
      </c>
    </row>
    <row r="114" spans="1:6" s="7" customFormat="1" x14ac:dyDescent="0.25">
      <c r="A114" s="3" t="s">
        <v>296</v>
      </c>
      <c r="B114" s="6" t="s">
        <v>297</v>
      </c>
      <c r="C114" s="6"/>
      <c r="D114" s="8">
        <f>D115</f>
        <v>2450</v>
      </c>
      <c r="E114" s="8">
        <f>E115</f>
        <v>0</v>
      </c>
    </row>
    <row r="115" spans="1:6" s="7" customFormat="1" ht="31.5" x14ac:dyDescent="0.25">
      <c r="A115" s="3" t="s">
        <v>87</v>
      </c>
      <c r="B115" s="6" t="s">
        <v>297</v>
      </c>
      <c r="C115" s="6" t="s">
        <v>88</v>
      </c>
      <c r="D115" s="8">
        <v>2450</v>
      </c>
      <c r="E115" s="8">
        <v>0</v>
      </c>
      <c r="F115" s="7" t="s">
        <v>341</v>
      </c>
    </row>
    <row r="116" spans="1:6" s="14" customFormat="1" ht="47.25" x14ac:dyDescent="0.25">
      <c r="A116" s="4" t="s">
        <v>123</v>
      </c>
      <c r="B116" s="5" t="s">
        <v>124</v>
      </c>
      <c r="C116" s="5"/>
      <c r="D116" s="9">
        <f>D118</f>
        <v>2400</v>
      </c>
      <c r="E116" s="9">
        <f>E118</f>
        <v>0</v>
      </c>
      <c r="F116" s="7"/>
    </row>
    <row r="117" spans="1:6" s="14" customFormat="1" ht="47.25" x14ac:dyDescent="0.25">
      <c r="A117" s="3" t="s">
        <v>125</v>
      </c>
      <c r="B117" s="6" t="s">
        <v>126</v>
      </c>
      <c r="C117" s="6"/>
      <c r="D117" s="8">
        <f>D118</f>
        <v>2400</v>
      </c>
      <c r="E117" s="8">
        <f>E118</f>
        <v>0</v>
      </c>
      <c r="F117" s="7"/>
    </row>
    <row r="118" spans="1:6" s="7" customFormat="1" ht="31.5" x14ac:dyDescent="0.25">
      <c r="A118" s="3" t="s">
        <v>127</v>
      </c>
      <c r="B118" s="6" t="s">
        <v>128</v>
      </c>
      <c r="C118" s="6"/>
      <c r="D118" s="8">
        <f>D119</f>
        <v>2400</v>
      </c>
      <c r="E118" s="8">
        <f>E119</f>
        <v>0</v>
      </c>
    </row>
    <row r="119" spans="1:6" s="7" customFormat="1" x14ac:dyDescent="0.25">
      <c r="A119" s="3" t="s">
        <v>16</v>
      </c>
      <c r="B119" s="6" t="s">
        <v>128</v>
      </c>
      <c r="C119" s="6" t="s">
        <v>17</v>
      </c>
      <c r="D119" s="8">
        <v>2400</v>
      </c>
      <c r="E119" s="8">
        <v>0</v>
      </c>
      <c r="F119" s="7" t="s">
        <v>341</v>
      </c>
    </row>
    <row r="120" spans="1:6" s="14" customFormat="1" ht="63" x14ac:dyDescent="0.25">
      <c r="A120" s="4" t="s">
        <v>76</v>
      </c>
      <c r="B120" s="5" t="s">
        <v>77</v>
      </c>
      <c r="C120" s="5"/>
      <c r="D120" s="9">
        <f>D121+D132+D136</f>
        <v>8756.7999999999993</v>
      </c>
      <c r="E120" s="9">
        <f>E121+E132+E136</f>
        <v>0</v>
      </c>
      <c r="F120" s="7"/>
    </row>
    <row r="121" spans="1:6" s="14" customFormat="1" ht="31.5" x14ac:dyDescent="0.25">
      <c r="A121" s="15" t="s">
        <v>78</v>
      </c>
      <c r="B121" s="16" t="s">
        <v>79</v>
      </c>
      <c r="C121" s="16"/>
      <c r="D121" s="17">
        <f>D122+D126+D129</f>
        <v>6448</v>
      </c>
      <c r="E121" s="17">
        <f>E122+E126+E129</f>
        <v>0</v>
      </c>
      <c r="F121" s="36">
        <f>F122</f>
        <v>0</v>
      </c>
    </row>
    <row r="122" spans="1:6" s="14" customFormat="1" ht="31.5" x14ac:dyDescent="0.25">
      <c r="A122" s="3" t="s">
        <v>80</v>
      </c>
      <c r="B122" s="6" t="s">
        <v>81</v>
      </c>
      <c r="C122" s="6"/>
      <c r="D122" s="8">
        <f>D123</f>
        <v>2600</v>
      </c>
      <c r="E122" s="8">
        <f>E123</f>
        <v>0</v>
      </c>
      <c r="F122" s="7"/>
    </row>
    <row r="123" spans="1:6" s="7" customFormat="1" x14ac:dyDescent="0.25">
      <c r="A123" s="3" t="s">
        <v>82</v>
      </c>
      <c r="B123" s="6" t="s">
        <v>83</v>
      </c>
      <c r="C123" s="6"/>
      <c r="D123" s="8">
        <f>D124</f>
        <v>2600</v>
      </c>
      <c r="E123" s="8">
        <f>E124</f>
        <v>0</v>
      </c>
    </row>
    <row r="124" spans="1:6" s="7" customFormat="1" ht="15.6" customHeight="1" x14ac:dyDescent="0.25">
      <c r="A124" s="3" t="s">
        <v>16</v>
      </c>
      <c r="B124" s="6" t="s">
        <v>83</v>
      </c>
      <c r="C124" s="6" t="s">
        <v>17</v>
      </c>
      <c r="D124" s="8">
        <v>2600</v>
      </c>
      <c r="E124" s="8">
        <v>0</v>
      </c>
      <c r="F124" s="7" t="s">
        <v>341</v>
      </c>
    </row>
    <row r="125" spans="1:6" s="7" customFormat="1" ht="36" customHeight="1" x14ac:dyDescent="0.25">
      <c r="A125" s="3" t="s">
        <v>315</v>
      </c>
      <c r="B125" s="6" t="s">
        <v>316</v>
      </c>
      <c r="C125" s="6"/>
      <c r="D125" s="8">
        <v>0</v>
      </c>
      <c r="E125" s="8">
        <v>0</v>
      </c>
    </row>
    <row r="126" spans="1:6" s="7" customFormat="1" ht="47.25" x14ac:dyDescent="0.25">
      <c r="A126" s="3" t="s">
        <v>350</v>
      </c>
      <c r="B126" s="6" t="s">
        <v>84</v>
      </c>
      <c r="C126" s="6"/>
      <c r="D126" s="8">
        <f>D127</f>
        <v>2848</v>
      </c>
      <c r="E126" s="8">
        <f>E127</f>
        <v>0</v>
      </c>
    </row>
    <row r="127" spans="1:6" s="7" customFormat="1" ht="15.6" customHeight="1" x14ac:dyDescent="0.25">
      <c r="A127" s="3" t="s">
        <v>85</v>
      </c>
      <c r="B127" s="6" t="s">
        <v>86</v>
      </c>
      <c r="C127" s="6"/>
      <c r="D127" s="8">
        <f>D128</f>
        <v>2848</v>
      </c>
      <c r="E127" s="8">
        <f>E128</f>
        <v>0</v>
      </c>
    </row>
    <row r="128" spans="1:6" s="7" customFormat="1" ht="31.5" x14ac:dyDescent="0.25">
      <c r="A128" s="3" t="s">
        <v>87</v>
      </c>
      <c r="B128" s="6" t="s">
        <v>86</v>
      </c>
      <c r="C128" s="6" t="s">
        <v>88</v>
      </c>
      <c r="D128" s="8">
        <v>2848</v>
      </c>
      <c r="E128" s="8">
        <v>0</v>
      </c>
    </row>
    <row r="129" spans="1:6" s="7" customFormat="1" ht="78.75" x14ac:dyDescent="0.25">
      <c r="A129" s="3" t="s">
        <v>89</v>
      </c>
      <c r="B129" s="6" t="s">
        <v>90</v>
      </c>
      <c r="C129" s="6"/>
      <c r="D129" s="8">
        <f>D130</f>
        <v>1000</v>
      </c>
      <c r="E129" s="8">
        <f>E130</f>
        <v>0</v>
      </c>
    </row>
    <row r="130" spans="1:6" s="7" customFormat="1" x14ac:dyDescent="0.25">
      <c r="A130" s="3" t="s">
        <v>82</v>
      </c>
      <c r="B130" s="6" t="s">
        <v>91</v>
      </c>
      <c r="C130" s="6"/>
      <c r="D130" s="8">
        <f>D131</f>
        <v>1000</v>
      </c>
      <c r="E130" s="8">
        <f>E131</f>
        <v>0</v>
      </c>
    </row>
    <row r="131" spans="1:6" s="7" customFormat="1" ht="31.5" x14ac:dyDescent="0.25">
      <c r="A131" s="3" t="s">
        <v>14</v>
      </c>
      <c r="B131" s="6" t="s">
        <v>91</v>
      </c>
      <c r="C131" s="6" t="s">
        <v>15</v>
      </c>
      <c r="D131" s="8">
        <v>1000</v>
      </c>
      <c r="E131" s="8">
        <v>0</v>
      </c>
    </row>
    <row r="132" spans="1:6" s="7" customFormat="1" x14ac:dyDescent="0.25">
      <c r="A132" s="15" t="s">
        <v>92</v>
      </c>
      <c r="B132" s="16" t="s">
        <v>93</v>
      </c>
      <c r="C132" s="16"/>
      <c r="D132" s="17">
        <f t="shared" ref="D132:E134" si="0">D133</f>
        <v>500</v>
      </c>
      <c r="E132" s="17">
        <f t="shared" si="0"/>
        <v>0</v>
      </c>
    </row>
    <row r="133" spans="1:6" s="7" customFormat="1" ht="31.5" x14ac:dyDescent="0.25">
      <c r="A133" s="3" t="s">
        <v>94</v>
      </c>
      <c r="B133" s="6" t="s">
        <v>95</v>
      </c>
      <c r="C133" s="6"/>
      <c r="D133" s="8">
        <f t="shared" si="0"/>
        <v>500</v>
      </c>
      <c r="E133" s="8">
        <f t="shared" si="0"/>
        <v>0</v>
      </c>
    </row>
    <row r="134" spans="1:6" s="7" customFormat="1" x14ac:dyDescent="0.25">
      <c r="A134" s="3" t="s">
        <v>82</v>
      </c>
      <c r="B134" s="6" t="s">
        <v>96</v>
      </c>
      <c r="C134" s="6"/>
      <c r="D134" s="8">
        <f t="shared" si="0"/>
        <v>500</v>
      </c>
      <c r="E134" s="8">
        <f t="shared" si="0"/>
        <v>0</v>
      </c>
      <c r="F134" s="37">
        <f>F135</f>
        <v>0</v>
      </c>
    </row>
    <row r="135" spans="1:6" s="7" customFormat="1" x14ac:dyDescent="0.25">
      <c r="A135" s="3" t="s">
        <v>16</v>
      </c>
      <c r="B135" s="6" t="s">
        <v>96</v>
      </c>
      <c r="C135" s="6" t="s">
        <v>17</v>
      </c>
      <c r="D135" s="8">
        <v>500</v>
      </c>
      <c r="E135" s="8">
        <v>0</v>
      </c>
    </row>
    <row r="136" spans="1:6" s="38" customFormat="1" ht="31.5" x14ac:dyDescent="0.25">
      <c r="A136" s="15" t="s">
        <v>97</v>
      </c>
      <c r="B136" s="16" t="s">
        <v>98</v>
      </c>
      <c r="C136" s="16"/>
      <c r="D136" s="17">
        <f>D137</f>
        <v>1808.8000000000002</v>
      </c>
      <c r="E136" s="17">
        <f>E137</f>
        <v>0</v>
      </c>
    </row>
    <row r="137" spans="1:6" s="7" customFormat="1" ht="31.5" x14ac:dyDescent="0.25">
      <c r="A137" s="3" t="s">
        <v>99</v>
      </c>
      <c r="B137" s="6" t="s">
        <v>100</v>
      </c>
      <c r="C137" s="6"/>
      <c r="D137" s="8">
        <f>D138+D140</f>
        <v>1808.8000000000002</v>
      </c>
      <c r="E137" s="8">
        <f>E138+E140</f>
        <v>0</v>
      </c>
    </row>
    <row r="138" spans="1:6" s="7" customFormat="1" ht="63" x14ac:dyDescent="0.25">
      <c r="A138" s="3" t="s">
        <v>101</v>
      </c>
      <c r="B138" s="6" t="s">
        <v>102</v>
      </c>
      <c r="C138" s="6"/>
      <c r="D138" s="8">
        <f>D139</f>
        <v>672.4</v>
      </c>
      <c r="E138" s="8">
        <f>E139</f>
        <v>0</v>
      </c>
    </row>
    <row r="139" spans="1:6" s="7" customFormat="1" ht="31.5" x14ac:dyDescent="0.25">
      <c r="A139" s="3" t="s">
        <v>14</v>
      </c>
      <c r="B139" s="6" t="s">
        <v>102</v>
      </c>
      <c r="C139" s="6" t="s">
        <v>15</v>
      </c>
      <c r="D139" s="8">
        <v>672.4</v>
      </c>
      <c r="E139" s="8">
        <v>0</v>
      </c>
      <c r="F139" s="7" t="s">
        <v>342</v>
      </c>
    </row>
    <row r="140" spans="1:6" s="7" customFormat="1" ht="47.25" x14ac:dyDescent="0.25">
      <c r="A140" s="3" t="s">
        <v>103</v>
      </c>
      <c r="B140" s="6" t="s">
        <v>104</v>
      </c>
      <c r="C140" s="6"/>
      <c r="D140" s="8">
        <f>D141</f>
        <v>1136.4000000000001</v>
      </c>
      <c r="E140" s="8">
        <f>E141</f>
        <v>0</v>
      </c>
    </row>
    <row r="141" spans="1:6" s="7" customFormat="1" ht="31.5" x14ac:dyDescent="0.25">
      <c r="A141" s="3" t="s">
        <v>14</v>
      </c>
      <c r="B141" s="6" t="s">
        <v>104</v>
      </c>
      <c r="C141" s="6" t="s">
        <v>15</v>
      </c>
      <c r="D141" s="8">
        <v>1136.4000000000001</v>
      </c>
      <c r="E141" s="8">
        <v>0</v>
      </c>
      <c r="F141" s="7" t="s">
        <v>342</v>
      </c>
    </row>
    <row r="142" spans="1:6" s="14" customFormat="1" ht="47.25" x14ac:dyDescent="0.25">
      <c r="A142" s="4" t="s">
        <v>204</v>
      </c>
      <c r="B142" s="5" t="s">
        <v>205</v>
      </c>
      <c r="C142" s="5"/>
      <c r="D142" s="9">
        <f>D143+D155+D160+D163+D167</f>
        <v>141648.70000000001</v>
      </c>
      <c r="E142" s="9">
        <f>E143+E155+E160+E163+E167</f>
        <v>0</v>
      </c>
      <c r="F142" s="7"/>
    </row>
    <row r="143" spans="1:6" s="14" customFormat="1" ht="47.25" x14ac:dyDescent="0.25">
      <c r="A143" s="3" t="s">
        <v>231</v>
      </c>
      <c r="B143" s="6" t="s">
        <v>232</v>
      </c>
      <c r="C143" s="6"/>
      <c r="D143" s="8">
        <f>D144+D146+D148+D150+D152</f>
        <v>96273.4</v>
      </c>
      <c r="E143" s="8">
        <f>E144+E146+E148+E150+E152</f>
        <v>0</v>
      </c>
      <c r="F143" s="7"/>
    </row>
    <row r="144" spans="1:6" s="14" customFormat="1" x14ac:dyDescent="0.25">
      <c r="A144" s="3" t="s">
        <v>233</v>
      </c>
      <c r="B144" s="6" t="s">
        <v>234</v>
      </c>
      <c r="C144" s="6"/>
      <c r="D144" s="8">
        <f>D145</f>
        <v>32865</v>
      </c>
      <c r="E144" s="8">
        <f>E145</f>
        <v>0</v>
      </c>
      <c r="F144" s="7"/>
    </row>
    <row r="145" spans="1:6" s="14" customFormat="1" ht="31.5" x14ac:dyDescent="0.25">
      <c r="A145" s="3" t="s">
        <v>87</v>
      </c>
      <c r="B145" s="6" t="s">
        <v>234</v>
      </c>
      <c r="C145" s="6" t="s">
        <v>88</v>
      </c>
      <c r="D145" s="8">
        <v>32865</v>
      </c>
      <c r="E145" s="8">
        <v>0</v>
      </c>
      <c r="F145" s="7" t="s">
        <v>341</v>
      </c>
    </row>
    <row r="146" spans="1:6" s="7" customFormat="1" x14ac:dyDescent="0.25">
      <c r="A146" s="3" t="s">
        <v>235</v>
      </c>
      <c r="B146" s="6" t="s">
        <v>236</v>
      </c>
      <c r="C146" s="6"/>
      <c r="D146" s="8">
        <f>D147</f>
        <v>17996</v>
      </c>
      <c r="E146" s="8">
        <f>E147</f>
        <v>0</v>
      </c>
    </row>
    <row r="147" spans="1:6" s="7" customFormat="1" ht="31.5" x14ac:dyDescent="0.25">
      <c r="A147" s="3" t="s">
        <v>87</v>
      </c>
      <c r="B147" s="6" t="s">
        <v>236</v>
      </c>
      <c r="C147" s="6" t="s">
        <v>88</v>
      </c>
      <c r="D147" s="8">
        <v>17996</v>
      </c>
      <c r="E147" s="8">
        <v>0</v>
      </c>
      <c r="F147" s="7" t="s">
        <v>341</v>
      </c>
    </row>
    <row r="148" spans="1:6" s="7" customFormat="1" x14ac:dyDescent="0.25">
      <c r="A148" s="3" t="s">
        <v>237</v>
      </c>
      <c r="B148" s="6" t="s">
        <v>238</v>
      </c>
      <c r="C148" s="6"/>
      <c r="D148" s="8">
        <f>D149</f>
        <v>150</v>
      </c>
      <c r="E148" s="8">
        <f>E149</f>
        <v>0</v>
      </c>
    </row>
    <row r="149" spans="1:6" s="7" customFormat="1" ht="31.5" x14ac:dyDescent="0.25">
      <c r="A149" s="3" t="s">
        <v>14</v>
      </c>
      <c r="B149" s="6" t="s">
        <v>238</v>
      </c>
      <c r="C149" s="6" t="s">
        <v>15</v>
      </c>
      <c r="D149" s="8">
        <v>150</v>
      </c>
      <c r="E149" s="8">
        <v>0</v>
      </c>
      <c r="F149" s="7" t="s">
        <v>341</v>
      </c>
    </row>
    <row r="150" spans="1:6" s="7" customFormat="1" ht="47.25" x14ac:dyDescent="0.25">
      <c r="A150" s="3" t="s">
        <v>239</v>
      </c>
      <c r="B150" s="6" t="s">
        <v>240</v>
      </c>
      <c r="C150" s="6"/>
      <c r="D150" s="8">
        <f>D151</f>
        <v>3990.6</v>
      </c>
      <c r="E150" s="8">
        <f>E151</f>
        <v>0</v>
      </c>
    </row>
    <row r="151" spans="1:6" s="7" customFormat="1" ht="31.5" x14ac:dyDescent="0.25">
      <c r="A151" s="3" t="s">
        <v>87</v>
      </c>
      <c r="B151" s="6" t="s">
        <v>240</v>
      </c>
      <c r="C151" s="6" t="s">
        <v>88</v>
      </c>
      <c r="D151" s="8">
        <v>3990.6</v>
      </c>
      <c r="E151" s="8">
        <v>0</v>
      </c>
    </row>
    <row r="152" spans="1:6" s="7" customFormat="1" ht="94.5" x14ac:dyDescent="0.25">
      <c r="A152" s="3" t="s">
        <v>241</v>
      </c>
      <c r="B152" s="6" t="s">
        <v>242</v>
      </c>
      <c r="C152" s="6"/>
      <c r="D152" s="8">
        <f>D154+D153</f>
        <v>41271.800000000003</v>
      </c>
      <c r="E152" s="8">
        <f>E154+E153</f>
        <v>0</v>
      </c>
    </row>
    <row r="153" spans="1:6" s="7" customFormat="1" x14ac:dyDescent="0.25">
      <c r="A153" s="3" t="s">
        <v>65</v>
      </c>
      <c r="B153" s="6" t="s">
        <v>242</v>
      </c>
      <c r="C153" s="6" t="s">
        <v>66</v>
      </c>
      <c r="D153" s="8">
        <v>10251</v>
      </c>
      <c r="E153" s="8">
        <v>0</v>
      </c>
    </row>
    <row r="154" spans="1:6" s="7" customFormat="1" ht="31.5" x14ac:dyDescent="0.25">
      <c r="A154" s="3" t="s">
        <v>87</v>
      </c>
      <c r="B154" s="6" t="s">
        <v>242</v>
      </c>
      <c r="C154" s="6" t="s">
        <v>88</v>
      </c>
      <c r="D154" s="8">
        <v>31020.799999999999</v>
      </c>
      <c r="E154" s="8">
        <v>0</v>
      </c>
    </row>
    <row r="155" spans="1:6" s="14" customFormat="1" ht="47.25" x14ac:dyDescent="0.25">
      <c r="A155" s="3" t="s">
        <v>206</v>
      </c>
      <c r="B155" s="6" t="s">
        <v>207</v>
      </c>
      <c r="C155" s="6"/>
      <c r="D155" s="8">
        <f>D156+D158</f>
        <v>39966.300000000003</v>
      </c>
      <c r="E155" s="8">
        <f>E156+E158</f>
        <v>0</v>
      </c>
      <c r="F155" s="7"/>
    </row>
    <row r="156" spans="1:6" s="14" customFormat="1" x14ac:dyDescent="0.25">
      <c r="A156" s="3" t="s">
        <v>197</v>
      </c>
      <c r="B156" s="6" t="s">
        <v>208</v>
      </c>
      <c r="C156" s="6"/>
      <c r="D156" s="8">
        <f>D157</f>
        <v>28591.599999999999</v>
      </c>
      <c r="E156" s="8">
        <f>E157</f>
        <v>0</v>
      </c>
      <c r="F156" s="7"/>
    </row>
    <row r="157" spans="1:6" s="14" customFormat="1" ht="31.5" x14ac:dyDescent="0.25">
      <c r="A157" s="3" t="s">
        <v>87</v>
      </c>
      <c r="B157" s="6" t="s">
        <v>208</v>
      </c>
      <c r="C157" s="6" t="s">
        <v>88</v>
      </c>
      <c r="D157" s="8">
        <v>28591.599999999999</v>
      </c>
      <c r="E157" s="8">
        <v>0</v>
      </c>
      <c r="F157" s="7" t="s">
        <v>341</v>
      </c>
    </row>
    <row r="158" spans="1:6" s="14" customFormat="1" ht="52.5" customHeight="1" x14ac:dyDescent="0.25">
      <c r="A158" s="3" t="s">
        <v>199</v>
      </c>
      <c r="B158" s="6" t="s">
        <v>209</v>
      </c>
      <c r="C158" s="6"/>
      <c r="D158" s="8">
        <f>D159</f>
        <v>11374.7</v>
      </c>
      <c r="E158" s="8">
        <f>E159</f>
        <v>0</v>
      </c>
      <c r="F158" s="7"/>
    </row>
    <row r="159" spans="1:6" s="14" customFormat="1" ht="31.5" x14ac:dyDescent="0.25">
      <c r="A159" s="3" t="s">
        <v>87</v>
      </c>
      <c r="B159" s="6" t="s">
        <v>209</v>
      </c>
      <c r="C159" s="6" t="s">
        <v>88</v>
      </c>
      <c r="D159" s="8">
        <v>11374.7</v>
      </c>
      <c r="E159" s="8">
        <v>0</v>
      </c>
      <c r="F159" s="7"/>
    </row>
    <row r="160" spans="1:6" s="14" customFormat="1" ht="33" customHeight="1" x14ac:dyDescent="0.25">
      <c r="A160" s="3" t="s">
        <v>298</v>
      </c>
      <c r="B160" s="6" t="s">
        <v>299</v>
      </c>
      <c r="C160" s="6"/>
      <c r="D160" s="8">
        <f>D161</f>
        <v>3500</v>
      </c>
      <c r="E160" s="8">
        <f>E161</f>
        <v>0</v>
      </c>
      <c r="F160" s="7"/>
    </row>
    <row r="161" spans="1:7" s="7" customFormat="1" ht="33" customHeight="1" x14ac:dyDescent="0.25">
      <c r="A161" s="3" t="s">
        <v>300</v>
      </c>
      <c r="B161" s="6" t="s">
        <v>301</v>
      </c>
      <c r="C161" s="6"/>
      <c r="D161" s="8">
        <f>D162</f>
        <v>3500</v>
      </c>
      <c r="E161" s="8">
        <f>E162</f>
        <v>0</v>
      </c>
    </row>
    <row r="162" spans="1:7" s="7" customFormat="1" ht="33" customHeight="1" x14ac:dyDescent="0.25">
      <c r="A162" s="3" t="s">
        <v>14</v>
      </c>
      <c r="B162" s="6" t="s">
        <v>301</v>
      </c>
      <c r="C162" s="6" t="s">
        <v>15</v>
      </c>
      <c r="D162" s="8">
        <v>3500</v>
      </c>
      <c r="E162" s="8">
        <v>0</v>
      </c>
      <c r="F162" s="7" t="s">
        <v>341</v>
      </c>
    </row>
    <row r="163" spans="1:7" s="14" customFormat="1" ht="33" customHeight="1" x14ac:dyDescent="0.25">
      <c r="A163" s="3" t="s">
        <v>302</v>
      </c>
      <c r="B163" s="6" t="s">
        <v>303</v>
      </c>
      <c r="C163" s="6"/>
      <c r="D163" s="8">
        <f>D164</f>
        <v>1007</v>
      </c>
      <c r="E163" s="8">
        <f>E164</f>
        <v>0</v>
      </c>
      <c r="F163" s="7"/>
    </row>
    <row r="164" spans="1:7" s="7" customFormat="1" ht="33" customHeight="1" x14ac:dyDescent="0.25">
      <c r="A164" s="3" t="s">
        <v>304</v>
      </c>
      <c r="B164" s="6" t="s">
        <v>305</v>
      </c>
      <c r="C164" s="6"/>
      <c r="D164" s="8">
        <f>D165</f>
        <v>1007</v>
      </c>
      <c r="E164" s="8">
        <f>E165</f>
        <v>0</v>
      </c>
    </row>
    <row r="165" spans="1:7" s="7" customFormat="1" ht="33" customHeight="1" x14ac:dyDescent="0.25">
      <c r="A165" s="3" t="s">
        <v>14</v>
      </c>
      <c r="B165" s="6" t="s">
        <v>305</v>
      </c>
      <c r="C165" s="6" t="s">
        <v>15</v>
      </c>
      <c r="D165" s="8">
        <v>1007</v>
      </c>
      <c r="E165" s="8">
        <v>0</v>
      </c>
      <c r="F165" s="7" t="s">
        <v>341</v>
      </c>
    </row>
    <row r="166" spans="1:7" s="7" customFormat="1" ht="70.5" customHeight="1" x14ac:dyDescent="0.25">
      <c r="A166" s="3" t="s">
        <v>317</v>
      </c>
      <c r="B166" s="6" t="s">
        <v>318</v>
      </c>
      <c r="C166" s="6"/>
      <c r="D166" s="8">
        <v>0</v>
      </c>
      <c r="E166" s="8">
        <v>0</v>
      </c>
    </row>
    <row r="167" spans="1:7" s="7" customFormat="1" ht="78.75" x14ac:dyDescent="0.25">
      <c r="A167" s="3" t="s">
        <v>243</v>
      </c>
      <c r="B167" s="6" t="s">
        <v>244</v>
      </c>
      <c r="C167" s="6"/>
      <c r="D167" s="8">
        <f>D168</f>
        <v>902</v>
      </c>
      <c r="E167" s="8">
        <f>E168</f>
        <v>0</v>
      </c>
    </row>
    <row r="168" spans="1:7" s="7" customFormat="1" ht="67.5" customHeight="1" x14ac:dyDescent="0.25">
      <c r="A168" s="3" t="s">
        <v>245</v>
      </c>
      <c r="B168" s="6" t="s">
        <v>246</v>
      </c>
      <c r="C168" s="6"/>
      <c r="D168" s="8">
        <f>D169</f>
        <v>902</v>
      </c>
      <c r="E168" s="8">
        <f>E169</f>
        <v>0</v>
      </c>
    </row>
    <row r="169" spans="1:7" s="7" customFormat="1" ht="31.5" x14ac:dyDescent="0.25">
      <c r="A169" s="3" t="s">
        <v>87</v>
      </c>
      <c r="B169" s="6" t="s">
        <v>246</v>
      </c>
      <c r="C169" s="6" t="s">
        <v>88</v>
      </c>
      <c r="D169" s="8">
        <v>902</v>
      </c>
      <c r="E169" s="8">
        <v>0</v>
      </c>
    </row>
    <row r="170" spans="1:7" s="14" customFormat="1" ht="47.25" x14ac:dyDescent="0.25">
      <c r="A170" s="4" t="s">
        <v>6</v>
      </c>
      <c r="B170" s="5" t="s">
        <v>7</v>
      </c>
      <c r="C170" s="5"/>
      <c r="D170" s="9">
        <f>D171+D176+D183+D198</f>
        <v>98085.5</v>
      </c>
      <c r="E170" s="9">
        <f>E171+E176+E183+E198</f>
        <v>0</v>
      </c>
      <c r="F170" s="7"/>
      <c r="G170" s="39"/>
    </row>
    <row r="171" spans="1:7" s="14" customFormat="1" ht="47.25" x14ac:dyDescent="0.25">
      <c r="A171" s="3" t="s">
        <v>8</v>
      </c>
      <c r="B171" s="6" t="s">
        <v>9</v>
      </c>
      <c r="C171" s="6"/>
      <c r="D171" s="8">
        <f>D172</f>
        <v>4784</v>
      </c>
      <c r="E171" s="8">
        <f>E172</f>
        <v>0</v>
      </c>
      <c r="F171" s="7"/>
      <c r="G171" s="39"/>
    </row>
    <row r="172" spans="1:7" s="14" customFormat="1" x14ac:dyDescent="0.25">
      <c r="A172" s="3" t="s">
        <v>10</v>
      </c>
      <c r="B172" s="6" t="s">
        <v>11</v>
      </c>
      <c r="C172" s="6"/>
      <c r="D172" s="8">
        <f>D173+D174+D175</f>
        <v>4784</v>
      </c>
      <c r="E172" s="8">
        <f>E173+E174+E175</f>
        <v>0</v>
      </c>
      <c r="F172" s="7"/>
      <c r="G172" s="39"/>
    </row>
    <row r="173" spans="1:7" s="14" customFormat="1" ht="63" x14ac:dyDescent="0.25">
      <c r="A173" s="3" t="s">
        <v>12</v>
      </c>
      <c r="B173" s="6" t="s">
        <v>11</v>
      </c>
      <c r="C173" s="6" t="s">
        <v>13</v>
      </c>
      <c r="D173" s="8">
        <v>3897</v>
      </c>
      <c r="E173" s="8">
        <v>0</v>
      </c>
      <c r="F173" s="7"/>
      <c r="G173" s="39"/>
    </row>
    <row r="174" spans="1:7" s="14" customFormat="1" ht="31.5" x14ac:dyDescent="0.25">
      <c r="A174" s="3" t="s">
        <v>14</v>
      </c>
      <c r="B174" s="6" t="s">
        <v>11</v>
      </c>
      <c r="C174" s="6" t="s">
        <v>15</v>
      </c>
      <c r="D174" s="8">
        <v>630</v>
      </c>
      <c r="E174" s="8">
        <v>0</v>
      </c>
      <c r="F174" s="7"/>
      <c r="G174" s="39"/>
    </row>
    <row r="175" spans="1:7" s="14" customFormat="1" x14ac:dyDescent="0.25">
      <c r="A175" s="3" t="s">
        <v>16</v>
      </c>
      <c r="B175" s="6" t="s">
        <v>11</v>
      </c>
      <c r="C175" s="6" t="s">
        <v>17</v>
      </c>
      <c r="D175" s="8">
        <v>257</v>
      </c>
      <c r="E175" s="8">
        <v>0</v>
      </c>
      <c r="F175" s="7"/>
      <c r="G175" s="39"/>
    </row>
    <row r="176" spans="1:7" s="14" customFormat="1" ht="47.25" x14ac:dyDescent="0.25">
      <c r="A176" s="3" t="s">
        <v>23</v>
      </c>
      <c r="B176" s="6" t="s">
        <v>24</v>
      </c>
      <c r="C176" s="6"/>
      <c r="D176" s="8">
        <f>D177+D181</f>
        <v>82434</v>
      </c>
      <c r="E176" s="8">
        <f>E177+E181</f>
        <v>0</v>
      </c>
      <c r="F176" s="7"/>
      <c r="G176" s="39"/>
    </row>
    <row r="177" spans="1:7" s="14" customFormat="1" x14ac:dyDescent="0.25">
      <c r="A177" s="3" t="s">
        <v>10</v>
      </c>
      <c r="B177" s="6" t="s">
        <v>25</v>
      </c>
      <c r="C177" s="6"/>
      <c r="D177" s="8">
        <f>D178+D179+D180</f>
        <v>79373</v>
      </c>
      <c r="E177" s="8">
        <f>E178+E179+E180</f>
        <v>0</v>
      </c>
      <c r="F177" s="7"/>
      <c r="G177" s="39"/>
    </row>
    <row r="178" spans="1:7" s="14" customFormat="1" ht="63" x14ac:dyDescent="0.25">
      <c r="A178" s="3" t="s">
        <v>12</v>
      </c>
      <c r="B178" s="6" t="s">
        <v>25</v>
      </c>
      <c r="C178" s="6" t="s">
        <v>13</v>
      </c>
      <c r="D178" s="8">
        <v>61973</v>
      </c>
      <c r="E178" s="8">
        <v>0</v>
      </c>
      <c r="F178" s="7" t="s">
        <v>341</v>
      </c>
    </row>
    <row r="179" spans="1:7" s="14" customFormat="1" ht="31.5" x14ac:dyDescent="0.25">
      <c r="A179" s="3" t="s">
        <v>14</v>
      </c>
      <c r="B179" s="6" t="s">
        <v>25</v>
      </c>
      <c r="C179" s="6" t="s">
        <v>15</v>
      </c>
      <c r="D179" s="8">
        <v>16751</v>
      </c>
      <c r="E179" s="8">
        <v>0</v>
      </c>
      <c r="F179" s="7" t="s">
        <v>341</v>
      </c>
    </row>
    <row r="180" spans="1:7" s="14" customFormat="1" x14ac:dyDescent="0.25">
      <c r="A180" s="3" t="s">
        <v>16</v>
      </c>
      <c r="B180" s="6" t="s">
        <v>25</v>
      </c>
      <c r="C180" s="6" t="s">
        <v>17</v>
      </c>
      <c r="D180" s="8">
        <v>649</v>
      </c>
      <c r="E180" s="8">
        <v>0</v>
      </c>
      <c r="F180" s="7" t="s">
        <v>341</v>
      </c>
    </row>
    <row r="181" spans="1:7" s="7" customFormat="1" ht="31.5" x14ac:dyDescent="0.25">
      <c r="A181" s="3" t="s">
        <v>28</v>
      </c>
      <c r="B181" s="6" t="s">
        <v>29</v>
      </c>
      <c r="C181" s="6"/>
      <c r="D181" s="8">
        <f>D182</f>
        <v>3061</v>
      </c>
      <c r="E181" s="8">
        <f>E182</f>
        <v>0</v>
      </c>
    </row>
    <row r="182" spans="1:7" s="7" customFormat="1" ht="63" x14ac:dyDescent="0.25">
      <c r="A182" s="3" t="s">
        <v>12</v>
      </c>
      <c r="B182" s="6" t="s">
        <v>29</v>
      </c>
      <c r="C182" s="6" t="s">
        <v>13</v>
      </c>
      <c r="D182" s="8">
        <v>3061</v>
      </c>
      <c r="E182" s="8">
        <v>0</v>
      </c>
      <c r="F182" s="7" t="s">
        <v>341</v>
      </c>
    </row>
    <row r="183" spans="1:7" s="7" customFormat="1" ht="47.25" x14ac:dyDescent="0.25">
      <c r="A183" s="3" t="s">
        <v>50</v>
      </c>
      <c r="B183" s="6" t="s">
        <v>30</v>
      </c>
      <c r="C183" s="6"/>
      <c r="D183" s="8">
        <f>D184+D188+D191+D193+D186</f>
        <v>10289.500000000002</v>
      </c>
      <c r="E183" s="8">
        <f>E184+E188+E191+E193</f>
        <v>0</v>
      </c>
    </row>
    <row r="184" spans="1:7" s="7" customFormat="1" ht="31.5" x14ac:dyDescent="0.25">
      <c r="A184" s="3" t="s">
        <v>351</v>
      </c>
      <c r="B184" s="6" t="s">
        <v>64</v>
      </c>
      <c r="C184" s="6"/>
      <c r="D184" s="8">
        <f>D185</f>
        <v>2035.1</v>
      </c>
      <c r="E184" s="8">
        <f>E185</f>
        <v>0</v>
      </c>
    </row>
    <row r="185" spans="1:7" s="7" customFormat="1" x14ac:dyDescent="0.25">
      <c r="A185" s="3" t="s">
        <v>65</v>
      </c>
      <c r="B185" s="6" t="s">
        <v>64</v>
      </c>
      <c r="C185" s="6" t="s">
        <v>66</v>
      </c>
      <c r="D185" s="8">
        <v>2035.1</v>
      </c>
      <c r="E185" s="8">
        <v>0</v>
      </c>
      <c r="F185" s="7" t="s">
        <v>348</v>
      </c>
    </row>
    <row r="186" spans="1:7" s="7" customFormat="1" ht="47.25" x14ac:dyDescent="0.25">
      <c r="A186" s="3" t="s">
        <v>31</v>
      </c>
      <c r="B186" s="6" t="s">
        <v>32</v>
      </c>
      <c r="C186" s="6"/>
      <c r="D186" s="8">
        <f>D187</f>
        <v>33.200000000000003</v>
      </c>
      <c r="E186" s="8">
        <v>0</v>
      </c>
    </row>
    <row r="187" spans="1:7" s="7" customFormat="1" ht="31.5" x14ac:dyDescent="0.25">
      <c r="A187" s="3" t="s">
        <v>14</v>
      </c>
      <c r="B187" s="6" t="s">
        <v>32</v>
      </c>
      <c r="C187" s="6" t="s">
        <v>15</v>
      </c>
      <c r="D187" s="8">
        <v>33.200000000000003</v>
      </c>
      <c r="E187" s="8">
        <v>0</v>
      </c>
    </row>
    <row r="188" spans="1:7" s="7" customFormat="1" ht="31.5" x14ac:dyDescent="0.25">
      <c r="A188" s="3" t="s">
        <v>44</v>
      </c>
      <c r="B188" s="6" t="s">
        <v>51</v>
      </c>
      <c r="C188" s="6"/>
      <c r="D188" s="8">
        <f>D189+D190</f>
        <v>5077.1000000000004</v>
      </c>
      <c r="E188" s="8">
        <f>E189+E190</f>
        <v>0</v>
      </c>
    </row>
    <row r="189" spans="1:7" s="7" customFormat="1" ht="63" x14ac:dyDescent="0.25">
      <c r="A189" s="3" t="s">
        <v>12</v>
      </c>
      <c r="B189" s="6" t="s">
        <v>51</v>
      </c>
      <c r="C189" s="6" t="s">
        <v>13</v>
      </c>
      <c r="D189" s="8">
        <v>4361.1000000000004</v>
      </c>
      <c r="E189" s="8">
        <v>0</v>
      </c>
      <c r="F189" s="7" t="s">
        <v>342</v>
      </c>
    </row>
    <row r="190" spans="1:7" s="7" customFormat="1" ht="31.5" x14ac:dyDescent="0.25">
      <c r="A190" s="3" t="s">
        <v>14</v>
      </c>
      <c r="B190" s="6" t="s">
        <v>51</v>
      </c>
      <c r="C190" s="6" t="s">
        <v>15</v>
      </c>
      <c r="D190" s="8">
        <v>716</v>
      </c>
      <c r="E190" s="8">
        <v>0</v>
      </c>
      <c r="F190" s="7" t="s">
        <v>342</v>
      </c>
    </row>
    <row r="191" spans="1:7" s="7" customFormat="1" ht="63" x14ac:dyDescent="0.25">
      <c r="A191" s="3" t="s">
        <v>52</v>
      </c>
      <c r="B191" s="6" t="s">
        <v>53</v>
      </c>
      <c r="C191" s="6"/>
      <c r="D191" s="8">
        <f>D192</f>
        <v>1393.9</v>
      </c>
      <c r="E191" s="8">
        <f>E192</f>
        <v>0</v>
      </c>
    </row>
    <row r="192" spans="1:7" s="7" customFormat="1" ht="63" x14ac:dyDescent="0.25">
      <c r="A192" s="3" t="s">
        <v>12</v>
      </c>
      <c r="B192" s="6" t="s">
        <v>53</v>
      </c>
      <c r="C192" s="6" t="s">
        <v>13</v>
      </c>
      <c r="D192" s="8">
        <v>1393.9</v>
      </c>
      <c r="E192" s="8">
        <v>0</v>
      </c>
      <c r="F192" s="7" t="s">
        <v>342</v>
      </c>
    </row>
    <row r="193" spans="1:6" s="7" customFormat="1" ht="31.5" x14ac:dyDescent="0.25">
      <c r="A193" s="3" t="s">
        <v>54</v>
      </c>
      <c r="B193" s="6" t="s">
        <v>55</v>
      </c>
      <c r="C193" s="6"/>
      <c r="D193" s="8">
        <f>D194+D195</f>
        <v>1750.2</v>
      </c>
      <c r="E193" s="8">
        <f>E194+E195</f>
        <v>0</v>
      </c>
    </row>
    <row r="194" spans="1:6" s="7" customFormat="1" ht="63" x14ac:dyDescent="0.25">
      <c r="A194" s="3" t="s">
        <v>12</v>
      </c>
      <c r="B194" s="6" t="s">
        <v>55</v>
      </c>
      <c r="C194" s="6" t="s">
        <v>13</v>
      </c>
      <c r="D194" s="8">
        <v>1671.2</v>
      </c>
      <c r="E194" s="8">
        <v>0</v>
      </c>
      <c r="F194" s="7" t="s">
        <v>342</v>
      </c>
    </row>
    <row r="195" spans="1:6" s="7" customFormat="1" ht="31.5" x14ac:dyDescent="0.25">
      <c r="A195" s="3" t="s">
        <v>14</v>
      </c>
      <c r="B195" s="6" t="s">
        <v>55</v>
      </c>
      <c r="C195" s="6" t="s">
        <v>15</v>
      </c>
      <c r="D195" s="8">
        <v>79</v>
      </c>
      <c r="E195" s="8">
        <v>0</v>
      </c>
      <c r="F195" s="7" t="s">
        <v>342</v>
      </c>
    </row>
    <row r="196" spans="1:6" s="7" customFormat="1" ht="31.5" x14ac:dyDescent="0.25">
      <c r="A196" s="3" t="s">
        <v>33</v>
      </c>
      <c r="B196" s="6" t="s">
        <v>34</v>
      </c>
      <c r="C196" s="6"/>
      <c r="D196" s="8">
        <v>0</v>
      </c>
      <c r="E196" s="8">
        <v>0</v>
      </c>
    </row>
    <row r="197" spans="1:6" s="7" customFormat="1" ht="31.5" x14ac:dyDescent="0.25">
      <c r="A197" s="3" t="s">
        <v>319</v>
      </c>
      <c r="B197" s="6" t="s">
        <v>320</v>
      </c>
      <c r="C197" s="6"/>
      <c r="D197" s="8">
        <v>0</v>
      </c>
      <c r="E197" s="8">
        <v>0</v>
      </c>
    </row>
    <row r="198" spans="1:6" s="7" customFormat="1" ht="31.5" x14ac:dyDescent="0.25">
      <c r="A198" s="3" t="s">
        <v>259</v>
      </c>
      <c r="B198" s="6" t="s">
        <v>260</v>
      </c>
      <c r="C198" s="16"/>
      <c r="D198" s="8">
        <f>D199</f>
        <v>578</v>
      </c>
      <c r="E198" s="8">
        <f>E199</f>
        <v>0</v>
      </c>
    </row>
    <row r="199" spans="1:6" s="7" customFormat="1" x14ac:dyDescent="0.25">
      <c r="A199" s="3" t="s">
        <v>261</v>
      </c>
      <c r="B199" s="6" t="s">
        <v>262</v>
      </c>
      <c r="C199" s="16"/>
      <c r="D199" s="8">
        <f>D200</f>
        <v>578</v>
      </c>
      <c r="E199" s="8">
        <f>E200</f>
        <v>0</v>
      </c>
    </row>
    <row r="200" spans="1:6" s="7" customFormat="1" x14ac:dyDescent="0.25">
      <c r="A200" s="3" t="s">
        <v>26</v>
      </c>
      <c r="B200" s="6" t="s">
        <v>262</v>
      </c>
      <c r="C200" s="6" t="s">
        <v>27</v>
      </c>
      <c r="D200" s="8">
        <v>578</v>
      </c>
      <c r="E200" s="8">
        <v>0</v>
      </c>
    </row>
    <row r="201" spans="1:6" s="14" customFormat="1" ht="78.75" x14ac:dyDescent="0.25">
      <c r="A201" s="4" t="s">
        <v>56</v>
      </c>
      <c r="B201" s="5" t="s">
        <v>57</v>
      </c>
      <c r="C201" s="5"/>
      <c r="D201" s="9">
        <f>D213+D216+D227+D242+D251+D258+D205+D224+D202</f>
        <v>160933.5</v>
      </c>
      <c r="E201" s="9">
        <f>E213+E216+E227+E242+E251+E258+E205+E224</f>
        <v>0</v>
      </c>
      <c r="F201" s="7"/>
    </row>
    <row r="202" spans="1:6" s="14" customFormat="1" ht="63" x14ac:dyDescent="0.25">
      <c r="A202" s="3" t="s">
        <v>56</v>
      </c>
      <c r="B202" s="6" t="s">
        <v>155</v>
      </c>
      <c r="C202" s="6"/>
      <c r="D202" s="8">
        <f>D203</f>
        <v>32889.9</v>
      </c>
      <c r="E202" s="8">
        <v>0</v>
      </c>
      <c r="F202" s="7"/>
    </row>
    <row r="203" spans="1:6" s="14" customFormat="1" ht="31.5" x14ac:dyDescent="0.25">
      <c r="A203" s="3" t="s">
        <v>154</v>
      </c>
      <c r="B203" s="6" t="s">
        <v>157</v>
      </c>
      <c r="C203" s="6"/>
      <c r="D203" s="8">
        <f>D204</f>
        <v>32889.9</v>
      </c>
      <c r="E203" s="8">
        <v>0</v>
      </c>
      <c r="F203" s="7"/>
    </row>
    <row r="204" spans="1:6" s="14" customFormat="1" ht="31.5" x14ac:dyDescent="0.25">
      <c r="A204" s="3" t="s">
        <v>156</v>
      </c>
      <c r="B204" s="6" t="s">
        <v>157</v>
      </c>
      <c r="C204" s="6" t="s">
        <v>66</v>
      </c>
      <c r="D204" s="8">
        <v>32889.9</v>
      </c>
      <c r="E204" s="8">
        <v>0</v>
      </c>
      <c r="F204" s="7"/>
    </row>
    <row r="205" spans="1:6" s="14" customFormat="1" ht="31.5" x14ac:dyDescent="0.25">
      <c r="A205" s="3" t="s">
        <v>144</v>
      </c>
      <c r="B205" s="6" t="s">
        <v>145</v>
      </c>
      <c r="C205" s="6"/>
      <c r="D205" s="8">
        <f>D206+D210+D208</f>
        <v>42175</v>
      </c>
      <c r="E205" s="8">
        <f>E206</f>
        <v>0</v>
      </c>
      <c r="F205" s="7"/>
    </row>
    <row r="206" spans="1:6" s="14" customFormat="1" ht="24.75" customHeight="1" x14ac:dyDescent="0.25">
      <c r="A206" s="3" t="s">
        <v>146</v>
      </c>
      <c r="B206" s="6" t="s">
        <v>352</v>
      </c>
      <c r="C206" s="6"/>
      <c r="D206" s="8">
        <f>D207</f>
        <v>9889.2000000000007</v>
      </c>
      <c r="E206" s="8">
        <f>E207</f>
        <v>0</v>
      </c>
      <c r="F206" s="7"/>
    </row>
    <row r="207" spans="1:6" s="14" customFormat="1" ht="31.5" x14ac:dyDescent="0.25">
      <c r="A207" s="3" t="s">
        <v>108</v>
      </c>
      <c r="B207" s="6" t="s">
        <v>352</v>
      </c>
      <c r="C207" s="6" t="s">
        <v>109</v>
      </c>
      <c r="D207" s="8">
        <v>9889.2000000000007</v>
      </c>
      <c r="E207" s="8">
        <v>0</v>
      </c>
      <c r="F207" s="7"/>
    </row>
    <row r="208" spans="1:6" s="14" customFormat="1" ht="47.25" x14ac:dyDescent="0.25">
      <c r="A208" s="3" t="s">
        <v>353</v>
      </c>
      <c r="B208" s="6" t="s">
        <v>354</v>
      </c>
      <c r="C208" s="6"/>
      <c r="D208" s="8">
        <f>D209</f>
        <v>31000</v>
      </c>
      <c r="E208" s="8">
        <f>E209</f>
        <v>0</v>
      </c>
      <c r="F208" s="7"/>
    </row>
    <row r="209" spans="1:6" s="14" customFormat="1" ht="31.5" x14ac:dyDescent="0.25">
      <c r="A209" s="3" t="s">
        <v>108</v>
      </c>
      <c r="B209" s="6" t="s">
        <v>354</v>
      </c>
      <c r="C209" s="6" t="s">
        <v>109</v>
      </c>
      <c r="D209" s="8">
        <v>31000</v>
      </c>
      <c r="E209" s="8">
        <v>0</v>
      </c>
      <c r="F209" s="7"/>
    </row>
    <row r="210" spans="1:6" s="14" customFormat="1" ht="23.25" customHeight="1" x14ac:dyDescent="0.25">
      <c r="A210" s="3" t="s">
        <v>146</v>
      </c>
      <c r="B210" s="6" t="s">
        <v>355</v>
      </c>
      <c r="C210" s="6"/>
      <c r="D210" s="8">
        <f>D211</f>
        <v>1285.8</v>
      </c>
      <c r="E210" s="8">
        <v>0</v>
      </c>
      <c r="F210" s="7"/>
    </row>
    <row r="211" spans="1:6" s="14" customFormat="1" ht="35.25" customHeight="1" x14ac:dyDescent="0.25">
      <c r="A211" s="3" t="s">
        <v>108</v>
      </c>
      <c r="B211" s="6" t="s">
        <v>355</v>
      </c>
      <c r="C211" s="6" t="s">
        <v>109</v>
      </c>
      <c r="D211" s="8">
        <v>1285.8</v>
      </c>
      <c r="E211" s="8">
        <v>0</v>
      </c>
      <c r="F211" s="7"/>
    </row>
    <row r="212" spans="1:6" s="14" customFormat="1" ht="31.5" x14ac:dyDescent="0.25">
      <c r="A212" s="3" t="s">
        <v>321</v>
      </c>
      <c r="B212" s="6" t="s">
        <v>322</v>
      </c>
      <c r="C212" s="6"/>
      <c r="D212" s="8">
        <v>0</v>
      </c>
      <c r="E212" s="8">
        <v>0</v>
      </c>
      <c r="F212" s="7"/>
    </row>
    <row r="213" spans="1:6" s="7" customFormat="1" ht="78.75" x14ac:dyDescent="0.25">
      <c r="A213" s="3" t="s">
        <v>147</v>
      </c>
      <c r="B213" s="6" t="s">
        <v>105</v>
      </c>
      <c r="C213" s="6"/>
      <c r="D213" s="8">
        <f>D214</f>
        <v>4592</v>
      </c>
      <c r="E213" s="8">
        <f>E214</f>
        <v>0</v>
      </c>
      <c r="F213" s="37" t="e">
        <f>F214+#REF!</f>
        <v>#REF!</v>
      </c>
    </row>
    <row r="214" spans="1:6" s="7" customFormat="1" ht="31.5" x14ac:dyDescent="0.25">
      <c r="A214" s="3" t="s">
        <v>106</v>
      </c>
      <c r="B214" s="6" t="s">
        <v>107</v>
      </c>
      <c r="C214" s="6"/>
      <c r="D214" s="8">
        <f>D215</f>
        <v>4592</v>
      </c>
      <c r="E214" s="8">
        <f>E215</f>
        <v>0</v>
      </c>
    </row>
    <row r="215" spans="1:6" s="7" customFormat="1" ht="31.5" x14ac:dyDescent="0.25">
      <c r="A215" s="3" t="s">
        <v>108</v>
      </c>
      <c r="B215" s="6" t="s">
        <v>107</v>
      </c>
      <c r="C215" s="6" t="s">
        <v>109</v>
      </c>
      <c r="D215" s="8">
        <v>4592</v>
      </c>
      <c r="E215" s="8">
        <v>0</v>
      </c>
    </row>
    <row r="216" spans="1:6" s="7" customFormat="1" ht="49.5" customHeight="1" x14ac:dyDescent="0.25">
      <c r="A216" s="3" t="s">
        <v>356</v>
      </c>
      <c r="B216" s="6" t="s">
        <v>158</v>
      </c>
      <c r="C216" s="6"/>
      <c r="D216" s="8">
        <f>D221+D217+D219</f>
        <v>35043.4</v>
      </c>
      <c r="E216" s="8">
        <f>E221+E217+E219</f>
        <v>0</v>
      </c>
    </row>
    <row r="217" spans="1:6" s="7" customFormat="1" ht="37.5" customHeight="1" x14ac:dyDescent="0.25">
      <c r="A217" s="3" t="s">
        <v>159</v>
      </c>
      <c r="B217" s="6" t="s">
        <v>160</v>
      </c>
      <c r="C217" s="6"/>
      <c r="D217" s="8">
        <f>D218</f>
        <v>6658.6</v>
      </c>
      <c r="E217" s="8">
        <f>E220</f>
        <v>0</v>
      </c>
    </row>
    <row r="218" spans="1:6" s="7" customFormat="1" ht="20.25" customHeight="1" x14ac:dyDescent="0.25">
      <c r="A218" s="3" t="s">
        <v>65</v>
      </c>
      <c r="B218" s="6" t="s">
        <v>160</v>
      </c>
      <c r="C218" s="6" t="s">
        <v>66</v>
      </c>
      <c r="D218" s="8">
        <v>6658.6</v>
      </c>
      <c r="E218" s="8">
        <v>0</v>
      </c>
    </row>
    <row r="219" spans="1:6" s="7" customFormat="1" ht="49.5" customHeight="1" x14ac:dyDescent="0.25">
      <c r="A219" s="3" t="s">
        <v>161</v>
      </c>
      <c r="B219" s="6" t="s">
        <v>162</v>
      </c>
      <c r="C219" s="6"/>
      <c r="D219" s="8">
        <f>D220</f>
        <v>20284.8</v>
      </c>
      <c r="E219" s="8">
        <v>0</v>
      </c>
    </row>
    <row r="220" spans="1:6" s="7" customFormat="1" ht="21" customHeight="1" x14ac:dyDescent="0.25">
      <c r="A220" s="3" t="s">
        <v>163</v>
      </c>
      <c r="B220" s="6" t="s">
        <v>162</v>
      </c>
      <c r="C220" s="6" t="s">
        <v>66</v>
      </c>
      <c r="D220" s="8">
        <v>20284.8</v>
      </c>
      <c r="E220" s="8">
        <v>0</v>
      </c>
    </row>
    <row r="221" spans="1:6" s="7" customFormat="1" ht="83.25" customHeight="1" x14ac:dyDescent="0.25">
      <c r="A221" s="3" t="s">
        <v>120</v>
      </c>
      <c r="B221" s="6" t="s">
        <v>164</v>
      </c>
      <c r="C221" s="6"/>
      <c r="D221" s="8">
        <f>D222</f>
        <v>8100</v>
      </c>
      <c r="E221" s="8">
        <f>E222</f>
        <v>0</v>
      </c>
    </row>
    <row r="222" spans="1:6" s="7" customFormat="1" ht="20.25" customHeight="1" x14ac:dyDescent="0.25">
      <c r="A222" s="3" t="s">
        <v>65</v>
      </c>
      <c r="B222" s="6" t="s">
        <v>164</v>
      </c>
      <c r="C222" s="6" t="s">
        <v>66</v>
      </c>
      <c r="D222" s="8">
        <v>8100</v>
      </c>
      <c r="E222" s="8">
        <v>0</v>
      </c>
      <c r="F222" s="7" t="s">
        <v>342</v>
      </c>
    </row>
    <row r="223" spans="1:6" s="7" customFormat="1" ht="38.25" customHeight="1" x14ac:dyDescent="0.25">
      <c r="A223" s="3" t="s">
        <v>323</v>
      </c>
      <c r="B223" s="6" t="s">
        <v>324</v>
      </c>
      <c r="C223" s="6"/>
      <c r="D223" s="8">
        <v>0</v>
      </c>
      <c r="E223" s="8">
        <v>0</v>
      </c>
    </row>
    <row r="224" spans="1:6" s="7" customFormat="1" ht="31.5" x14ac:dyDescent="0.25">
      <c r="A224" s="3" t="s">
        <v>148</v>
      </c>
      <c r="B224" s="6" t="s">
        <v>149</v>
      </c>
      <c r="C224" s="6"/>
      <c r="D224" s="8">
        <f>D225</f>
        <v>5837</v>
      </c>
      <c r="E224" s="8">
        <f>E225</f>
        <v>0</v>
      </c>
    </row>
    <row r="225" spans="1:6" s="7" customFormat="1" ht="78.75" x14ac:dyDescent="0.25">
      <c r="A225" s="3" t="s">
        <v>150</v>
      </c>
      <c r="B225" s="6" t="s">
        <v>151</v>
      </c>
      <c r="C225" s="6"/>
      <c r="D225" s="8">
        <f>D226</f>
        <v>5837</v>
      </c>
      <c r="E225" s="8">
        <f>E226</f>
        <v>0</v>
      </c>
    </row>
    <row r="226" spans="1:6" s="7" customFormat="1" x14ac:dyDescent="0.25">
      <c r="A226" s="3" t="s">
        <v>16</v>
      </c>
      <c r="B226" s="6" t="s">
        <v>151</v>
      </c>
      <c r="C226" s="6" t="s">
        <v>17</v>
      </c>
      <c r="D226" s="8">
        <v>5837</v>
      </c>
      <c r="E226" s="8">
        <v>0</v>
      </c>
    </row>
    <row r="227" spans="1:6" s="7" customFormat="1" ht="54.75" customHeight="1" x14ac:dyDescent="0.25">
      <c r="A227" s="3" t="s">
        <v>139</v>
      </c>
      <c r="B227" s="6" t="s">
        <v>140</v>
      </c>
      <c r="C227" s="6"/>
      <c r="D227" s="8">
        <f>D240+D228+D232+D238+D230+D236+D234</f>
        <v>26255.4</v>
      </c>
      <c r="E227" s="8">
        <f>E240+E228+E232+E238+E230+E236+E234</f>
        <v>0</v>
      </c>
    </row>
    <row r="228" spans="1:6" s="7" customFormat="1" ht="90" customHeight="1" x14ac:dyDescent="0.25">
      <c r="A228" s="3" t="s">
        <v>286</v>
      </c>
      <c r="B228" s="6" t="s">
        <v>287</v>
      </c>
      <c r="C228" s="6"/>
      <c r="D228" s="8">
        <f>D229</f>
        <v>250</v>
      </c>
      <c r="E228" s="8">
        <f>E229</f>
        <v>0</v>
      </c>
    </row>
    <row r="229" spans="1:6" s="7" customFormat="1" ht="23.25" customHeight="1" x14ac:dyDescent="0.25">
      <c r="A229" s="3" t="s">
        <v>26</v>
      </c>
      <c r="B229" s="6" t="s">
        <v>287</v>
      </c>
      <c r="C229" s="6" t="s">
        <v>27</v>
      </c>
      <c r="D229" s="8">
        <v>250</v>
      </c>
      <c r="E229" s="8">
        <v>0</v>
      </c>
      <c r="F229" s="7" t="s">
        <v>342</v>
      </c>
    </row>
    <row r="230" spans="1:6" s="7" customFormat="1" ht="101.25" customHeight="1" x14ac:dyDescent="0.25">
      <c r="A230" s="3" t="s">
        <v>265</v>
      </c>
      <c r="B230" s="6" t="s">
        <v>266</v>
      </c>
      <c r="C230" s="6"/>
      <c r="D230" s="8">
        <f>D231</f>
        <v>1225</v>
      </c>
      <c r="E230" s="8">
        <v>0</v>
      </c>
    </row>
    <row r="231" spans="1:6" s="7" customFormat="1" ht="39" customHeight="1" x14ac:dyDescent="0.25">
      <c r="A231" s="3" t="s">
        <v>108</v>
      </c>
      <c r="B231" s="6" t="s">
        <v>266</v>
      </c>
      <c r="C231" s="6" t="s">
        <v>109</v>
      </c>
      <c r="D231" s="8">
        <v>1225</v>
      </c>
      <c r="E231" s="8">
        <v>0</v>
      </c>
    </row>
    <row r="232" spans="1:6" s="14" customFormat="1" ht="78.75" x14ac:dyDescent="0.25">
      <c r="A232" s="3" t="s">
        <v>288</v>
      </c>
      <c r="B232" s="6" t="s">
        <v>289</v>
      </c>
      <c r="C232" s="6"/>
      <c r="D232" s="8">
        <f>D233</f>
        <v>11263.2</v>
      </c>
      <c r="E232" s="8">
        <f>E233</f>
        <v>0</v>
      </c>
      <c r="F232" s="7"/>
    </row>
    <row r="233" spans="1:6" s="14" customFormat="1" ht="36.75" customHeight="1" x14ac:dyDescent="0.25">
      <c r="A233" s="3" t="s">
        <v>108</v>
      </c>
      <c r="B233" s="6" t="s">
        <v>289</v>
      </c>
      <c r="C233" s="6" t="s">
        <v>109</v>
      </c>
      <c r="D233" s="8">
        <v>11263.2</v>
      </c>
      <c r="E233" s="8">
        <v>0</v>
      </c>
      <c r="F233" s="7" t="s">
        <v>341</v>
      </c>
    </row>
    <row r="234" spans="1:6" s="7" customFormat="1" ht="18" customHeight="1" x14ac:dyDescent="0.25">
      <c r="A234" s="3" t="s">
        <v>282</v>
      </c>
      <c r="B234" s="6" t="s">
        <v>283</v>
      </c>
      <c r="C234" s="6"/>
      <c r="D234" s="8">
        <f>D235</f>
        <v>7181.8</v>
      </c>
      <c r="E234" s="8">
        <f>E235</f>
        <v>0</v>
      </c>
    </row>
    <row r="235" spans="1:6" s="7" customFormat="1" x14ac:dyDescent="0.25">
      <c r="A235" s="3" t="s">
        <v>26</v>
      </c>
      <c r="B235" s="6" t="s">
        <v>283</v>
      </c>
      <c r="C235" s="6" t="s">
        <v>27</v>
      </c>
      <c r="D235" s="8">
        <v>7181.8</v>
      </c>
      <c r="E235" s="8">
        <v>0</v>
      </c>
    </row>
    <row r="236" spans="1:6" s="14" customFormat="1" ht="68.25" customHeight="1" x14ac:dyDescent="0.25">
      <c r="A236" s="3" t="s">
        <v>357</v>
      </c>
      <c r="B236" s="6" t="s">
        <v>141</v>
      </c>
      <c r="C236" s="6"/>
      <c r="D236" s="8">
        <f>D237</f>
        <v>391.2</v>
      </c>
      <c r="E236" s="8">
        <v>0</v>
      </c>
      <c r="F236" s="7"/>
    </row>
    <row r="237" spans="1:6" s="14" customFormat="1" ht="36" customHeight="1" x14ac:dyDescent="0.25">
      <c r="A237" s="3" t="s">
        <v>106</v>
      </c>
      <c r="B237" s="6" t="s">
        <v>141</v>
      </c>
      <c r="C237" s="6" t="s">
        <v>109</v>
      </c>
      <c r="D237" s="8">
        <v>391.2</v>
      </c>
      <c r="E237" s="8">
        <v>0</v>
      </c>
      <c r="F237" s="7"/>
    </row>
    <row r="238" spans="1:6" s="7" customFormat="1" ht="31.5" x14ac:dyDescent="0.25">
      <c r="A238" s="3" t="s">
        <v>263</v>
      </c>
      <c r="B238" s="6" t="s">
        <v>264</v>
      </c>
      <c r="C238" s="6"/>
      <c r="D238" s="8">
        <f>D239</f>
        <v>1962</v>
      </c>
      <c r="E238" s="8">
        <f>E239</f>
        <v>0</v>
      </c>
    </row>
    <row r="239" spans="1:6" s="7" customFormat="1" x14ac:dyDescent="0.25">
      <c r="A239" s="3" t="s">
        <v>26</v>
      </c>
      <c r="B239" s="6" t="s">
        <v>264</v>
      </c>
      <c r="C239" s="6" t="s">
        <v>27</v>
      </c>
      <c r="D239" s="8">
        <v>1962</v>
      </c>
      <c r="E239" s="8">
        <v>0</v>
      </c>
    </row>
    <row r="240" spans="1:6" s="7" customFormat="1" ht="68.25" customHeight="1" x14ac:dyDescent="0.25">
      <c r="A240" s="3" t="s">
        <v>284</v>
      </c>
      <c r="B240" s="6" t="s">
        <v>285</v>
      </c>
      <c r="C240" s="6"/>
      <c r="D240" s="8">
        <f>D241</f>
        <v>3982.2</v>
      </c>
      <c r="E240" s="8">
        <f>E241</f>
        <v>0</v>
      </c>
    </row>
    <row r="241" spans="1:6" s="7" customFormat="1" ht="31.5" x14ac:dyDescent="0.25">
      <c r="A241" s="3" t="s">
        <v>108</v>
      </c>
      <c r="B241" s="6" t="s">
        <v>285</v>
      </c>
      <c r="C241" s="6" t="s">
        <v>109</v>
      </c>
      <c r="D241" s="8">
        <v>3982.2</v>
      </c>
      <c r="E241" s="8">
        <v>0</v>
      </c>
      <c r="F241" s="7" t="s">
        <v>342</v>
      </c>
    </row>
    <row r="242" spans="1:6" s="14" customFormat="1" ht="31.5" x14ac:dyDescent="0.25">
      <c r="A242" s="3" t="s">
        <v>58</v>
      </c>
      <c r="B242" s="6" t="s">
        <v>59</v>
      </c>
      <c r="C242" s="6"/>
      <c r="D242" s="8">
        <f>D245+D247+D249+D243</f>
        <v>3900</v>
      </c>
      <c r="E242" s="8">
        <f>E245+E247+E249+E243</f>
        <v>0</v>
      </c>
      <c r="F242" s="7"/>
    </row>
    <row r="243" spans="1:6" s="14" customFormat="1" x14ac:dyDescent="0.25">
      <c r="A243" s="3" t="s">
        <v>152</v>
      </c>
      <c r="B243" s="6" t="s">
        <v>153</v>
      </c>
      <c r="C243" s="6"/>
      <c r="D243" s="8">
        <f>D244</f>
        <v>500</v>
      </c>
      <c r="E243" s="8">
        <f>E244</f>
        <v>0</v>
      </c>
      <c r="F243" s="7"/>
    </row>
    <row r="244" spans="1:6" s="14" customFormat="1" ht="31.5" x14ac:dyDescent="0.25">
      <c r="A244" s="3" t="s">
        <v>14</v>
      </c>
      <c r="B244" s="6" t="s">
        <v>153</v>
      </c>
      <c r="C244" s="6" t="s">
        <v>15</v>
      </c>
      <c r="D244" s="8">
        <v>500</v>
      </c>
      <c r="E244" s="8">
        <v>0</v>
      </c>
      <c r="F244" s="7"/>
    </row>
    <row r="245" spans="1:6" s="7" customFormat="1" ht="48.75" customHeight="1" x14ac:dyDescent="0.25">
      <c r="A245" s="3" t="s">
        <v>142</v>
      </c>
      <c r="B245" s="6" t="s">
        <v>143</v>
      </c>
      <c r="C245" s="6"/>
      <c r="D245" s="8">
        <f>D246</f>
        <v>900</v>
      </c>
      <c r="E245" s="8">
        <f>E246</f>
        <v>0</v>
      </c>
    </row>
    <row r="246" spans="1:6" s="7" customFormat="1" ht="31.5" x14ac:dyDescent="0.25">
      <c r="A246" s="3" t="s">
        <v>14</v>
      </c>
      <c r="B246" s="6" t="s">
        <v>143</v>
      </c>
      <c r="C246" s="6" t="s">
        <v>15</v>
      </c>
      <c r="D246" s="8">
        <v>900</v>
      </c>
      <c r="E246" s="8">
        <v>0</v>
      </c>
      <c r="F246" s="7" t="s">
        <v>341</v>
      </c>
    </row>
    <row r="247" spans="1:6" s="7" customFormat="1" ht="38.25" customHeight="1" x14ac:dyDescent="0.25">
      <c r="A247" s="3" t="s">
        <v>60</v>
      </c>
      <c r="B247" s="6" t="s">
        <v>61</v>
      </c>
      <c r="C247" s="6"/>
      <c r="D247" s="8">
        <f>D248</f>
        <v>500</v>
      </c>
      <c r="E247" s="8">
        <f>E248</f>
        <v>0</v>
      </c>
    </row>
    <row r="248" spans="1:6" s="7" customFormat="1" ht="31.5" x14ac:dyDescent="0.25">
      <c r="A248" s="3" t="s">
        <v>14</v>
      </c>
      <c r="B248" s="6" t="s">
        <v>61</v>
      </c>
      <c r="C248" s="6" t="s">
        <v>15</v>
      </c>
      <c r="D248" s="8">
        <v>500</v>
      </c>
      <c r="E248" s="8">
        <v>0</v>
      </c>
      <c r="F248" s="7" t="s">
        <v>341</v>
      </c>
    </row>
    <row r="249" spans="1:6" s="7" customFormat="1" x14ac:dyDescent="0.25">
      <c r="A249" s="3" t="s">
        <v>62</v>
      </c>
      <c r="B249" s="6" t="s">
        <v>63</v>
      </c>
      <c r="C249" s="6"/>
      <c r="D249" s="8">
        <f>D250</f>
        <v>2000</v>
      </c>
      <c r="E249" s="8">
        <f>E250</f>
        <v>0</v>
      </c>
    </row>
    <row r="250" spans="1:6" s="7" customFormat="1" ht="31.5" x14ac:dyDescent="0.25">
      <c r="A250" s="3" t="s">
        <v>14</v>
      </c>
      <c r="B250" s="6" t="s">
        <v>63</v>
      </c>
      <c r="C250" s="6" t="s">
        <v>15</v>
      </c>
      <c r="D250" s="8">
        <v>2000</v>
      </c>
      <c r="E250" s="8">
        <v>0</v>
      </c>
      <c r="F250" s="7" t="s">
        <v>341</v>
      </c>
    </row>
    <row r="251" spans="1:6" s="14" customFormat="1" ht="31.5" x14ac:dyDescent="0.25">
      <c r="A251" s="3" t="s">
        <v>129</v>
      </c>
      <c r="B251" s="6" t="s">
        <v>130</v>
      </c>
      <c r="C251" s="6"/>
      <c r="D251" s="8">
        <f>D256+D252+D254</f>
        <v>3240.8</v>
      </c>
      <c r="E251" s="8">
        <f>E256+E252+E254</f>
        <v>0</v>
      </c>
      <c r="F251" s="7"/>
    </row>
    <row r="252" spans="1:6" s="7" customFormat="1" ht="66.75" customHeight="1" x14ac:dyDescent="0.25">
      <c r="A252" s="3" t="s">
        <v>133</v>
      </c>
      <c r="B252" s="6" t="s">
        <v>134</v>
      </c>
      <c r="C252" s="6"/>
      <c r="D252" s="8">
        <f>D253</f>
        <v>320</v>
      </c>
      <c r="E252" s="8">
        <f>E253</f>
        <v>0</v>
      </c>
    </row>
    <row r="253" spans="1:6" s="7" customFormat="1" ht="31.5" x14ac:dyDescent="0.25">
      <c r="A253" s="3" t="s">
        <v>14</v>
      </c>
      <c r="B253" s="6" t="s">
        <v>134</v>
      </c>
      <c r="C253" s="6" t="s">
        <v>15</v>
      </c>
      <c r="D253" s="8">
        <v>320</v>
      </c>
      <c r="E253" s="8">
        <v>0</v>
      </c>
    </row>
    <row r="254" spans="1:6" s="14" customFormat="1" x14ac:dyDescent="0.25">
      <c r="A254" s="3" t="s">
        <v>358</v>
      </c>
      <c r="B254" s="6" t="s">
        <v>359</v>
      </c>
      <c r="C254" s="6"/>
      <c r="D254" s="8">
        <f>D255</f>
        <v>1420.8</v>
      </c>
      <c r="E254" s="8">
        <v>0</v>
      </c>
      <c r="F254" s="7"/>
    </row>
    <row r="255" spans="1:6" s="14" customFormat="1" ht="31.5" x14ac:dyDescent="0.25">
      <c r="A255" s="3" t="s">
        <v>14</v>
      </c>
      <c r="B255" s="6" t="s">
        <v>359</v>
      </c>
      <c r="C255" s="6" t="s">
        <v>15</v>
      </c>
      <c r="D255" s="8">
        <v>1420.8</v>
      </c>
      <c r="E255" s="8">
        <v>0</v>
      </c>
      <c r="F255" s="7"/>
    </row>
    <row r="256" spans="1:6" s="7" customFormat="1" x14ac:dyDescent="0.25">
      <c r="A256" s="3" t="s">
        <v>131</v>
      </c>
      <c r="B256" s="6" t="s">
        <v>132</v>
      </c>
      <c r="C256" s="6"/>
      <c r="D256" s="8">
        <f>D257</f>
        <v>1500</v>
      </c>
      <c r="E256" s="8">
        <f>E257</f>
        <v>0</v>
      </c>
    </row>
    <row r="257" spans="1:6" s="7" customFormat="1" ht="31.5" x14ac:dyDescent="0.25">
      <c r="A257" s="3" t="s">
        <v>14</v>
      </c>
      <c r="B257" s="6" t="s">
        <v>132</v>
      </c>
      <c r="C257" s="6" t="s">
        <v>15</v>
      </c>
      <c r="D257" s="8">
        <v>1500</v>
      </c>
      <c r="E257" s="8">
        <v>0</v>
      </c>
      <c r="F257" s="7" t="s">
        <v>341</v>
      </c>
    </row>
    <row r="258" spans="1:6" s="7" customFormat="1" x14ac:dyDescent="0.25">
      <c r="A258" s="3" t="s">
        <v>135</v>
      </c>
      <c r="B258" s="6" t="s">
        <v>136</v>
      </c>
      <c r="C258" s="6"/>
      <c r="D258" s="8">
        <f>D259</f>
        <v>7000</v>
      </c>
      <c r="E258" s="8">
        <f>E259</f>
        <v>0</v>
      </c>
    </row>
    <row r="259" spans="1:6" s="7" customFormat="1" ht="31.5" x14ac:dyDescent="0.25">
      <c r="A259" s="3" t="s">
        <v>137</v>
      </c>
      <c r="B259" s="6" t="s">
        <v>138</v>
      </c>
      <c r="C259" s="6"/>
      <c r="D259" s="8">
        <f>D260</f>
        <v>7000</v>
      </c>
      <c r="E259" s="8">
        <f>E260</f>
        <v>0</v>
      </c>
    </row>
    <row r="260" spans="1:6" s="7" customFormat="1" ht="31.5" x14ac:dyDescent="0.25">
      <c r="A260" s="3" t="s">
        <v>14</v>
      </c>
      <c r="B260" s="6" t="s">
        <v>138</v>
      </c>
      <c r="C260" s="6" t="s">
        <v>15</v>
      </c>
      <c r="D260" s="8">
        <v>7000</v>
      </c>
      <c r="E260" s="8">
        <v>0</v>
      </c>
    </row>
    <row r="261" spans="1:6" s="14" customFormat="1" ht="47.25" x14ac:dyDescent="0.25">
      <c r="A261" s="4" t="s">
        <v>110</v>
      </c>
      <c r="B261" s="19" t="s">
        <v>111</v>
      </c>
      <c r="C261" s="5"/>
      <c r="D261" s="9">
        <f>D262+D268</f>
        <v>107169.8</v>
      </c>
      <c r="E261" s="9">
        <f>E262+E268</f>
        <v>0</v>
      </c>
      <c r="F261" s="7"/>
    </row>
    <row r="262" spans="1:6" s="14" customFormat="1" ht="31.5" x14ac:dyDescent="0.25">
      <c r="A262" s="3" t="s">
        <v>116</v>
      </c>
      <c r="B262" s="1" t="s">
        <v>117</v>
      </c>
      <c r="C262" s="6"/>
      <c r="D262" s="8">
        <f>D263+D266</f>
        <v>106859.8</v>
      </c>
      <c r="E262" s="8">
        <f>E263+E266</f>
        <v>0</v>
      </c>
      <c r="F262" s="7"/>
    </row>
    <row r="263" spans="1:6" s="7" customFormat="1" ht="25.9" customHeight="1" x14ac:dyDescent="0.25">
      <c r="A263" s="3" t="s">
        <v>118</v>
      </c>
      <c r="B263" s="6" t="s">
        <v>119</v>
      </c>
      <c r="C263" s="6"/>
      <c r="D263" s="8">
        <f>D264+D265</f>
        <v>51597.8</v>
      </c>
      <c r="E263" s="8">
        <f>E264+E265</f>
        <v>0</v>
      </c>
    </row>
    <row r="264" spans="1:6" s="7" customFormat="1" ht="36.75" customHeight="1" x14ac:dyDescent="0.25">
      <c r="A264" s="3" t="s">
        <v>14</v>
      </c>
      <c r="B264" s="6" t="s">
        <v>119</v>
      </c>
      <c r="C264" s="6" t="s">
        <v>15</v>
      </c>
      <c r="D264" s="8">
        <v>46607.8</v>
      </c>
      <c r="E264" s="8">
        <v>0</v>
      </c>
    </row>
    <row r="265" spans="1:6" s="7" customFormat="1" x14ac:dyDescent="0.25">
      <c r="A265" s="3" t="s">
        <v>65</v>
      </c>
      <c r="B265" s="6" t="s">
        <v>119</v>
      </c>
      <c r="C265" s="6" t="s">
        <v>66</v>
      </c>
      <c r="D265" s="8">
        <v>4990</v>
      </c>
      <c r="E265" s="8">
        <v>0</v>
      </c>
      <c r="F265" s="7" t="s">
        <v>360</v>
      </c>
    </row>
    <row r="266" spans="1:6" s="7" customFormat="1" ht="50.25" customHeight="1" x14ac:dyDescent="0.25">
      <c r="A266" s="3" t="s">
        <v>121</v>
      </c>
      <c r="B266" s="6" t="s">
        <v>122</v>
      </c>
      <c r="C266" s="6"/>
      <c r="D266" s="8">
        <f>D267</f>
        <v>55262</v>
      </c>
      <c r="E266" s="8">
        <f>E267</f>
        <v>0</v>
      </c>
    </row>
    <row r="267" spans="1:6" s="7" customFormat="1" ht="31.5" x14ac:dyDescent="0.25">
      <c r="A267" s="3" t="s">
        <v>14</v>
      </c>
      <c r="B267" s="6" t="s">
        <v>122</v>
      </c>
      <c r="C267" s="6" t="s">
        <v>15</v>
      </c>
      <c r="D267" s="8">
        <v>55262</v>
      </c>
      <c r="E267" s="8">
        <v>0</v>
      </c>
    </row>
    <row r="268" spans="1:6" s="7" customFormat="1" ht="47.25" x14ac:dyDescent="0.25">
      <c r="A268" s="3" t="s">
        <v>112</v>
      </c>
      <c r="B268" s="6" t="s">
        <v>113</v>
      </c>
      <c r="C268" s="6"/>
      <c r="D268" s="8">
        <f>D269</f>
        <v>310</v>
      </c>
      <c r="E268" s="8">
        <f>E269</f>
        <v>0</v>
      </c>
    </row>
    <row r="269" spans="1:6" s="7" customFormat="1" ht="24" customHeight="1" x14ac:dyDescent="0.25">
      <c r="A269" s="3" t="s">
        <v>114</v>
      </c>
      <c r="B269" s="1" t="s">
        <v>115</v>
      </c>
      <c r="C269" s="18"/>
      <c r="D269" s="8">
        <f>D270</f>
        <v>310</v>
      </c>
      <c r="E269" s="8">
        <f>E270</f>
        <v>0</v>
      </c>
    </row>
    <row r="270" spans="1:6" s="7" customFormat="1" x14ac:dyDescent="0.25">
      <c r="A270" s="3" t="s">
        <v>16</v>
      </c>
      <c r="B270" s="1" t="s">
        <v>115</v>
      </c>
      <c r="C270" s="6" t="s">
        <v>17</v>
      </c>
      <c r="D270" s="8">
        <v>310</v>
      </c>
      <c r="E270" s="8">
        <v>0</v>
      </c>
      <c r="F270" s="7" t="s">
        <v>341</v>
      </c>
    </row>
    <row r="271" spans="1:6" s="14" customFormat="1" ht="51" customHeight="1" x14ac:dyDescent="0.25">
      <c r="A271" s="4" t="s">
        <v>325</v>
      </c>
      <c r="B271" s="5" t="s">
        <v>326</v>
      </c>
      <c r="C271" s="5"/>
      <c r="D271" s="9">
        <v>0</v>
      </c>
      <c r="E271" s="9">
        <v>0</v>
      </c>
      <c r="F271" s="7"/>
    </row>
    <row r="272" spans="1:6" s="14" customFormat="1" ht="71.25" customHeight="1" x14ac:dyDescent="0.25">
      <c r="A272" s="4" t="s">
        <v>35</v>
      </c>
      <c r="B272" s="5" t="s">
        <v>36</v>
      </c>
      <c r="C272" s="5"/>
      <c r="D272" s="9">
        <f>D273+D276</f>
        <v>4773</v>
      </c>
      <c r="E272" s="9">
        <f>E273+E276</f>
        <v>0</v>
      </c>
      <c r="F272" s="7"/>
    </row>
    <row r="273" spans="1:6" s="14" customFormat="1" ht="47.25" customHeight="1" x14ac:dyDescent="0.25">
      <c r="A273" s="3" t="s">
        <v>37</v>
      </c>
      <c r="B273" s="6" t="s">
        <v>38</v>
      </c>
      <c r="C273" s="6"/>
      <c r="D273" s="8">
        <f>D274</f>
        <v>800</v>
      </c>
      <c r="E273" s="8">
        <f>E274</f>
        <v>0</v>
      </c>
      <c r="F273" s="7"/>
    </row>
    <row r="274" spans="1:6" s="7" customFormat="1" ht="19.5" customHeight="1" x14ac:dyDescent="0.25">
      <c r="A274" s="3" t="s">
        <v>39</v>
      </c>
      <c r="B274" s="6" t="s">
        <v>40</v>
      </c>
      <c r="C274" s="6"/>
      <c r="D274" s="8">
        <f>D275</f>
        <v>800</v>
      </c>
      <c r="E274" s="8">
        <f>E275</f>
        <v>0</v>
      </c>
    </row>
    <row r="275" spans="1:6" s="7" customFormat="1" ht="19.5" customHeight="1" x14ac:dyDescent="0.25">
      <c r="A275" s="3" t="s">
        <v>16</v>
      </c>
      <c r="B275" s="6" t="s">
        <v>40</v>
      </c>
      <c r="C275" s="6" t="s">
        <v>17</v>
      </c>
      <c r="D275" s="8">
        <v>800</v>
      </c>
      <c r="E275" s="8">
        <v>0</v>
      </c>
      <c r="F275" s="7" t="s">
        <v>341</v>
      </c>
    </row>
    <row r="276" spans="1:6" s="7" customFormat="1" ht="84" customHeight="1" x14ac:dyDescent="0.25">
      <c r="A276" s="3" t="s">
        <v>67</v>
      </c>
      <c r="B276" s="6" t="s">
        <v>68</v>
      </c>
      <c r="C276" s="6"/>
      <c r="D276" s="8">
        <f>D277</f>
        <v>3973</v>
      </c>
      <c r="E276" s="8">
        <f>E277</f>
        <v>0</v>
      </c>
    </row>
    <row r="277" spans="1:6" s="7" customFormat="1" x14ac:dyDescent="0.25">
      <c r="A277" s="3" t="s">
        <v>69</v>
      </c>
      <c r="B277" s="6" t="s">
        <v>70</v>
      </c>
      <c r="C277" s="6"/>
      <c r="D277" s="8">
        <f>D278+D279+D280</f>
        <v>3973</v>
      </c>
      <c r="E277" s="8">
        <f>E278+E279+E280</f>
        <v>0</v>
      </c>
    </row>
    <row r="278" spans="1:6" s="7" customFormat="1" ht="73.5" customHeight="1" x14ac:dyDescent="0.25">
      <c r="A278" s="3" t="s">
        <v>12</v>
      </c>
      <c r="B278" s="6" t="s">
        <v>70</v>
      </c>
      <c r="C278" s="6" t="s">
        <v>13</v>
      </c>
      <c r="D278" s="8">
        <v>3410</v>
      </c>
      <c r="E278" s="8">
        <v>0</v>
      </c>
      <c r="F278" s="7" t="s">
        <v>341</v>
      </c>
    </row>
    <row r="279" spans="1:6" s="7" customFormat="1" ht="40.5" customHeight="1" x14ac:dyDescent="0.25">
      <c r="A279" s="3" t="s">
        <v>14</v>
      </c>
      <c r="B279" s="6" t="s">
        <v>70</v>
      </c>
      <c r="C279" s="6" t="s">
        <v>15</v>
      </c>
      <c r="D279" s="8">
        <v>530</v>
      </c>
      <c r="E279" s="8">
        <v>0</v>
      </c>
      <c r="F279" s="7" t="s">
        <v>341</v>
      </c>
    </row>
    <row r="280" spans="1:6" s="7" customFormat="1" x14ac:dyDescent="0.25">
      <c r="A280" s="3" t="s">
        <v>16</v>
      </c>
      <c r="B280" s="6" t="s">
        <v>70</v>
      </c>
      <c r="C280" s="6" t="s">
        <v>17</v>
      </c>
      <c r="D280" s="8">
        <v>33</v>
      </c>
      <c r="E280" s="8">
        <v>0</v>
      </c>
      <c r="F280" s="7" t="s">
        <v>341</v>
      </c>
    </row>
    <row r="281" spans="1:6" s="7" customFormat="1" ht="53.25" customHeight="1" x14ac:dyDescent="0.25">
      <c r="A281" s="4" t="s">
        <v>71</v>
      </c>
      <c r="B281" s="5" t="s">
        <v>72</v>
      </c>
      <c r="C281" s="5"/>
      <c r="D281" s="9">
        <f>D282+D285+D286</f>
        <v>780</v>
      </c>
      <c r="E281" s="9">
        <f>E282+E285+E286</f>
        <v>0</v>
      </c>
    </row>
    <row r="282" spans="1:6" s="7" customFormat="1" ht="47.25" x14ac:dyDescent="0.25">
      <c r="A282" s="34" t="s">
        <v>73</v>
      </c>
      <c r="B282" s="6" t="s">
        <v>74</v>
      </c>
      <c r="C282" s="5"/>
      <c r="D282" s="8">
        <f>D283</f>
        <v>560</v>
      </c>
      <c r="E282" s="8">
        <f>E283</f>
        <v>0</v>
      </c>
    </row>
    <row r="283" spans="1:6" s="7" customFormat="1" x14ac:dyDescent="0.25">
      <c r="A283" s="3" t="s">
        <v>69</v>
      </c>
      <c r="B283" s="6" t="s">
        <v>75</v>
      </c>
      <c r="C283" s="6"/>
      <c r="D283" s="8">
        <f>D284</f>
        <v>560</v>
      </c>
      <c r="E283" s="8">
        <f>E284</f>
        <v>0</v>
      </c>
    </row>
    <row r="284" spans="1:6" s="7" customFormat="1" ht="31.5" x14ac:dyDescent="0.25">
      <c r="A284" s="3" t="s">
        <v>14</v>
      </c>
      <c r="B284" s="6" t="s">
        <v>75</v>
      </c>
      <c r="C284" s="6" t="s">
        <v>15</v>
      </c>
      <c r="D284" s="8">
        <v>560</v>
      </c>
      <c r="E284" s="8">
        <v>0</v>
      </c>
      <c r="F284" s="7" t="s">
        <v>341</v>
      </c>
    </row>
    <row r="285" spans="1:6" s="7" customFormat="1" ht="47.25" x14ac:dyDescent="0.25">
      <c r="A285" s="3" t="s">
        <v>327</v>
      </c>
      <c r="B285" s="6" t="s">
        <v>328</v>
      </c>
      <c r="C285" s="6"/>
      <c r="D285" s="8">
        <v>0</v>
      </c>
      <c r="E285" s="8">
        <v>0</v>
      </c>
    </row>
    <row r="286" spans="1:6" s="7" customFormat="1" ht="31.5" x14ac:dyDescent="0.25">
      <c r="A286" s="34" t="s">
        <v>222</v>
      </c>
      <c r="B286" s="6" t="s">
        <v>223</v>
      </c>
      <c r="C286" s="6"/>
      <c r="D286" s="8">
        <f>D287</f>
        <v>220</v>
      </c>
      <c r="E286" s="8">
        <f>E287</f>
        <v>0</v>
      </c>
    </row>
    <row r="287" spans="1:6" s="7" customFormat="1" ht="26.25" customHeight="1" x14ac:dyDescent="0.25">
      <c r="A287" s="3" t="s">
        <v>212</v>
      </c>
      <c r="B287" s="6" t="s">
        <v>224</v>
      </c>
      <c r="C287" s="6"/>
      <c r="D287" s="8">
        <f>D288</f>
        <v>220</v>
      </c>
      <c r="E287" s="8">
        <f>E288</f>
        <v>0</v>
      </c>
    </row>
    <row r="288" spans="1:6" s="7" customFormat="1" ht="31.5" x14ac:dyDescent="0.25">
      <c r="A288" s="3" t="s">
        <v>87</v>
      </c>
      <c r="B288" s="6" t="s">
        <v>224</v>
      </c>
      <c r="C288" s="6" t="s">
        <v>88</v>
      </c>
      <c r="D288" s="8">
        <v>220</v>
      </c>
      <c r="E288" s="8">
        <v>0</v>
      </c>
      <c r="F288" s="7" t="s">
        <v>341</v>
      </c>
    </row>
    <row r="289" spans="1:7" s="14" customFormat="1" ht="47.25" x14ac:dyDescent="0.25">
      <c r="A289" s="4" t="s">
        <v>247</v>
      </c>
      <c r="B289" s="5" t="s">
        <v>248</v>
      </c>
      <c r="C289" s="5"/>
      <c r="D289" s="9">
        <f>D294+D290</f>
        <v>450</v>
      </c>
      <c r="E289" s="9">
        <f>E294+E290</f>
        <v>250</v>
      </c>
    </row>
    <row r="290" spans="1:7" s="7" customFormat="1" ht="47.25" x14ac:dyDescent="0.25">
      <c r="A290" s="3" t="s">
        <v>249</v>
      </c>
      <c r="B290" s="6" t="s">
        <v>250</v>
      </c>
      <c r="C290" s="6"/>
      <c r="D290" s="8">
        <f t="shared" ref="D290:E292" si="1">D291</f>
        <v>250</v>
      </c>
      <c r="E290" s="8">
        <f t="shared" si="1"/>
        <v>50</v>
      </c>
    </row>
    <row r="291" spans="1:7" s="7" customFormat="1" ht="47.25" x14ac:dyDescent="0.25">
      <c r="A291" s="3" t="s">
        <v>251</v>
      </c>
      <c r="B291" s="6" t="s">
        <v>252</v>
      </c>
      <c r="C291" s="6"/>
      <c r="D291" s="8">
        <f t="shared" si="1"/>
        <v>250</v>
      </c>
      <c r="E291" s="8">
        <f t="shared" si="1"/>
        <v>50</v>
      </c>
    </row>
    <row r="292" spans="1:7" s="7" customFormat="1" x14ac:dyDescent="0.25">
      <c r="A292" s="3" t="s">
        <v>237</v>
      </c>
      <c r="B292" s="6" t="s">
        <v>253</v>
      </c>
      <c r="C292" s="6"/>
      <c r="D292" s="8">
        <f t="shared" si="1"/>
        <v>250</v>
      </c>
      <c r="E292" s="8">
        <f t="shared" si="1"/>
        <v>50</v>
      </c>
    </row>
    <row r="293" spans="1:7" s="7" customFormat="1" ht="31.5" x14ac:dyDescent="0.25">
      <c r="A293" s="3" t="s">
        <v>14</v>
      </c>
      <c r="B293" s="6" t="s">
        <v>253</v>
      </c>
      <c r="C293" s="6" t="s">
        <v>15</v>
      </c>
      <c r="D293" s="8">
        <v>250</v>
      </c>
      <c r="E293" s="8">
        <v>50</v>
      </c>
    </row>
    <row r="294" spans="1:7" s="7" customFormat="1" ht="47.25" x14ac:dyDescent="0.25">
      <c r="A294" s="3" t="s">
        <v>254</v>
      </c>
      <c r="B294" s="6" t="s">
        <v>255</v>
      </c>
      <c r="C294" s="6"/>
      <c r="D294" s="8">
        <f t="shared" ref="D294:E296" si="2">D295</f>
        <v>200</v>
      </c>
      <c r="E294" s="8">
        <f t="shared" si="2"/>
        <v>200</v>
      </c>
    </row>
    <row r="295" spans="1:7" s="7" customFormat="1" ht="63" x14ac:dyDescent="0.25">
      <c r="A295" s="3" t="s">
        <v>256</v>
      </c>
      <c r="B295" s="6" t="s">
        <v>257</v>
      </c>
      <c r="C295" s="6"/>
      <c r="D295" s="8">
        <f t="shared" si="2"/>
        <v>200</v>
      </c>
      <c r="E295" s="8">
        <f t="shared" si="2"/>
        <v>200</v>
      </c>
    </row>
    <row r="296" spans="1:7" s="7" customFormat="1" x14ac:dyDescent="0.25">
      <c r="A296" s="3" t="s">
        <v>237</v>
      </c>
      <c r="B296" s="6" t="s">
        <v>258</v>
      </c>
      <c r="C296" s="6"/>
      <c r="D296" s="8">
        <f t="shared" si="2"/>
        <v>200</v>
      </c>
      <c r="E296" s="8">
        <f t="shared" si="2"/>
        <v>200</v>
      </c>
    </row>
    <row r="297" spans="1:7" s="7" customFormat="1" ht="31.5" x14ac:dyDescent="0.25">
      <c r="A297" s="3" t="s">
        <v>14</v>
      </c>
      <c r="B297" s="6" t="s">
        <v>258</v>
      </c>
      <c r="C297" s="6" t="s">
        <v>15</v>
      </c>
      <c r="D297" s="8">
        <v>200</v>
      </c>
      <c r="E297" s="8">
        <v>200</v>
      </c>
    </row>
    <row r="298" spans="1:7" s="42" customFormat="1" x14ac:dyDescent="0.25">
      <c r="A298" s="40" t="s">
        <v>361</v>
      </c>
      <c r="B298" s="5" t="s">
        <v>362</v>
      </c>
      <c r="C298" s="5"/>
      <c r="D298" s="9">
        <f>D301+D305+D309+D311+D314+D316+D318+D320+D324+D326+D307+D332+D336+D338+D340+D344+D347+D351+D353+D355+D357+D359+D361+D363+D365+D367+D369+D371+D373+D375+D377+D380+D382+D386+D388+D390+D394+D396+D398+D402+D404+D406+D408+D410+D412+D414+D416+D418+D420+D422+D424+D426+D428+D431+D433+D436+D438+D440+D442+D444+D446+D448+D451+D453+D455+D457+D461+D465+D473+D299+D322+D328+D330+D400+D463+D459+D470+D467+D303</f>
        <v>20319</v>
      </c>
      <c r="E298" s="9">
        <f>E301+E305+E309+E311+E314+E316+E318+E320+E324+E326+E307+E332+E336+E338+E340+E344+E347+E351+E353+E355+E357+E359+E361+E363+E365+E367+E369+E371+E373+E375+E377+E380+E382+E386+E388+E390+E394+E396+E398+E402+E404+E406+E408+E410+E412+E414+E416+E418+E420+E422+E424+E426+E428+E431+E433+E436+E438+E440+E442+E444+E446+E448+E451+E453+E455+E457+E461+E465+E473+E299+E322+E328+E330+E400+E463+E459+E470+E467+E303</f>
        <v>2045249.8999999997</v>
      </c>
      <c r="F298" s="11"/>
      <c r="G298" s="41"/>
    </row>
    <row r="299" spans="1:7" s="42" customFormat="1" ht="21.75" customHeight="1" x14ac:dyDescent="0.25">
      <c r="A299" s="3" t="s">
        <v>282</v>
      </c>
      <c r="B299" s="6" t="s">
        <v>363</v>
      </c>
      <c r="C299" s="6"/>
      <c r="D299" s="8">
        <f>D300</f>
        <v>0</v>
      </c>
      <c r="E299" s="8">
        <f>E300</f>
        <v>7161</v>
      </c>
      <c r="F299" s="11"/>
      <c r="G299" s="41"/>
    </row>
    <row r="300" spans="1:7" s="42" customFormat="1" x14ac:dyDescent="0.25">
      <c r="A300" s="3" t="s">
        <v>26</v>
      </c>
      <c r="B300" s="6" t="s">
        <v>363</v>
      </c>
      <c r="C300" s="6" t="s">
        <v>27</v>
      </c>
      <c r="D300" s="8">
        <v>0</v>
      </c>
      <c r="E300" s="8">
        <v>7161</v>
      </c>
      <c r="F300" s="11"/>
      <c r="G300" s="41"/>
    </row>
    <row r="301" spans="1:7" s="7" customFormat="1" ht="63" x14ac:dyDescent="0.25">
      <c r="A301" s="3" t="s">
        <v>357</v>
      </c>
      <c r="B301" s="6" t="s">
        <v>364</v>
      </c>
      <c r="C301" s="6"/>
      <c r="D301" s="8">
        <f>D302</f>
        <v>0</v>
      </c>
      <c r="E301" s="8">
        <f>E302</f>
        <v>812.3</v>
      </c>
    </row>
    <row r="302" spans="1:7" s="7" customFormat="1" ht="31.5" x14ac:dyDescent="0.25">
      <c r="A302" s="3" t="s">
        <v>106</v>
      </c>
      <c r="B302" s="6" t="s">
        <v>364</v>
      </c>
      <c r="C302" s="6" t="s">
        <v>109</v>
      </c>
      <c r="D302" s="8">
        <v>0</v>
      </c>
      <c r="E302" s="8">
        <v>812.3</v>
      </c>
    </row>
    <row r="303" spans="1:7" s="7" customFormat="1" ht="47.25" x14ac:dyDescent="0.25">
      <c r="A303" s="3" t="s">
        <v>353</v>
      </c>
      <c r="B303" s="6" t="s">
        <v>365</v>
      </c>
      <c r="C303" s="6"/>
      <c r="D303" s="8">
        <f>D304</f>
        <v>0</v>
      </c>
      <c r="E303" s="8">
        <f>E304</f>
        <v>95700</v>
      </c>
    </row>
    <row r="304" spans="1:7" s="7" customFormat="1" ht="31.5" x14ac:dyDescent="0.25">
      <c r="A304" s="3" t="s">
        <v>108</v>
      </c>
      <c r="B304" s="6" t="s">
        <v>365</v>
      </c>
      <c r="C304" s="6" t="s">
        <v>109</v>
      </c>
      <c r="D304" s="8">
        <v>0</v>
      </c>
      <c r="E304" s="8">
        <v>95700</v>
      </c>
    </row>
    <row r="305" spans="1:6" s="7" customFormat="1" ht="31.5" x14ac:dyDescent="0.25">
      <c r="A305" s="3" t="s">
        <v>263</v>
      </c>
      <c r="B305" s="6" t="s">
        <v>366</v>
      </c>
      <c r="C305" s="6"/>
      <c r="D305" s="8">
        <f>D306</f>
        <v>0</v>
      </c>
      <c r="E305" s="8">
        <f>E306</f>
        <v>4833</v>
      </c>
    </row>
    <row r="306" spans="1:6" s="7" customFormat="1" x14ac:dyDescent="0.25">
      <c r="A306" s="3" t="s">
        <v>26</v>
      </c>
      <c r="B306" s="6" t="s">
        <v>366</v>
      </c>
      <c r="C306" s="6" t="s">
        <v>27</v>
      </c>
      <c r="D306" s="8">
        <v>0</v>
      </c>
      <c r="E306" s="8">
        <v>4833</v>
      </c>
    </row>
    <row r="307" spans="1:6" s="7" customFormat="1" ht="62.45" customHeight="1" x14ac:dyDescent="0.25">
      <c r="A307" s="3" t="s">
        <v>284</v>
      </c>
      <c r="B307" s="6" t="s">
        <v>367</v>
      </c>
      <c r="C307" s="6"/>
      <c r="D307" s="8">
        <f>D308</f>
        <v>0</v>
      </c>
      <c r="E307" s="8">
        <f>E308</f>
        <v>4008.7</v>
      </c>
    </row>
    <row r="308" spans="1:6" s="7" customFormat="1" ht="31.5" x14ac:dyDescent="0.25">
      <c r="A308" s="3" t="s">
        <v>108</v>
      </c>
      <c r="B308" s="6" t="s">
        <v>367</v>
      </c>
      <c r="C308" s="6" t="s">
        <v>109</v>
      </c>
      <c r="D308" s="8">
        <v>0</v>
      </c>
      <c r="E308" s="8">
        <v>4008.7</v>
      </c>
      <c r="F308" s="7" t="s">
        <v>342</v>
      </c>
    </row>
    <row r="309" spans="1:6" s="7" customFormat="1" ht="47.25" x14ac:dyDescent="0.25">
      <c r="A309" s="3" t="s">
        <v>368</v>
      </c>
      <c r="B309" s="6" t="s">
        <v>369</v>
      </c>
      <c r="C309" s="6"/>
      <c r="D309" s="8">
        <f>D310</f>
        <v>0</v>
      </c>
      <c r="E309" s="8">
        <f>E310</f>
        <v>3990.6</v>
      </c>
    </row>
    <row r="310" spans="1:6" s="7" customFormat="1" ht="31.5" x14ac:dyDescent="0.25">
      <c r="A310" s="3" t="s">
        <v>87</v>
      </c>
      <c r="B310" s="6" t="s">
        <v>369</v>
      </c>
      <c r="C310" s="6" t="s">
        <v>88</v>
      </c>
      <c r="D310" s="8">
        <v>0</v>
      </c>
      <c r="E310" s="8">
        <v>3990.6</v>
      </c>
    </row>
    <row r="311" spans="1:6" s="7" customFormat="1" ht="94.5" x14ac:dyDescent="0.25">
      <c r="A311" s="3" t="s">
        <v>241</v>
      </c>
      <c r="B311" s="6" t="s">
        <v>370</v>
      </c>
      <c r="C311" s="6"/>
      <c r="D311" s="8">
        <f>D313+D312</f>
        <v>0</v>
      </c>
      <c r="E311" s="8">
        <f>E313+E312</f>
        <v>44065.7</v>
      </c>
    </row>
    <row r="312" spans="1:6" s="7" customFormat="1" x14ac:dyDescent="0.25">
      <c r="A312" s="3" t="s">
        <v>65</v>
      </c>
      <c r="B312" s="6" t="s">
        <v>370</v>
      </c>
      <c r="C312" s="6" t="s">
        <v>66</v>
      </c>
      <c r="D312" s="8">
        <v>0</v>
      </c>
      <c r="E312" s="8">
        <v>10764</v>
      </c>
    </row>
    <row r="313" spans="1:6" s="7" customFormat="1" ht="31.5" x14ac:dyDescent="0.25">
      <c r="A313" s="3" t="s">
        <v>87</v>
      </c>
      <c r="B313" s="6" t="s">
        <v>370</v>
      </c>
      <c r="C313" s="6" t="s">
        <v>88</v>
      </c>
      <c r="D313" s="8">
        <v>0</v>
      </c>
      <c r="E313" s="8">
        <v>33301.699999999997</v>
      </c>
    </row>
    <row r="314" spans="1:6" s="14" customFormat="1" ht="52.5" customHeight="1" x14ac:dyDescent="0.25">
      <c r="A314" s="3" t="s">
        <v>199</v>
      </c>
      <c r="B314" s="6" t="s">
        <v>371</v>
      </c>
      <c r="C314" s="6"/>
      <c r="D314" s="8">
        <f>D315</f>
        <v>0</v>
      </c>
      <c r="E314" s="8">
        <f>E315</f>
        <v>28327</v>
      </c>
      <c r="F314" s="7"/>
    </row>
    <row r="315" spans="1:6" s="14" customFormat="1" ht="31.5" x14ac:dyDescent="0.25">
      <c r="A315" s="3" t="s">
        <v>87</v>
      </c>
      <c r="B315" s="6" t="s">
        <v>371</v>
      </c>
      <c r="C315" s="6" t="s">
        <v>88</v>
      </c>
      <c r="D315" s="8">
        <v>0</v>
      </c>
      <c r="E315" s="8">
        <v>28327</v>
      </c>
      <c r="F315" s="7"/>
    </row>
    <row r="316" spans="1:6" s="7" customFormat="1" ht="63" x14ac:dyDescent="0.25">
      <c r="A316" s="3" t="s">
        <v>193</v>
      </c>
      <c r="B316" s="6" t="s">
        <v>372</v>
      </c>
      <c r="C316" s="6"/>
      <c r="D316" s="35">
        <f>D317</f>
        <v>0</v>
      </c>
      <c r="E316" s="8">
        <f>E317</f>
        <v>9684.6</v>
      </c>
    </row>
    <row r="317" spans="1:6" s="7" customFormat="1" ht="31.5" x14ac:dyDescent="0.25">
      <c r="A317" s="3" t="s">
        <v>87</v>
      </c>
      <c r="B317" s="6" t="s">
        <v>372</v>
      </c>
      <c r="C317" s="6" t="s">
        <v>88</v>
      </c>
      <c r="D317" s="8">
        <v>0</v>
      </c>
      <c r="E317" s="8">
        <v>9684.6</v>
      </c>
    </row>
    <row r="318" spans="1:6" s="7" customFormat="1" ht="66.75" customHeight="1" x14ac:dyDescent="0.25">
      <c r="A318" s="3" t="s">
        <v>133</v>
      </c>
      <c r="B318" s="6" t="s">
        <v>373</v>
      </c>
      <c r="C318" s="6"/>
      <c r="D318" s="8">
        <f>D319</f>
        <v>0</v>
      </c>
      <c r="E318" s="8">
        <f>E319</f>
        <v>320</v>
      </c>
    </row>
    <row r="319" spans="1:6" s="7" customFormat="1" ht="31.5" x14ac:dyDescent="0.25">
      <c r="A319" s="3" t="s">
        <v>14</v>
      </c>
      <c r="B319" s="6" t="s">
        <v>373</v>
      </c>
      <c r="C319" s="6" t="s">
        <v>15</v>
      </c>
      <c r="D319" s="8">
        <v>0</v>
      </c>
      <c r="E319" s="8">
        <v>320</v>
      </c>
    </row>
    <row r="320" spans="1:6" s="7" customFormat="1" ht="50.25" customHeight="1" x14ac:dyDescent="0.25">
      <c r="A320" s="3" t="s">
        <v>121</v>
      </c>
      <c r="B320" s="6" t="s">
        <v>374</v>
      </c>
      <c r="C320" s="6"/>
      <c r="D320" s="8">
        <f>D321</f>
        <v>0</v>
      </c>
      <c r="E320" s="8">
        <f>E321</f>
        <v>56278</v>
      </c>
    </row>
    <row r="321" spans="1:6" s="7" customFormat="1" ht="31.5" x14ac:dyDescent="0.25">
      <c r="A321" s="3" t="s">
        <v>14</v>
      </c>
      <c r="B321" s="6" t="s">
        <v>374</v>
      </c>
      <c r="C321" s="6" t="s">
        <v>15</v>
      </c>
      <c r="D321" s="8">
        <v>0</v>
      </c>
      <c r="E321" s="8">
        <v>56278</v>
      </c>
    </row>
    <row r="322" spans="1:6" s="7" customFormat="1" ht="47.25" x14ac:dyDescent="0.25">
      <c r="A322" s="3" t="s">
        <v>375</v>
      </c>
      <c r="B322" s="6" t="s">
        <v>376</v>
      </c>
      <c r="C322" s="6"/>
      <c r="D322" s="8">
        <v>0</v>
      </c>
      <c r="E322" s="8">
        <f>E323</f>
        <v>6503.5</v>
      </c>
    </row>
    <row r="323" spans="1:6" s="7" customFormat="1" ht="31.5" x14ac:dyDescent="0.25">
      <c r="A323" s="3" t="s">
        <v>108</v>
      </c>
      <c r="B323" s="6" t="s">
        <v>376</v>
      </c>
      <c r="C323" s="6" t="s">
        <v>109</v>
      </c>
      <c r="D323" s="8">
        <v>0</v>
      </c>
      <c r="E323" s="8">
        <v>6503.5</v>
      </c>
    </row>
    <row r="324" spans="1:6" s="7" customFormat="1" ht="31.5" x14ac:dyDescent="0.25">
      <c r="A324" s="3" t="s">
        <v>159</v>
      </c>
      <c r="B324" s="6" t="s">
        <v>377</v>
      </c>
      <c r="C324" s="6"/>
      <c r="D324" s="8">
        <v>0</v>
      </c>
      <c r="E324" s="8">
        <f>E325</f>
        <v>6658.6</v>
      </c>
    </row>
    <row r="325" spans="1:6" s="7" customFormat="1" x14ac:dyDescent="0.25">
      <c r="A325" s="3" t="s">
        <v>65</v>
      </c>
      <c r="B325" s="6" t="s">
        <v>377</v>
      </c>
      <c r="C325" s="6" t="s">
        <v>66</v>
      </c>
      <c r="D325" s="8">
        <v>0</v>
      </c>
      <c r="E325" s="8">
        <v>6658.6</v>
      </c>
    </row>
    <row r="326" spans="1:6" s="7" customFormat="1" ht="78.75" x14ac:dyDescent="0.25">
      <c r="A326" s="3" t="s">
        <v>150</v>
      </c>
      <c r="B326" s="6" t="s">
        <v>378</v>
      </c>
      <c r="C326" s="6"/>
      <c r="D326" s="8">
        <f>D327</f>
        <v>0</v>
      </c>
      <c r="E326" s="8">
        <f>E327</f>
        <v>9318.1</v>
      </c>
    </row>
    <row r="327" spans="1:6" s="7" customFormat="1" x14ac:dyDescent="0.25">
      <c r="A327" s="3" t="s">
        <v>16</v>
      </c>
      <c r="B327" s="6" t="s">
        <v>378</v>
      </c>
      <c r="C327" s="6" t="s">
        <v>17</v>
      </c>
      <c r="D327" s="8">
        <v>0</v>
      </c>
      <c r="E327" s="8">
        <v>9318.1</v>
      </c>
    </row>
    <row r="328" spans="1:6" s="7" customFormat="1" ht="47.25" x14ac:dyDescent="0.25">
      <c r="A328" s="3" t="s">
        <v>161</v>
      </c>
      <c r="B328" s="6" t="s">
        <v>379</v>
      </c>
      <c r="C328" s="6"/>
      <c r="D328" s="8">
        <f>D329</f>
        <v>0</v>
      </c>
      <c r="E328" s="8">
        <f>E329</f>
        <v>20284.8</v>
      </c>
    </row>
    <row r="329" spans="1:6" s="7" customFormat="1" x14ac:dyDescent="0.25">
      <c r="A329" s="3" t="s">
        <v>163</v>
      </c>
      <c r="B329" s="6" t="s">
        <v>379</v>
      </c>
      <c r="C329" s="6" t="s">
        <v>66</v>
      </c>
      <c r="D329" s="8">
        <v>0</v>
      </c>
      <c r="E329" s="8">
        <v>20284.8</v>
      </c>
    </row>
    <row r="330" spans="1:6" s="7" customFormat="1" ht="31.5" x14ac:dyDescent="0.25">
      <c r="A330" s="3" t="s">
        <v>190</v>
      </c>
      <c r="B330" s="6" t="s">
        <v>380</v>
      </c>
      <c r="C330" s="6"/>
      <c r="D330" s="8">
        <v>0</v>
      </c>
      <c r="E330" s="8">
        <f>E331</f>
        <v>5419.9</v>
      </c>
    </row>
    <row r="331" spans="1:6" s="7" customFormat="1" ht="31.5" x14ac:dyDescent="0.25">
      <c r="A331" s="3" t="s">
        <v>87</v>
      </c>
      <c r="B331" s="6" t="s">
        <v>380</v>
      </c>
      <c r="C331" s="6" t="s">
        <v>88</v>
      </c>
      <c r="D331" s="8">
        <v>0</v>
      </c>
      <c r="E331" s="8">
        <v>5419.9</v>
      </c>
    </row>
    <row r="332" spans="1:6" s="7" customFormat="1" x14ac:dyDescent="0.25">
      <c r="A332" s="3" t="s">
        <v>10</v>
      </c>
      <c r="B332" s="6" t="s">
        <v>381</v>
      </c>
      <c r="C332" s="6"/>
      <c r="D332" s="8">
        <f>D333+D334+D335</f>
        <v>0</v>
      </c>
      <c r="E332" s="8">
        <f>E333+E334+E335</f>
        <v>104351</v>
      </c>
    </row>
    <row r="333" spans="1:6" s="7" customFormat="1" ht="63" x14ac:dyDescent="0.25">
      <c r="A333" s="3" t="s">
        <v>12</v>
      </c>
      <c r="B333" s="6" t="s">
        <v>381</v>
      </c>
      <c r="C333" s="6" t="s">
        <v>13</v>
      </c>
      <c r="D333" s="8">
        <v>0</v>
      </c>
      <c r="E333" s="8">
        <v>84107</v>
      </c>
      <c r="F333" s="7" t="s">
        <v>341</v>
      </c>
    </row>
    <row r="334" spans="1:6" s="7" customFormat="1" ht="31.5" x14ac:dyDescent="0.25">
      <c r="A334" s="3" t="s">
        <v>14</v>
      </c>
      <c r="B334" s="6" t="s">
        <v>381</v>
      </c>
      <c r="C334" s="6" t="s">
        <v>15</v>
      </c>
      <c r="D334" s="8">
        <v>0</v>
      </c>
      <c r="E334" s="8">
        <v>19335</v>
      </c>
      <c r="F334" s="7" t="s">
        <v>341</v>
      </c>
    </row>
    <row r="335" spans="1:6" s="7" customFormat="1" x14ac:dyDescent="0.25">
      <c r="A335" s="3" t="s">
        <v>16</v>
      </c>
      <c r="B335" s="6" t="s">
        <v>381</v>
      </c>
      <c r="C335" s="6" t="s">
        <v>17</v>
      </c>
      <c r="D335" s="8">
        <v>0</v>
      </c>
      <c r="E335" s="8">
        <v>909</v>
      </c>
      <c r="F335" s="7" t="s">
        <v>341</v>
      </c>
    </row>
    <row r="336" spans="1:6" s="7" customFormat="1" ht="31.5" x14ac:dyDescent="0.25">
      <c r="A336" s="3" t="s">
        <v>28</v>
      </c>
      <c r="B336" s="6" t="s">
        <v>382</v>
      </c>
      <c r="C336" s="6"/>
      <c r="D336" s="8">
        <f>D337</f>
        <v>0</v>
      </c>
      <c r="E336" s="8">
        <f>E337</f>
        <v>3091</v>
      </c>
    </row>
    <row r="337" spans="1:6" s="7" customFormat="1" ht="63" x14ac:dyDescent="0.25">
      <c r="A337" s="3" t="s">
        <v>12</v>
      </c>
      <c r="B337" s="6" t="s">
        <v>382</v>
      </c>
      <c r="C337" s="6" t="s">
        <v>13</v>
      </c>
      <c r="D337" s="8">
        <v>0</v>
      </c>
      <c r="E337" s="8">
        <v>3091</v>
      </c>
      <c r="F337" s="7" t="s">
        <v>341</v>
      </c>
    </row>
    <row r="338" spans="1:6" s="7" customFormat="1" x14ac:dyDescent="0.25">
      <c r="A338" s="3" t="s">
        <v>261</v>
      </c>
      <c r="B338" s="6" t="s">
        <v>383</v>
      </c>
      <c r="C338" s="16"/>
      <c r="D338" s="8">
        <f>D339</f>
        <v>0</v>
      </c>
      <c r="E338" s="8">
        <f>E339</f>
        <v>578</v>
      </c>
    </row>
    <row r="339" spans="1:6" s="7" customFormat="1" x14ac:dyDescent="0.25">
      <c r="A339" s="3" t="s">
        <v>26</v>
      </c>
      <c r="B339" s="6" t="s">
        <v>383</v>
      </c>
      <c r="C339" s="6" t="s">
        <v>27</v>
      </c>
      <c r="D339" s="8">
        <v>0</v>
      </c>
      <c r="E339" s="8">
        <v>578</v>
      </c>
    </row>
    <row r="340" spans="1:6" s="7" customFormat="1" x14ac:dyDescent="0.25">
      <c r="A340" s="3" t="s">
        <v>48</v>
      </c>
      <c r="B340" s="6" t="s">
        <v>384</v>
      </c>
      <c r="C340" s="6"/>
      <c r="D340" s="8">
        <f>D341+D342+D343</f>
        <v>0</v>
      </c>
      <c r="E340" s="8">
        <f>E341+E342+E343</f>
        <v>13455</v>
      </c>
    </row>
    <row r="341" spans="1:6" s="7" customFormat="1" ht="63" x14ac:dyDescent="0.25">
      <c r="A341" s="3" t="s">
        <v>12</v>
      </c>
      <c r="B341" s="6" t="s">
        <v>384</v>
      </c>
      <c r="C341" s="6" t="s">
        <v>13</v>
      </c>
      <c r="D341" s="8">
        <v>0</v>
      </c>
      <c r="E341" s="8">
        <v>12096</v>
      </c>
      <c r="F341" s="7" t="s">
        <v>341</v>
      </c>
    </row>
    <row r="342" spans="1:6" s="7" customFormat="1" ht="31.5" x14ac:dyDescent="0.25">
      <c r="A342" s="3" t="s">
        <v>14</v>
      </c>
      <c r="B342" s="6" t="s">
        <v>384</v>
      </c>
      <c r="C342" s="6" t="s">
        <v>15</v>
      </c>
      <c r="D342" s="8">
        <v>0</v>
      </c>
      <c r="E342" s="8">
        <v>1358</v>
      </c>
      <c r="F342" s="7" t="s">
        <v>341</v>
      </c>
    </row>
    <row r="343" spans="1:6" s="7" customFormat="1" x14ac:dyDescent="0.25">
      <c r="A343" s="3" t="s">
        <v>16</v>
      </c>
      <c r="B343" s="6" t="s">
        <v>384</v>
      </c>
      <c r="C343" s="6" t="s">
        <v>17</v>
      </c>
      <c r="D343" s="8">
        <v>0</v>
      </c>
      <c r="E343" s="8">
        <v>1</v>
      </c>
      <c r="F343" s="7" t="s">
        <v>341</v>
      </c>
    </row>
    <row r="344" spans="1:6" s="7" customFormat="1" ht="25.9" customHeight="1" x14ac:dyDescent="0.25">
      <c r="A344" s="3" t="s">
        <v>118</v>
      </c>
      <c r="B344" s="6" t="s">
        <v>385</v>
      </c>
      <c r="C344" s="6"/>
      <c r="D344" s="8">
        <f>D345+D346</f>
        <v>0</v>
      </c>
      <c r="E344" s="8">
        <f>E345+E346</f>
        <v>40555</v>
      </c>
    </row>
    <row r="345" spans="1:6" s="7" customFormat="1" ht="38.25" customHeight="1" x14ac:dyDescent="0.25">
      <c r="A345" s="3" t="s">
        <v>14</v>
      </c>
      <c r="B345" s="6" t="s">
        <v>385</v>
      </c>
      <c r="C345" s="6" t="s">
        <v>15</v>
      </c>
      <c r="D345" s="8">
        <v>0</v>
      </c>
      <c r="E345" s="8">
        <v>35565</v>
      </c>
    </row>
    <row r="346" spans="1:6" s="7" customFormat="1" x14ac:dyDescent="0.25">
      <c r="A346" s="3" t="s">
        <v>65</v>
      </c>
      <c r="B346" s="6" t="s">
        <v>385</v>
      </c>
      <c r="C346" s="6" t="s">
        <v>66</v>
      </c>
      <c r="D346" s="8">
        <v>0</v>
      </c>
      <c r="E346" s="8">
        <v>4990</v>
      </c>
      <c r="F346" s="7" t="s">
        <v>360</v>
      </c>
    </row>
    <row r="347" spans="1:6" s="7" customFormat="1" x14ac:dyDescent="0.25">
      <c r="A347" s="3" t="s">
        <v>69</v>
      </c>
      <c r="B347" s="6" t="s">
        <v>386</v>
      </c>
      <c r="C347" s="6"/>
      <c r="D347" s="8">
        <f>D348+D349+D350</f>
        <v>0</v>
      </c>
      <c r="E347" s="8">
        <f>E348+E349+E350</f>
        <v>4568</v>
      </c>
    </row>
    <row r="348" spans="1:6" s="7" customFormat="1" ht="73.5" customHeight="1" x14ac:dyDescent="0.25">
      <c r="A348" s="3" t="s">
        <v>12</v>
      </c>
      <c r="B348" s="6" t="s">
        <v>386</v>
      </c>
      <c r="C348" s="6" t="s">
        <v>13</v>
      </c>
      <c r="D348" s="8">
        <v>0</v>
      </c>
      <c r="E348" s="8">
        <v>3445</v>
      </c>
      <c r="F348" s="7" t="s">
        <v>341</v>
      </c>
    </row>
    <row r="349" spans="1:6" s="7" customFormat="1" ht="40.5" customHeight="1" x14ac:dyDescent="0.25">
      <c r="A349" s="3" t="s">
        <v>14</v>
      </c>
      <c r="B349" s="6" t="s">
        <v>386</v>
      </c>
      <c r="C349" s="6" t="s">
        <v>15</v>
      </c>
      <c r="D349" s="8">
        <v>0</v>
      </c>
      <c r="E349" s="8">
        <v>1090</v>
      </c>
      <c r="F349" s="7" t="s">
        <v>341</v>
      </c>
    </row>
    <row r="350" spans="1:6" s="7" customFormat="1" x14ac:dyDescent="0.25">
      <c r="A350" s="3" t="s">
        <v>16</v>
      </c>
      <c r="B350" s="6" t="s">
        <v>386</v>
      </c>
      <c r="C350" s="6" t="s">
        <v>17</v>
      </c>
      <c r="D350" s="8">
        <v>0</v>
      </c>
      <c r="E350" s="8">
        <v>33</v>
      </c>
      <c r="F350" s="7" t="s">
        <v>341</v>
      </c>
    </row>
    <row r="351" spans="1:6" s="7" customFormat="1" x14ac:dyDescent="0.25">
      <c r="A351" s="3" t="s">
        <v>131</v>
      </c>
      <c r="B351" s="6" t="s">
        <v>387</v>
      </c>
      <c r="C351" s="6"/>
      <c r="D351" s="8">
        <f>D352</f>
        <v>0</v>
      </c>
      <c r="E351" s="8">
        <f>E352</f>
        <v>1500</v>
      </c>
    </row>
    <row r="352" spans="1:6" s="7" customFormat="1" ht="31.5" x14ac:dyDescent="0.25">
      <c r="A352" s="3" t="s">
        <v>14</v>
      </c>
      <c r="B352" s="6" t="s">
        <v>387</v>
      </c>
      <c r="C352" s="6" t="s">
        <v>15</v>
      </c>
      <c r="D352" s="8">
        <v>0</v>
      </c>
      <c r="E352" s="8">
        <v>1500</v>
      </c>
      <c r="F352" s="7" t="s">
        <v>341</v>
      </c>
    </row>
    <row r="353" spans="1:6" s="7" customFormat="1" ht="31.5" x14ac:dyDescent="0.25">
      <c r="A353" s="3" t="s">
        <v>137</v>
      </c>
      <c r="B353" s="6" t="s">
        <v>388</v>
      </c>
      <c r="C353" s="6"/>
      <c r="D353" s="8">
        <f>D354</f>
        <v>0</v>
      </c>
      <c r="E353" s="8">
        <f>E354</f>
        <v>7000</v>
      </c>
    </row>
    <row r="354" spans="1:6" s="7" customFormat="1" ht="31.5" x14ac:dyDescent="0.25">
      <c r="A354" s="3" t="s">
        <v>14</v>
      </c>
      <c r="B354" s="6" t="s">
        <v>388</v>
      </c>
      <c r="C354" s="6" t="s">
        <v>15</v>
      </c>
      <c r="D354" s="8">
        <v>0</v>
      </c>
      <c r="E354" s="8">
        <v>7000</v>
      </c>
    </row>
    <row r="355" spans="1:6" s="14" customFormat="1" x14ac:dyDescent="0.25">
      <c r="A355" s="3" t="s">
        <v>152</v>
      </c>
      <c r="B355" s="6" t="s">
        <v>389</v>
      </c>
      <c r="C355" s="6"/>
      <c r="D355" s="8">
        <f>D356</f>
        <v>0</v>
      </c>
      <c r="E355" s="8">
        <f>E356</f>
        <v>500</v>
      </c>
      <c r="F355" s="7"/>
    </row>
    <row r="356" spans="1:6" s="14" customFormat="1" ht="31.5" x14ac:dyDescent="0.25">
      <c r="A356" s="3" t="s">
        <v>14</v>
      </c>
      <c r="B356" s="6" t="s">
        <v>389</v>
      </c>
      <c r="C356" s="6" t="s">
        <v>15</v>
      </c>
      <c r="D356" s="8">
        <v>0</v>
      </c>
      <c r="E356" s="8">
        <v>500</v>
      </c>
      <c r="F356" s="7"/>
    </row>
    <row r="357" spans="1:6" s="7" customFormat="1" ht="48.75" customHeight="1" x14ac:dyDescent="0.25">
      <c r="A357" s="3" t="s">
        <v>142</v>
      </c>
      <c r="B357" s="6" t="s">
        <v>390</v>
      </c>
      <c r="C357" s="6"/>
      <c r="D357" s="8">
        <f>D358</f>
        <v>0</v>
      </c>
      <c r="E357" s="8">
        <f>E358</f>
        <v>900</v>
      </c>
    </row>
    <row r="358" spans="1:6" s="7" customFormat="1" ht="31.5" x14ac:dyDescent="0.25">
      <c r="A358" s="3" t="s">
        <v>14</v>
      </c>
      <c r="B358" s="6" t="s">
        <v>390</v>
      </c>
      <c r="C358" s="6" t="s">
        <v>15</v>
      </c>
      <c r="D358" s="8">
        <v>0</v>
      </c>
      <c r="E358" s="8">
        <v>900</v>
      </c>
      <c r="F358" s="7" t="s">
        <v>341</v>
      </c>
    </row>
    <row r="359" spans="1:6" s="7" customFormat="1" x14ac:dyDescent="0.25">
      <c r="A359" s="3" t="s">
        <v>39</v>
      </c>
      <c r="B359" s="6" t="s">
        <v>391</v>
      </c>
      <c r="C359" s="6"/>
      <c r="D359" s="8">
        <f>D360</f>
        <v>0</v>
      </c>
      <c r="E359" s="8">
        <f>E360</f>
        <v>800</v>
      </c>
    </row>
    <row r="360" spans="1:6" s="7" customFormat="1" ht="25.5" customHeight="1" x14ac:dyDescent="0.25">
      <c r="A360" s="3" t="s">
        <v>16</v>
      </c>
      <c r="B360" s="6" t="s">
        <v>391</v>
      </c>
      <c r="C360" s="6" t="s">
        <v>17</v>
      </c>
      <c r="D360" s="8">
        <v>0</v>
      </c>
      <c r="E360" s="8">
        <v>800</v>
      </c>
      <c r="F360" s="7" t="s">
        <v>341</v>
      </c>
    </row>
    <row r="361" spans="1:6" s="7" customFormat="1" ht="38.25" customHeight="1" x14ac:dyDescent="0.25">
      <c r="A361" s="3" t="s">
        <v>60</v>
      </c>
      <c r="B361" s="6" t="s">
        <v>392</v>
      </c>
      <c r="C361" s="6"/>
      <c r="D361" s="8">
        <f>D362</f>
        <v>0</v>
      </c>
      <c r="E361" s="8">
        <f>E362</f>
        <v>500</v>
      </c>
    </row>
    <row r="362" spans="1:6" s="7" customFormat="1" ht="31.5" x14ac:dyDescent="0.25">
      <c r="A362" s="3" t="s">
        <v>14</v>
      </c>
      <c r="B362" s="6" t="s">
        <v>392</v>
      </c>
      <c r="C362" s="6" t="s">
        <v>15</v>
      </c>
      <c r="D362" s="8">
        <v>0</v>
      </c>
      <c r="E362" s="8">
        <v>500</v>
      </c>
      <c r="F362" s="7" t="s">
        <v>341</v>
      </c>
    </row>
    <row r="363" spans="1:6" s="7" customFormat="1" x14ac:dyDescent="0.25">
      <c r="A363" s="3" t="s">
        <v>62</v>
      </c>
      <c r="B363" s="6" t="s">
        <v>393</v>
      </c>
      <c r="C363" s="6"/>
      <c r="D363" s="8">
        <f>D364</f>
        <v>0</v>
      </c>
      <c r="E363" s="8">
        <f>E364</f>
        <v>2000</v>
      </c>
    </row>
    <row r="364" spans="1:6" s="7" customFormat="1" ht="31.5" x14ac:dyDescent="0.25">
      <c r="A364" s="3" t="s">
        <v>14</v>
      </c>
      <c r="B364" s="6" t="s">
        <v>393</v>
      </c>
      <c r="C364" s="6" t="s">
        <v>15</v>
      </c>
      <c r="D364" s="8">
        <v>0</v>
      </c>
      <c r="E364" s="8">
        <v>2000</v>
      </c>
      <c r="F364" s="7" t="s">
        <v>341</v>
      </c>
    </row>
    <row r="365" spans="1:6" s="7" customFormat="1" ht="31.5" customHeight="1" x14ac:dyDescent="0.25">
      <c r="A365" s="3" t="s">
        <v>85</v>
      </c>
      <c r="B365" s="6" t="s">
        <v>394</v>
      </c>
      <c r="C365" s="6"/>
      <c r="D365" s="8">
        <f>D366</f>
        <v>0</v>
      </c>
      <c r="E365" s="8">
        <f>E366</f>
        <v>2872</v>
      </c>
    </row>
    <row r="366" spans="1:6" s="7" customFormat="1" ht="31.5" customHeight="1" x14ac:dyDescent="0.25">
      <c r="A366" s="3" t="s">
        <v>87</v>
      </c>
      <c r="B366" s="6" t="s">
        <v>394</v>
      </c>
      <c r="C366" s="6" t="s">
        <v>88</v>
      </c>
      <c r="D366" s="8">
        <v>0</v>
      </c>
      <c r="E366" s="8">
        <v>2872</v>
      </c>
    </row>
    <row r="367" spans="1:6" s="7" customFormat="1" x14ac:dyDescent="0.25">
      <c r="A367" s="3" t="s">
        <v>296</v>
      </c>
      <c r="B367" s="6" t="s">
        <v>395</v>
      </c>
      <c r="C367" s="6"/>
      <c r="D367" s="8">
        <f>D368</f>
        <v>0</v>
      </c>
      <c r="E367" s="8">
        <f>E368</f>
        <v>2450</v>
      </c>
    </row>
    <row r="368" spans="1:6" s="7" customFormat="1" ht="31.5" x14ac:dyDescent="0.25">
      <c r="A368" s="3" t="s">
        <v>87</v>
      </c>
      <c r="B368" s="6" t="s">
        <v>395</v>
      </c>
      <c r="C368" s="6" t="s">
        <v>88</v>
      </c>
      <c r="D368" s="8">
        <v>0</v>
      </c>
      <c r="E368" s="8">
        <v>2450</v>
      </c>
      <c r="F368" s="7" t="s">
        <v>341</v>
      </c>
    </row>
    <row r="369" spans="1:6" s="7" customFormat="1" x14ac:dyDescent="0.25">
      <c r="A369" s="3" t="s">
        <v>309</v>
      </c>
      <c r="B369" s="6" t="s">
        <v>396</v>
      </c>
      <c r="C369" s="6"/>
      <c r="D369" s="8">
        <f>D370</f>
        <v>0</v>
      </c>
      <c r="E369" s="8">
        <f>E370</f>
        <v>108806</v>
      </c>
    </row>
    <row r="370" spans="1:6" s="7" customFormat="1" ht="31.5" x14ac:dyDescent="0.25">
      <c r="A370" s="3" t="s">
        <v>87</v>
      </c>
      <c r="B370" s="6" t="s">
        <v>396</v>
      </c>
      <c r="C370" s="6" t="s">
        <v>88</v>
      </c>
      <c r="D370" s="8">
        <v>0</v>
      </c>
      <c r="E370" s="8">
        <v>108806</v>
      </c>
      <c r="F370" s="7" t="s">
        <v>341</v>
      </c>
    </row>
    <row r="371" spans="1:6" s="14" customFormat="1" ht="31.5" x14ac:dyDescent="0.25">
      <c r="A371" s="3" t="s">
        <v>310</v>
      </c>
      <c r="B371" s="6" t="s">
        <v>397</v>
      </c>
      <c r="C371" s="6"/>
      <c r="D371" s="8">
        <f>D372</f>
        <v>0</v>
      </c>
      <c r="E371" s="8">
        <f>E372</f>
        <v>151202</v>
      </c>
      <c r="F371" s="7"/>
    </row>
    <row r="372" spans="1:6" s="14" customFormat="1" ht="31.5" x14ac:dyDescent="0.25">
      <c r="A372" s="3" t="s">
        <v>87</v>
      </c>
      <c r="B372" s="6" t="s">
        <v>397</v>
      </c>
      <c r="C372" s="6" t="s">
        <v>88</v>
      </c>
      <c r="D372" s="8">
        <v>0</v>
      </c>
      <c r="E372" s="8">
        <v>151202</v>
      </c>
      <c r="F372" s="7"/>
    </row>
    <row r="373" spans="1:6" s="7" customFormat="1" x14ac:dyDescent="0.25">
      <c r="A373" s="3" t="s">
        <v>197</v>
      </c>
      <c r="B373" s="6" t="s">
        <v>398</v>
      </c>
      <c r="C373" s="6"/>
      <c r="D373" s="8">
        <f>D374</f>
        <v>0</v>
      </c>
      <c r="E373" s="8">
        <f>E374</f>
        <v>85791.8</v>
      </c>
    </row>
    <row r="374" spans="1:6" s="7" customFormat="1" ht="31.5" x14ac:dyDescent="0.25">
      <c r="A374" s="3" t="s">
        <v>87</v>
      </c>
      <c r="B374" s="6" t="s">
        <v>398</v>
      </c>
      <c r="C374" s="6" t="s">
        <v>88</v>
      </c>
      <c r="D374" s="8">
        <v>0</v>
      </c>
      <c r="E374" s="8">
        <v>85791.8</v>
      </c>
      <c r="F374" s="7" t="s">
        <v>341</v>
      </c>
    </row>
    <row r="375" spans="1:6" s="7" customFormat="1" x14ac:dyDescent="0.25">
      <c r="A375" s="3" t="s">
        <v>220</v>
      </c>
      <c r="B375" s="6" t="s">
        <v>399</v>
      </c>
      <c r="C375" s="6"/>
      <c r="D375" s="8">
        <f>D376</f>
        <v>0</v>
      </c>
      <c r="E375" s="8">
        <f>E376</f>
        <v>12735</v>
      </c>
    </row>
    <row r="376" spans="1:6" s="7" customFormat="1" ht="31.5" x14ac:dyDescent="0.25">
      <c r="A376" s="3" t="s">
        <v>87</v>
      </c>
      <c r="B376" s="6" t="s">
        <v>399</v>
      </c>
      <c r="C376" s="6" t="s">
        <v>88</v>
      </c>
      <c r="D376" s="8">
        <v>0</v>
      </c>
      <c r="E376" s="8">
        <v>12735</v>
      </c>
      <c r="F376" s="7" t="s">
        <v>341</v>
      </c>
    </row>
    <row r="377" spans="1:6" s="7" customFormat="1" ht="24.75" customHeight="1" x14ac:dyDescent="0.25">
      <c r="A377" s="3" t="s">
        <v>212</v>
      </c>
      <c r="B377" s="6" t="s">
        <v>400</v>
      </c>
      <c r="C377" s="6"/>
      <c r="D377" s="8">
        <f>D378+D379</f>
        <v>0</v>
      </c>
      <c r="E377" s="8">
        <f>E378+E379</f>
        <v>2320</v>
      </c>
    </row>
    <row r="378" spans="1:6" s="7" customFormat="1" x14ac:dyDescent="0.25">
      <c r="A378" s="3" t="s">
        <v>26</v>
      </c>
      <c r="B378" s="6" t="s">
        <v>400</v>
      </c>
      <c r="C378" s="6" t="s">
        <v>27</v>
      </c>
      <c r="D378" s="8">
        <v>0</v>
      </c>
      <c r="E378" s="8">
        <v>500</v>
      </c>
    </row>
    <row r="379" spans="1:6" s="7" customFormat="1" ht="31.5" x14ac:dyDescent="0.25">
      <c r="A379" s="3" t="s">
        <v>87</v>
      </c>
      <c r="B379" s="6" t="s">
        <v>400</v>
      </c>
      <c r="C379" s="6" t="s">
        <v>88</v>
      </c>
      <c r="D379" s="8">
        <v>0</v>
      </c>
      <c r="E379" s="8">
        <v>1820</v>
      </c>
    </row>
    <row r="380" spans="1:6" s="7" customFormat="1" ht="31.5" x14ac:dyDescent="0.25">
      <c r="A380" s="3" t="s">
        <v>127</v>
      </c>
      <c r="B380" s="6" t="s">
        <v>401</v>
      </c>
      <c r="C380" s="6"/>
      <c r="D380" s="8">
        <f>D381</f>
        <v>0</v>
      </c>
      <c r="E380" s="8">
        <f>E381</f>
        <v>2400</v>
      </c>
    </row>
    <row r="381" spans="1:6" s="7" customFormat="1" x14ac:dyDescent="0.25">
      <c r="A381" s="3" t="s">
        <v>16</v>
      </c>
      <c r="B381" s="6" t="s">
        <v>401</v>
      </c>
      <c r="C381" s="6" t="s">
        <v>17</v>
      </c>
      <c r="D381" s="8">
        <v>0</v>
      </c>
      <c r="E381" s="8">
        <v>2400</v>
      </c>
      <c r="F381" s="7" t="s">
        <v>341</v>
      </c>
    </row>
    <row r="382" spans="1:6" s="7" customFormat="1" x14ac:dyDescent="0.25">
      <c r="A382" s="3" t="s">
        <v>345</v>
      </c>
      <c r="B382" s="6" t="s">
        <v>402</v>
      </c>
      <c r="C382" s="6"/>
      <c r="D382" s="8">
        <f>D383+D384+D385</f>
        <v>0</v>
      </c>
      <c r="E382" s="8">
        <f>E383+E384+E385</f>
        <v>2500</v>
      </c>
    </row>
    <row r="383" spans="1:6" s="7" customFormat="1" ht="63" x14ac:dyDescent="0.25">
      <c r="A383" s="3" t="s">
        <v>12</v>
      </c>
      <c r="B383" s="6" t="s">
        <v>402</v>
      </c>
      <c r="C383" s="6" t="s">
        <v>13</v>
      </c>
      <c r="D383" s="8">
        <v>0</v>
      </c>
      <c r="E383" s="8">
        <v>1510</v>
      </c>
      <c r="F383" s="7" t="s">
        <v>341</v>
      </c>
    </row>
    <row r="384" spans="1:6" s="7" customFormat="1" ht="31.5" x14ac:dyDescent="0.25">
      <c r="A384" s="3" t="s">
        <v>14</v>
      </c>
      <c r="B384" s="6" t="s">
        <v>402</v>
      </c>
      <c r="C384" s="6" t="s">
        <v>15</v>
      </c>
      <c r="D384" s="8">
        <v>0</v>
      </c>
      <c r="E384" s="8">
        <v>720</v>
      </c>
      <c r="F384" s="7" t="s">
        <v>341</v>
      </c>
    </row>
    <row r="385" spans="1:6" s="7" customFormat="1" ht="31.5" x14ac:dyDescent="0.25">
      <c r="A385" s="3" t="s">
        <v>87</v>
      </c>
      <c r="B385" s="6" t="s">
        <v>402</v>
      </c>
      <c r="C385" s="6" t="s">
        <v>88</v>
      </c>
      <c r="D385" s="8">
        <v>0</v>
      </c>
      <c r="E385" s="8">
        <v>270</v>
      </c>
    </row>
    <row r="386" spans="1:6" s="14" customFormat="1" x14ac:dyDescent="0.25">
      <c r="A386" s="3" t="s">
        <v>233</v>
      </c>
      <c r="B386" s="6" t="s">
        <v>403</v>
      </c>
      <c r="C386" s="6"/>
      <c r="D386" s="8">
        <f>D387</f>
        <v>0</v>
      </c>
      <c r="E386" s="8">
        <f>E387</f>
        <v>35996.6</v>
      </c>
      <c r="F386" s="7"/>
    </row>
    <row r="387" spans="1:6" s="14" customFormat="1" ht="31.5" x14ac:dyDescent="0.25">
      <c r="A387" s="3" t="s">
        <v>87</v>
      </c>
      <c r="B387" s="6" t="s">
        <v>403</v>
      </c>
      <c r="C387" s="6" t="s">
        <v>88</v>
      </c>
      <c r="D387" s="8">
        <v>0</v>
      </c>
      <c r="E387" s="8">
        <v>35996.6</v>
      </c>
      <c r="F387" s="7" t="s">
        <v>341</v>
      </c>
    </row>
    <row r="388" spans="1:6" s="7" customFormat="1" x14ac:dyDescent="0.25">
      <c r="A388" s="3" t="s">
        <v>235</v>
      </c>
      <c r="B388" s="6" t="s">
        <v>404</v>
      </c>
      <c r="C388" s="6"/>
      <c r="D388" s="8">
        <f>D389</f>
        <v>0</v>
      </c>
      <c r="E388" s="8">
        <f>E389</f>
        <v>18129</v>
      </c>
    </row>
    <row r="389" spans="1:6" s="7" customFormat="1" ht="31.5" x14ac:dyDescent="0.25">
      <c r="A389" s="3" t="s">
        <v>87</v>
      </c>
      <c r="B389" s="6" t="s">
        <v>404</v>
      </c>
      <c r="C389" s="6" t="s">
        <v>88</v>
      </c>
      <c r="D389" s="8">
        <v>0</v>
      </c>
      <c r="E389" s="8">
        <v>18129</v>
      </c>
      <c r="F389" s="7" t="s">
        <v>341</v>
      </c>
    </row>
    <row r="390" spans="1:6" s="7" customFormat="1" ht="63" x14ac:dyDescent="0.25">
      <c r="A390" s="3" t="s">
        <v>229</v>
      </c>
      <c r="B390" s="6" t="s">
        <v>405</v>
      </c>
      <c r="C390" s="6"/>
      <c r="D390" s="8">
        <f>D391+D392+D393</f>
        <v>0</v>
      </c>
      <c r="E390" s="8">
        <f>E391+E392+E393</f>
        <v>37357</v>
      </c>
    </row>
    <row r="391" spans="1:6" s="7" customFormat="1" ht="63" x14ac:dyDescent="0.25">
      <c r="A391" s="3" t="s">
        <v>12</v>
      </c>
      <c r="B391" s="6" t="s">
        <v>405</v>
      </c>
      <c r="C391" s="6" t="s">
        <v>13</v>
      </c>
      <c r="D391" s="8">
        <v>0</v>
      </c>
      <c r="E391" s="8">
        <v>31121</v>
      </c>
      <c r="F391" s="7" t="s">
        <v>341</v>
      </c>
    </row>
    <row r="392" spans="1:6" s="7" customFormat="1" ht="31.5" x14ac:dyDescent="0.25">
      <c r="A392" s="3" t="s">
        <v>14</v>
      </c>
      <c r="B392" s="6" t="s">
        <v>405</v>
      </c>
      <c r="C392" s="6" t="s">
        <v>15</v>
      </c>
      <c r="D392" s="8">
        <v>0</v>
      </c>
      <c r="E392" s="8">
        <v>6073</v>
      </c>
      <c r="F392" s="7" t="s">
        <v>341</v>
      </c>
    </row>
    <row r="393" spans="1:6" s="7" customFormat="1" x14ac:dyDescent="0.25">
      <c r="A393" s="3" t="s">
        <v>16</v>
      </c>
      <c r="B393" s="6" t="s">
        <v>405</v>
      </c>
      <c r="C393" s="6" t="s">
        <v>17</v>
      </c>
      <c r="D393" s="8">
        <v>0</v>
      </c>
      <c r="E393" s="8">
        <v>163</v>
      </c>
      <c r="F393" s="7" t="s">
        <v>341</v>
      </c>
    </row>
    <row r="394" spans="1:6" s="7" customFormat="1" x14ac:dyDescent="0.25">
      <c r="A394" s="3" t="s">
        <v>237</v>
      </c>
      <c r="B394" s="6" t="s">
        <v>406</v>
      </c>
      <c r="C394" s="6"/>
      <c r="D394" s="8">
        <f>D395</f>
        <v>0</v>
      </c>
      <c r="E394" s="8">
        <f>E395</f>
        <v>350</v>
      </c>
    </row>
    <row r="395" spans="1:6" s="7" customFormat="1" ht="31.5" x14ac:dyDescent="0.25">
      <c r="A395" s="3" t="s">
        <v>14</v>
      </c>
      <c r="B395" s="6" t="s">
        <v>406</v>
      </c>
      <c r="C395" s="6" t="s">
        <v>15</v>
      </c>
      <c r="D395" s="8">
        <v>0</v>
      </c>
      <c r="E395" s="8">
        <v>350</v>
      </c>
      <c r="F395" s="7" t="s">
        <v>341</v>
      </c>
    </row>
    <row r="396" spans="1:6" s="7" customFormat="1" x14ac:dyDescent="0.25">
      <c r="A396" s="3" t="s">
        <v>292</v>
      </c>
      <c r="B396" s="6" t="s">
        <v>407</v>
      </c>
      <c r="C396" s="6"/>
      <c r="D396" s="8">
        <f>D397</f>
        <v>0</v>
      </c>
      <c r="E396" s="8">
        <f>E397</f>
        <v>40571</v>
      </c>
    </row>
    <row r="397" spans="1:6" s="7" customFormat="1" ht="31.5" x14ac:dyDescent="0.25">
      <c r="A397" s="3" t="s">
        <v>87</v>
      </c>
      <c r="B397" s="6" t="s">
        <v>407</v>
      </c>
      <c r="C397" s="6" t="s">
        <v>88</v>
      </c>
      <c r="D397" s="8">
        <v>0</v>
      </c>
      <c r="E397" s="8">
        <v>40571</v>
      </c>
      <c r="F397" s="7" t="s">
        <v>341</v>
      </c>
    </row>
    <row r="398" spans="1:6" s="7" customFormat="1" ht="31.5" x14ac:dyDescent="0.25">
      <c r="A398" s="3" t="s">
        <v>351</v>
      </c>
      <c r="B398" s="6" t="s">
        <v>408</v>
      </c>
      <c r="C398" s="6"/>
      <c r="D398" s="8">
        <f>D399</f>
        <v>0</v>
      </c>
      <c r="E398" s="8">
        <f>E399</f>
        <v>2099.9</v>
      </c>
    </row>
    <row r="399" spans="1:6" s="7" customFormat="1" x14ac:dyDescent="0.25">
      <c r="A399" s="3" t="s">
        <v>65</v>
      </c>
      <c r="B399" s="6" t="s">
        <v>408</v>
      </c>
      <c r="C399" s="6" t="s">
        <v>66</v>
      </c>
      <c r="D399" s="8">
        <v>0</v>
      </c>
      <c r="E399" s="8">
        <v>2099.9</v>
      </c>
      <c r="F399" s="7" t="s">
        <v>348</v>
      </c>
    </row>
    <row r="400" spans="1:6" s="7" customFormat="1" ht="47.25" x14ac:dyDescent="0.25">
      <c r="A400" s="3" t="s">
        <v>31</v>
      </c>
      <c r="B400" s="6" t="s">
        <v>409</v>
      </c>
      <c r="C400" s="6"/>
      <c r="D400" s="8">
        <f>D401</f>
        <v>0</v>
      </c>
      <c r="E400" s="8">
        <f>E401</f>
        <v>267.39999999999998</v>
      </c>
    </row>
    <row r="401" spans="1:6" s="7" customFormat="1" ht="31.5" x14ac:dyDescent="0.25">
      <c r="A401" s="3" t="s">
        <v>14</v>
      </c>
      <c r="B401" s="6" t="s">
        <v>409</v>
      </c>
      <c r="C401" s="6" t="s">
        <v>15</v>
      </c>
      <c r="D401" s="8">
        <v>0</v>
      </c>
      <c r="E401" s="8">
        <v>267.39999999999998</v>
      </c>
    </row>
    <row r="402" spans="1:6" s="7" customFormat="1" ht="31.5" x14ac:dyDescent="0.25">
      <c r="A402" s="3" t="s">
        <v>279</v>
      </c>
      <c r="B402" s="6" t="s">
        <v>410</v>
      </c>
      <c r="C402" s="6"/>
      <c r="D402" s="8">
        <f>D403</f>
        <v>0</v>
      </c>
      <c r="E402" s="8">
        <f>E403</f>
        <v>1482.6</v>
      </c>
    </row>
    <row r="403" spans="1:6" s="7" customFormat="1" x14ac:dyDescent="0.25">
      <c r="A403" s="3" t="s">
        <v>26</v>
      </c>
      <c r="B403" s="6" t="s">
        <v>410</v>
      </c>
      <c r="C403" s="6" t="s">
        <v>27</v>
      </c>
      <c r="D403" s="8">
        <v>0</v>
      </c>
      <c r="E403" s="8">
        <v>1482.6</v>
      </c>
      <c r="F403" s="7" t="s">
        <v>348</v>
      </c>
    </row>
    <row r="404" spans="1:6" s="7" customFormat="1" ht="31.5" x14ac:dyDescent="0.25">
      <c r="A404" s="3" t="s">
        <v>106</v>
      </c>
      <c r="B404" s="6" t="s">
        <v>411</v>
      </c>
      <c r="C404" s="6"/>
      <c r="D404" s="8">
        <f>D405</f>
        <v>0</v>
      </c>
      <c r="E404" s="8">
        <f>E405</f>
        <v>4593</v>
      </c>
    </row>
    <row r="405" spans="1:6" s="7" customFormat="1" ht="31.5" x14ac:dyDescent="0.25">
      <c r="A405" s="3" t="s">
        <v>108</v>
      </c>
      <c r="B405" s="6" t="s">
        <v>411</v>
      </c>
      <c r="C405" s="6" t="s">
        <v>109</v>
      </c>
      <c r="D405" s="8">
        <v>0</v>
      </c>
      <c r="E405" s="8">
        <v>4593</v>
      </c>
    </row>
    <row r="406" spans="1:6" s="7" customFormat="1" x14ac:dyDescent="0.25">
      <c r="A406" s="3" t="s">
        <v>82</v>
      </c>
      <c r="B406" s="6" t="s">
        <v>412</v>
      </c>
      <c r="C406" s="6"/>
      <c r="D406" s="8">
        <f>D407</f>
        <v>0</v>
      </c>
      <c r="E406" s="8">
        <f>E407</f>
        <v>4100</v>
      </c>
    </row>
    <row r="407" spans="1:6" s="7" customFormat="1" ht="15.6" customHeight="1" x14ac:dyDescent="0.25">
      <c r="A407" s="3" t="s">
        <v>16</v>
      </c>
      <c r="B407" s="6" t="s">
        <v>412</v>
      </c>
      <c r="C407" s="6" t="s">
        <v>17</v>
      </c>
      <c r="D407" s="8">
        <v>0</v>
      </c>
      <c r="E407" s="8">
        <v>4100</v>
      </c>
      <c r="F407" s="7" t="s">
        <v>341</v>
      </c>
    </row>
    <row r="408" spans="1:6" s="7" customFormat="1" ht="24" customHeight="1" x14ac:dyDescent="0.25">
      <c r="A408" s="3" t="s">
        <v>114</v>
      </c>
      <c r="B408" s="1" t="s">
        <v>413</v>
      </c>
      <c r="C408" s="18"/>
      <c r="D408" s="8">
        <f>D409</f>
        <v>0</v>
      </c>
      <c r="E408" s="8">
        <f>E409</f>
        <v>310</v>
      </c>
    </row>
    <row r="409" spans="1:6" s="7" customFormat="1" x14ac:dyDescent="0.25">
      <c r="A409" s="3" t="s">
        <v>16</v>
      </c>
      <c r="B409" s="1" t="s">
        <v>413</v>
      </c>
      <c r="C409" s="6" t="s">
        <v>17</v>
      </c>
      <c r="D409" s="8">
        <v>0</v>
      </c>
      <c r="E409" s="8">
        <v>310</v>
      </c>
      <c r="F409" s="7" t="s">
        <v>341</v>
      </c>
    </row>
    <row r="410" spans="1:6" s="7" customFormat="1" ht="33" customHeight="1" x14ac:dyDescent="0.25">
      <c r="A410" s="3" t="s">
        <v>300</v>
      </c>
      <c r="B410" s="6" t="s">
        <v>414</v>
      </c>
      <c r="C410" s="6"/>
      <c r="D410" s="8">
        <f>D411</f>
        <v>0</v>
      </c>
      <c r="E410" s="8">
        <f>E411</f>
        <v>3500</v>
      </c>
    </row>
    <row r="411" spans="1:6" s="7" customFormat="1" ht="33" customHeight="1" x14ac:dyDescent="0.25">
      <c r="A411" s="3" t="s">
        <v>14</v>
      </c>
      <c r="B411" s="6" t="s">
        <v>414</v>
      </c>
      <c r="C411" s="6" t="s">
        <v>15</v>
      </c>
      <c r="D411" s="8">
        <v>0</v>
      </c>
      <c r="E411" s="8">
        <v>3500</v>
      </c>
      <c r="F411" s="7" t="s">
        <v>341</v>
      </c>
    </row>
    <row r="412" spans="1:6" s="7" customFormat="1" ht="33" customHeight="1" x14ac:dyDescent="0.25">
      <c r="A412" s="3" t="s">
        <v>304</v>
      </c>
      <c r="B412" s="6" t="s">
        <v>415</v>
      </c>
      <c r="C412" s="6"/>
      <c r="D412" s="8">
        <f>D413</f>
        <v>0</v>
      </c>
      <c r="E412" s="8">
        <f>E413</f>
        <v>1007</v>
      </c>
    </row>
    <row r="413" spans="1:6" s="7" customFormat="1" ht="33" customHeight="1" x14ac:dyDescent="0.25">
      <c r="A413" s="3" t="s">
        <v>14</v>
      </c>
      <c r="B413" s="6" t="s">
        <v>415</v>
      </c>
      <c r="C413" s="6" t="s">
        <v>15</v>
      </c>
      <c r="D413" s="8">
        <v>0</v>
      </c>
      <c r="E413" s="8">
        <v>1007</v>
      </c>
      <c r="F413" s="7" t="s">
        <v>341</v>
      </c>
    </row>
    <row r="414" spans="1:6" s="7" customFormat="1" ht="63" x14ac:dyDescent="0.25">
      <c r="A414" s="3" t="s">
        <v>245</v>
      </c>
      <c r="B414" s="6" t="s">
        <v>416</v>
      </c>
      <c r="C414" s="6"/>
      <c r="D414" s="8">
        <f>D415</f>
        <v>0</v>
      </c>
      <c r="E414" s="8">
        <f>E415</f>
        <v>902</v>
      </c>
    </row>
    <row r="415" spans="1:6" s="7" customFormat="1" ht="31.5" x14ac:dyDescent="0.25">
      <c r="A415" s="3" t="s">
        <v>87</v>
      </c>
      <c r="B415" s="6" t="s">
        <v>416</v>
      </c>
      <c r="C415" s="6" t="s">
        <v>88</v>
      </c>
      <c r="D415" s="8">
        <v>0</v>
      </c>
      <c r="E415" s="8">
        <v>902</v>
      </c>
    </row>
    <row r="416" spans="1:6" s="7" customFormat="1" x14ac:dyDescent="0.25">
      <c r="A416" s="3" t="s">
        <v>3</v>
      </c>
      <c r="B416" s="6" t="s">
        <v>417</v>
      </c>
      <c r="C416" s="6"/>
      <c r="D416" s="8">
        <f>D417</f>
        <v>0</v>
      </c>
      <c r="E416" s="8">
        <f>E417</f>
        <v>72574</v>
      </c>
    </row>
    <row r="417" spans="1:6" s="7" customFormat="1" x14ac:dyDescent="0.25">
      <c r="A417" s="3" t="s">
        <v>65</v>
      </c>
      <c r="B417" s="6" t="s">
        <v>417</v>
      </c>
      <c r="C417" s="6" t="s">
        <v>66</v>
      </c>
      <c r="D417" s="8">
        <v>0</v>
      </c>
      <c r="E417" s="8">
        <v>72574</v>
      </c>
      <c r="F417" s="7" t="s">
        <v>341</v>
      </c>
    </row>
    <row r="418" spans="1:6" s="7" customFormat="1" ht="94.5" x14ac:dyDescent="0.25">
      <c r="A418" s="3" t="s">
        <v>269</v>
      </c>
      <c r="B418" s="6" t="s">
        <v>418</v>
      </c>
      <c r="C418" s="12"/>
      <c r="D418" s="8">
        <f>D419</f>
        <v>0</v>
      </c>
      <c r="E418" s="8">
        <f>E419</f>
        <v>24298.5</v>
      </c>
    </row>
    <row r="419" spans="1:6" s="7" customFormat="1" ht="31.5" x14ac:dyDescent="0.25">
      <c r="A419" s="3" t="s">
        <v>87</v>
      </c>
      <c r="B419" s="6" t="s">
        <v>418</v>
      </c>
      <c r="C419" s="6" t="s">
        <v>88</v>
      </c>
      <c r="D419" s="8">
        <v>0</v>
      </c>
      <c r="E419" s="8">
        <v>24298.5</v>
      </c>
      <c r="F419" s="7" t="s">
        <v>342</v>
      </c>
    </row>
    <row r="420" spans="1:6" s="7" customFormat="1" ht="220.5" x14ac:dyDescent="0.25">
      <c r="A420" s="3" t="s">
        <v>169</v>
      </c>
      <c r="B420" s="6" t="s">
        <v>419</v>
      </c>
      <c r="C420" s="6"/>
      <c r="D420" s="8">
        <f>D421</f>
        <v>0</v>
      </c>
      <c r="E420" s="8">
        <f>E421</f>
        <v>223791.3</v>
      </c>
    </row>
    <row r="421" spans="1:6" s="7" customFormat="1" ht="39.6" customHeight="1" x14ac:dyDescent="0.25">
      <c r="A421" s="3" t="s">
        <v>87</v>
      </c>
      <c r="B421" s="6" t="s">
        <v>419</v>
      </c>
      <c r="C421" s="6" t="s">
        <v>88</v>
      </c>
      <c r="D421" s="8">
        <v>0</v>
      </c>
      <c r="E421" s="8">
        <v>223791.3</v>
      </c>
      <c r="F421" s="7" t="s">
        <v>342</v>
      </c>
    </row>
    <row r="422" spans="1:6" s="7" customFormat="1" ht="206.45" customHeight="1" x14ac:dyDescent="0.25">
      <c r="A422" s="3" t="s">
        <v>171</v>
      </c>
      <c r="B422" s="6" t="s">
        <v>420</v>
      </c>
      <c r="C422" s="6"/>
      <c r="D422" s="8">
        <f>D423</f>
        <v>0</v>
      </c>
      <c r="E422" s="8">
        <f>E423</f>
        <v>2853.8</v>
      </c>
    </row>
    <row r="423" spans="1:6" s="7" customFormat="1" ht="39" customHeight="1" x14ac:dyDescent="0.25">
      <c r="A423" s="3" t="s">
        <v>87</v>
      </c>
      <c r="B423" s="6" t="s">
        <v>420</v>
      </c>
      <c r="C423" s="6" t="s">
        <v>88</v>
      </c>
      <c r="D423" s="8">
        <v>0</v>
      </c>
      <c r="E423" s="8">
        <v>2853.8</v>
      </c>
      <c r="F423" s="7" t="s">
        <v>342</v>
      </c>
    </row>
    <row r="424" spans="1:6" s="7" customFormat="1" ht="189" x14ac:dyDescent="0.25">
      <c r="A424" s="3" t="s">
        <v>184</v>
      </c>
      <c r="B424" s="6" t="s">
        <v>421</v>
      </c>
      <c r="C424" s="6"/>
      <c r="D424" s="8">
        <f>D425</f>
        <v>0</v>
      </c>
      <c r="E424" s="8">
        <f>E425</f>
        <v>398384.4</v>
      </c>
    </row>
    <row r="425" spans="1:6" s="7" customFormat="1" ht="31.5" x14ac:dyDescent="0.25">
      <c r="A425" s="3" t="s">
        <v>87</v>
      </c>
      <c r="B425" s="6" t="s">
        <v>421</v>
      </c>
      <c r="C425" s="6" t="s">
        <v>88</v>
      </c>
      <c r="D425" s="8">
        <v>0</v>
      </c>
      <c r="E425" s="8">
        <v>398384.4</v>
      </c>
      <c r="F425" s="7" t="s">
        <v>342</v>
      </c>
    </row>
    <row r="426" spans="1:6" s="7" customFormat="1" ht="189" x14ac:dyDescent="0.25">
      <c r="A426" s="3" t="s">
        <v>186</v>
      </c>
      <c r="B426" s="6" t="s">
        <v>422</v>
      </c>
      <c r="C426" s="6"/>
      <c r="D426" s="8">
        <f>D427</f>
        <v>0</v>
      </c>
      <c r="E426" s="8">
        <f>E427</f>
        <v>15376.5</v>
      </c>
    </row>
    <row r="427" spans="1:6" s="7" customFormat="1" ht="31.5" x14ac:dyDescent="0.25">
      <c r="A427" s="3" t="s">
        <v>87</v>
      </c>
      <c r="B427" s="6" t="s">
        <v>422</v>
      </c>
      <c r="C427" s="6" t="s">
        <v>88</v>
      </c>
      <c r="D427" s="8">
        <v>0</v>
      </c>
      <c r="E427" s="8">
        <v>15376.5</v>
      </c>
      <c r="F427" s="7" t="s">
        <v>342</v>
      </c>
    </row>
    <row r="428" spans="1:6" s="7" customFormat="1" ht="31.5" x14ac:dyDescent="0.25">
      <c r="A428" s="3" t="s">
        <v>44</v>
      </c>
      <c r="B428" s="6" t="s">
        <v>423</v>
      </c>
      <c r="C428" s="6"/>
      <c r="D428" s="8">
        <f>D430+D429</f>
        <v>0</v>
      </c>
      <c r="E428" s="8">
        <f>E429+E430</f>
        <v>5372.1</v>
      </c>
    </row>
    <row r="429" spans="1:6" s="7" customFormat="1" ht="63" x14ac:dyDescent="0.25">
      <c r="A429" s="3" t="s">
        <v>12</v>
      </c>
      <c r="B429" s="6" t="s">
        <v>423</v>
      </c>
      <c r="C429" s="6" t="s">
        <v>13</v>
      </c>
      <c r="D429" s="8">
        <v>0</v>
      </c>
      <c r="E429" s="8">
        <v>4512.1000000000004</v>
      </c>
      <c r="F429" s="7" t="s">
        <v>342</v>
      </c>
    </row>
    <row r="430" spans="1:6" s="7" customFormat="1" ht="31.5" x14ac:dyDescent="0.25">
      <c r="A430" s="3" t="s">
        <v>14</v>
      </c>
      <c r="B430" s="6" t="s">
        <v>423</v>
      </c>
      <c r="C430" s="6" t="s">
        <v>15</v>
      </c>
      <c r="D430" s="8">
        <v>0</v>
      </c>
      <c r="E430" s="8">
        <v>860</v>
      </c>
      <c r="F430" s="7" t="s">
        <v>342</v>
      </c>
    </row>
    <row r="431" spans="1:6" s="7" customFormat="1" ht="63" x14ac:dyDescent="0.25">
      <c r="A431" s="3" t="s">
        <v>52</v>
      </c>
      <c r="B431" s="6" t="s">
        <v>424</v>
      </c>
      <c r="C431" s="6"/>
      <c r="D431" s="8">
        <f>D432</f>
        <v>0</v>
      </c>
      <c r="E431" s="8">
        <f>E432</f>
        <v>1435.4</v>
      </c>
    </row>
    <row r="432" spans="1:6" s="7" customFormat="1" ht="63" x14ac:dyDescent="0.25">
      <c r="A432" s="3" t="s">
        <v>12</v>
      </c>
      <c r="B432" s="6" t="s">
        <v>424</v>
      </c>
      <c r="C432" s="6" t="s">
        <v>13</v>
      </c>
      <c r="D432" s="8">
        <v>0</v>
      </c>
      <c r="E432" s="8">
        <v>1435.4</v>
      </c>
      <c r="F432" s="7" t="s">
        <v>342</v>
      </c>
    </row>
    <row r="433" spans="1:6" s="7" customFormat="1" ht="31.5" x14ac:dyDescent="0.25">
      <c r="A433" s="3" t="s">
        <v>54</v>
      </c>
      <c r="B433" s="6" t="s">
        <v>425</v>
      </c>
      <c r="C433" s="6"/>
      <c r="D433" s="8">
        <f>D434+D435</f>
        <v>0</v>
      </c>
      <c r="E433" s="8">
        <f>E434+E435</f>
        <v>1802.2</v>
      </c>
    </row>
    <row r="434" spans="1:6" s="7" customFormat="1" ht="63" x14ac:dyDescent="0.25">
      <c r="A434" s="3" t="s">
        <v>12</v>
      </c>
      <c r="B434" s="6" t="s">
        <v>425</v>
      </c>
      <c r="C434" s="6" t="s">
        <v>13</v>
      </c>
      <c r="D434" s="8">
        <v>0</v>
      </c>
      <c r="E434" s="8">
        <v>1723.2</v>
      </c>
      <c r="F434" s="7" t="s">
        <v>342</v>
      </c>
    </row>
    <row r="435" spans="1:6" s="7" customFormat="1" ht="31.5" x14ac:dyDescent="0.25">
      <c r="A435" s="3" t="s">
        <v>14</v>
      </c>
      <c r="B435" s="6" t="s">
        <v>425</v>
      </c>
      <c r="C435" s="6" t="s">
        <v>15</v>
      </c>
      <c r="D435" s="8">
        <v>0</v>
      </c>
      <c r="E435" s="8">
        <v>79</v>
      </c>
      <c r="F435" s="7" t="s">
        <v>342</v>
      </c>
    </row>
    <row r="436" spans="1:6" s="7" customFormat="1" ht="177" customHeight="1" x14ac:dyDescent="0.25">
      <c r="A436" s="3" t="s">
        <v>271</v>
      </c>
      <c r="B436" s="6" t="s">
        <v>426</v>
      </c>
      <c r="C436" s="6"/>
      <c r="D436" s="8">
        <f>D437</f>
        <v>0</v>
      </c>
      <c r="E436" s="8">
        <f>E437</f>
        <v>280.8</v>
      </c>
    </row>
    <row r="437" spans="1:6" s="7" customFormat="1" x14ac:dyDescent="0.25">
      <c r="A437" s="3" t="s">
        <v>26</v>
      </c>
      <c r="B437" s="6" t="s">
        <v>426</v>
      </c>
      <c r="C437" s="6" t="s">
        <v>27</v>
      </c>
      <c r="D437" s="8">
        <v>0</v>
      </c>
      <c r="E437" s="8">
        <v>280.8</v>
      </c>
      <c r="F437" s="7" t="s">
        <v>342</v>
      </c>
    </row>
    <row r="438" spans="1:6" s="7" customFormat="1" ht="63" x14ac:dyDescent="0.25">
      <c r="A438" s="3" t="s">
        <v>101</v>
      </c>
      <c r="B438" s="6" t="s">
        <v>427</v>
      </c>
      <c r="C438" s="6"/>
      <c r="D438" s="8">
        <f>D439</f>
        <v>0</v>
      </c>
      <c r="E438" s="8">
        <f>E439</f>
        <v>672.4</v>
      </c>
    </row>
    <row r="439" spans="1:6" s="7" customFormat="1" ht="31.5" x14ac:dyDescent="0.25">
      <c r="A439" s="3" t="s">
        <v>14</v>
      </c>
      <c r="B439" s="6" t="s">
        <v>427</v>
      </c>
      <c r="C439" s="6" t="s">
        <v>15</v>
      </c>
      <c r="D439" s="8">
        <v>0</v>
      </c>
      <c r="E439" s="8">
        <v>672.4</v>
      </c>
      <c r="F439" s="7" t="s">
        <v>342</v>
      </c>
    </row>
    <row r="440" spans="1:6" s="7" customFormat="1" ht="204.75" x14ac:dyDescent="0.25">
      <c r="A440" s="3" t="s">
        <v>349</v>
      </c>
      <c r="B440" s="6" t="s">
        <v>428</v>
      </c>
      <c r="C440" s="12"/>
      <c r="D440" s="8">
        <f>D441</f>
        <v>0</v>
      </c>
      <c r="E440" s="8">
        <f>E441</f>
        <v>43595.199999999997</v>
      </c>
    </row>
    <row r="441" spans="1:6" s="7" customFormat="1" x14ac:dyDescent="0.25">
      <c r="A441" s="3" t="s">
        <v>26</v>
      </c>
      <c r="B441" s="6" t="s">
        <v>428</v>
      </c>
      <c r="C441" s="6" t="s">
        <v>27</v>
      </c>
      <c r="D441" s="8">
        <v>0</v>
      </c>
      <c r="E441" s="8">
        <v>43595.199999999997</v>
      </c>
      <c r="F441" s="7" t="s">
        <v>342</v>
      </c>
    </row>
    <row r="442" spans="1:6" s="7" customFormat="1" ht="63" x14ac:dyDescent="0.25">
      <c r="A442" s="3" t="s">
        <v>273</v>
      </c>
      <c r="B442" s="6" t="s">
        <v>429</v>
      </c>
      <c r="C442" s="6"/>
      <c r="D442" s="8">
        <f>D443</f>
        <v>0</v>
      </c>
      <c r="E442" s="8">
        <f>E443</f>
        <v>10818.7</v>
      </c>
    </row>
    <row r="443" spans="1:6" s="7" customFormat="1" ht="31.5" x14ac:dyDescent="0.25">
      <c r="A443" s="3" t="s">
        <v>87</v>
      </c>
      <c r="B443" s="6" t="s">
        <v>429</v>
      </c>
      <c r="C443" s="6" t="s">
        <v>88</v>
      </c>
      <c r="D443" s="8">
        <v>0</v>
      </c>
      <c r="E443" s="8">
        <v>10818.7</v>
      </c>
      <c r="F443" s="7" t="s">
        <v>342</v>
      </c>
    </row>
    <row r="444" spans="1:6" s="7" customFormat="1" ht="78.75" x14ac:dyDescent="0.25">
      <c r="A444" s="3" t="s">
        <v>275</v>
      </c>
      <c r="B444" s="6" t="s">
        <v>430</v>
      </c>
      <c r="C444" s="6"/>
      <c r="D444" s="8">
        <f>D445</f>
        <v>0</v>
      </c>
      <c r="E444" s="8">
        <f>E445</f>
        <v>1009.6</v>
      </c>
    </row>
    <row r="445" spans="1:6" s="7" customFormat="1" ht="31.5" x14ac:dyDescent="0.25">
      <c r="A445" s="3" t="s">
        <v>87</v>
      </c>
      <c r="B445" s="6" t="s">
        <v>430</v>
      </c>
      <c r="C445" s="6" t="s">
        <v>27</v>
      </c>
      <c r="D445" s="8">
        <v>0</v>
      </c>
      <c r="E445" s="8">
        <v>1009.6</v>
      </c>
      <c r="F445" s="7" t="s">
        <v>342</v>
      </c>
    </row>
    <row r="446" spans="1:6" s="7" customFormat="1" ht="47.25" x14ac:dyDescent="0.25">
      <c r="A446" s="3" t="s">
        <v>431</v>
      </c>
      <c r="B446" s="6" t="s">
        <v>432</v>
      </c>
      <c r="C446" s="6"/>
      <c r="D446" s="8">
        <f>D447</f>
        <v>0</v>
      </c>
      <c r="E446" s="8">
        <f>E447</f>
        <v>3475.7</v>
      </c>
    </row>
    <row r="447" spans="1:6" s="7" customFormat="1" x14ac:dyDescent="0.25">
      <c r="A447" s="3" t="s">
        <v>26</v>
      </c>
      <c r="B447" s="6" t="s">
        <v>432</v>
      </c>
      <c r="C447" s="6" t="s">
        <v>27</v>
      </c>
      <c r="D447" s="8">
        <v>0</v>
      </c>
      <c r="E447" s="8">
        <v>3475.7</v>
      </c>
      <c r="F447" s="7" t="s">
        <v>342</v>
      </c>
    </row>
    <row r="448" spans="1:6" s="7" customFormat="1" ht="47.25" x14ac:dyDescent="0.25">
      <c r="A448" s="3" t="s">
        <v>433</v>
      </c>
      <c r="B448" s="6" t="s">
        <v>434</v>
      </c>
      <c r="C448" s="6"/>
      <c r="D448" s="8">
        <f>D449+D450</f>
        <v>0</v>
      </c>
      <c r="E448" s="8">
        <f>E449+E450</f>
        <v>19332.7</v>
      </c>
    </row>
    <row r="449" spans="1:6" s="7" customFormat="1" ht="31.5" x14ac:dyDescent="0.25">
      <c r="A449" s="3" t="s">
        <v>14</v>
      </c>
      <c r="B449" s="6" t="s">
        <v>434</v>
      </c>
      <c r="C449" s="6" t="s">
        <v>27</v>
      </c>
      <c r="D449" s="8">
        <v>0</v>
      </c>
      <c r="E449" s="8">
        <v>12260.6</v>
      </c>
      <c r="F449" s="7" t="s">
        <v>342</v>
      </c>
    </row>
    <row r="450" spans="1:6" s="7" customFormat="1" ht="31.5" x14ac:dyDescent="0.25">
      <c r="A450" s="3" t="s">
        <v>87</v>
      </c>
      <c r="B450" s="6" t="s">
        <v>434</v>
      </c>
      <c r="C450" s="6" t="s">
        <v>88</v>
      </c>
      <c r="D450" s="8">
        <v>0</v>
      </c>
      <c r="E450" s="8">
        <v>7072.1</v>
      </c>
    </row>
    <row r="451" spans="1:6" s="7" customFormat="1" ht="90" customHeight="1" x14ac:dyDescent="0.25">
      <c r="A451" s="3" t="s">
        <v>286</v>
      </c>
      <c r="B451" s="6" t="s">
        <v>435</v>
      </c>
      <c r="C451" s="6"/>
      <c r="D451" s="8">
        <f>D452</f>
        <v>0</v>
      </c>
      <c r="E451" s="8">
        <f>E452</f>
        <v>250</v>
      </c>
    </row>
    <row r="452" spans="1:6" s="7" customFormat="1" ht="24.75" customHeight="1" x14ac:dyDescent="0.25">
      <c r="A452" s="3" t="s">
        <v>26</v>
      </c>
      <c r="B452" s="6" t="s">
        <v>435</v>
      </c>
      <c r="C452" s="6" t="s">
        <v>27</v>
      </c>
      <c r="D452" s="8">
        <v>0</v>
      </c>
      <c r="E452" s="8">
        <v>250</v>
      </c>
      <c r="F452" s="7" t="s">
        <v>342</v>
      </c>
    </row>
    <row r="453" spans="1:6" s="7" customFormat="1" ht="241.15" customHeight="1" x14ac:dyDescent="0.25">
      <c r="A453" s="3" t="s">
        <v>173</v>
      </c>
      <c r="B453" s="6" t="s">
        <v>436</v>
      </c>
      <c r="C453" s="6"/>
      <c r="D453" s="8">
        <f>D454</f>
        <v>0</v>
      </c>
      <c r="E453" s="8">
        <f>E454</f>
        <v>76327.7</v>
      </c>
    </row>
    <row r="454" spans="1:6" s="7" customFormat="1" ht="31.5" x14ac:dyDescent="0.25">
      <c r="A454" s="3" t="s">
        <v>87</v>
      </c>
      <c r="B454" s="6" t="s">
        <v>436</v>
      </c>
      <c r="C454" s="6" t="s">
        <v>88</v>
      </c>
      <c r="D454" s="8">
        <v>0</v>
      </c>
      <c r="E454" s="8">
        <v>76327.7</v>
      </c>
      <c r="F454" s="7" t="s">
        <v>342</v>
      </c>
    </row>
    <row r="455" spans="1:6" s="7" customFormat="1" ht="207" customHeight="1" x14ac:dyDescent="0.25">
      <c r="A455" s="3" t="s">
        <v>188</v>
      </c>
      <c r="B455" s="6" t="s">
        <v>437</v>
      </c>
      <c r="C455" s="6"/>
      <c r="D455" s="8">
        <f>D456</f>
        <v>0</v>
      </c>
      <c r="E455" s="8">
        <f>E456</f>
        <v>38918.5</v>
      </c>
    </row>
    <row r="456" spans="1:6" s="7" customFormat="1" ht="31.5" x14ac:dyDescent="0.25">
      <c r="A456" s="3" t="s">
        <v>87</v>
      </c>
      <c r="B456" s="6" t="s">
        <v>437</v>
      </c>
      <c r="C456" s="6" t="s">
        <v>88</v>
      </c>
      <c r="D456" s="8">
        <v>0</v>
      </c>
      <c r="E456" s="8">
        <v>38918.5</v>
      </c>
      <c r="F456" s="7" t="s">
        <v>342</v>
      </c>
    </row>
    <row r="457" spans="1:6" s="7" customFormat="1" ht="47.25" x14ac:dyDescent="0.25">
      <c r="A457" s="3" t="s">
        <v>103</v>
      </c>
      <c r="B457" s="6" t="s">
        <v>438</v>
      </c>
      <c r="C457" s="6"/>
      <c r="D457" s="8">
        <f>D458</f>
        <v>0</v>
      </c>
      <c r="E457" s="8">
        <f>E458</f>
        <v>1136.4000000000001</v>
      </c>
    </row>
    <row r="458" spans="1:6" s="7" customFormat="1" ht="31.5" x14ac:dyDescent="0.25">
      <c r="A458" s="3" t="s">
        <v>14</v>
      </c>
      <c r="B458" s="6" t="s">
        <v>438</v>
      </c>
      <c r="C458" s="6" t="s">
        <v>15</v>
      </c>
      <c r="D458" s="8">
        <v>0</v>
      </c>
      <c r="E458" s="8">
        <v>1136.4000000000001</v>
      </c>
      <c r="F458" s="7" t="s">
        <v>342</v>
      </c>
    </row>
    <row r="459" spans="1:6" s="7" customFormat="1" ht="94.5" x14ac:dyDescent="0.25">
      <c r="A459" s="3" t="s">
        <v>265</v>
      </c>
      <c r="B459" s="6" t="s">
        <v>439</v>
      </c>
      <c r="C459" s="6"/>
      <c r="D459" s="8">
        <f>D460</f>
        <v>0</v>
      </c>
      <c r="E459" s="8">
        <f>E460</f>
        <v>1225</v>
      </c>
    </row>
    <row r="460" spans="1:6" s="7" customFormat="1" ht="31.5" x14ac:dyDescent="0.25">
      <c r="A460" s="3" t="s">
        <v>108</v>
      </c>
      <c r="B460" s="6" t="s">
        <v>439</v>
      </c>
      <c r="C460" s="6" t="s">
        <v>109</v>
      </c>
      <c r="D460" s="8">
        <v>0</v>
      </c>
      <c r="E460" s="8">
        <v>1225</v>
      </c>
    </row>
    <row r="461" spans="1:6" s="14" customFormat="1" ht="78.75" x14ac:dyDescent="0.25">
      <c r="A461" s="3" t="s">
        <v>288</v>
      </c>
      <c r="B461" s="6" t="s">
        <v>440</v>
      </c>
      <c r="C461" s="6"/>
      <c r="D461" s="8">
        <f>D462</f>
        <v>0</v>
      </c>
      <c r="E461" s="8">
        <f>E462</f>
        <v>11099.6</v>
      </c>
      <c r="F461" s="7"/>
    </row>
    <row r="462" spans="1:6" s="14" customFormat="1" ht="36.75" customHeight="1" x14ac:dyDescent="0.25">
      <c r="A462" s="3" t="s">
        <v>108</v>
      </c>
      <c r="B462" s="6" t="s">
        <v>440</v>
      </c>
      <c r="C462" s="6" t="s">
        <v>109</v>
      </c>
      <c r="D462" s="8">
        <v>0</v>
      </c>
      <c r="E462" s="8">
        <v>11099.6</v>
      </c>
      <c r="F462" s="7" t="s">
        <v>341</v>
      </c>
    </row>
    <row r="463" spans="1:6" s="14" customFormat="1" ht="84" customHeight="1" x14ac:dyDescent="0.25">
      <c r="A463" s="3" t="s">
        <v>277</v>
      </c>
      <c r="B463" s="6" t="s">
        <v>441</v>
      </c>
      <c r="C463" s="6"/>
      <c r="D463" s="8">
        <v>0</v>
      </c>
      <c r="E463" s="8">
        <f>E464</f>
        <v>725.4</v>
      </c>
      <c r="F463" s="7"/>
    </row>
    <row r="464" spans="1:6" s="14" customFormat="1" ht="36.75" customHeight="1" x14ac:dyDescent="0.25">
      <c r="A464" s="3" t="s">
        <v>87</v>
      </c>
      <c r="B464" s="6" t="s">
        <v>441</v>
      </c>
      <c r="C464" s="6" t="s">
        <v>27</v>
      </c>
      <c r="D464" s="8">
        <v>0</v>
      </c>
      <c r="E464" s="8">
        <v>725.4</v>
      </c>
      <c r="F464" s="7"/>
    </row>
    <row r="465" spans="1:7" s="7" customFormat="1" ht="83.25" customHeight="1" x14ac:dyDescent="0.25">
      <c r="A465" s="3" t="s">
        <v>120</v>
      </c>
      <c r="B465" s="6" t="s">
        <v>442</v>
      </c>
      <c r="C465" s="6"/>
      <c r="D465" s="8">
        <f>D466</f>
        <v>0</v>
      </c>
      <c r="E465" s="8">
        <f>E466</f>
        <v>8100</v>
      </c>
    </row>
    <row r="466" spans="1:7" s="7" customFormat="1" ht="21.75" customHeight="1" x14ac:dyDescent="0.25">
      <c r="A466" s="3" t="s">
        <v>65</v>
      </c>
      <c r="B466" s="6" t="s">
        <v>442</v>
      </c>
      <c r="C466" s="6" t="s">
        <v>66</v>
      </c>
      <c r="D466" s="8">
        <v>0</v>
      </c>
      <c r="E466" s="8">
        <v>8100</v>
      </c>
      <c r="F466" s="7" t="s">
        <v>342</v>
      </c>
    </row>
    <row r="467" spans="1:7" s="7" customFormat="1" ht="21.75" customHeight="1" x14ac:dyDescent="0.25">
      <c r="A467" s="3" t="s">
        <v>337</v>
      </c>
      <c r="B467" s="6" t="s">
        <v>443</v>
      </c>
      <c r="C467" s="6"/>
      <c r="D467" s="8">
        <f>D468</f>
        <v>0</v>
      </c>
      <c r="E467" s="8">
        <f>E468</f>
        <v>377.3</v>
      </c>
    </row>
    <row r="468" spans="1:7" s="7" customFormat="1" ht="48" customHeight="1" x14ac:dyDescent="0.25">
      <c r="A468" s="3" t="s">
        <v>444</v>
      </c>
      <c r="B468" s="6" t="s">
        <v>445</v>
      </c>
      <c r="C468" s="6"/>
      <c r="D468" s="8">
        <f>D469</f>
        <v>0</v>
      </c>
      <c r="E468" s="8">
        <f>E469</f>
        <v>377.3</v>
      </c>
    </row>
    <row r="469" spans="1:7" s="7" customFormat="1" ht="36" customHeight="1" x14ac:dyDescent="0.25">
      <c r="A469" s="3" t="s">
        <v>87</v>
      </c>
      <c r="B469" s="6" t="s">
        <v>445</v>
      </c>
      <c r="C469" s="6" t="s">
        <v>88</v>
      </c>
      <c r="D469" s="8">
        <v>0</v>
      </c>
      <c r="E469" s="8">
        <v>377.3</v>
      </c>
    </row>
    <row r="470" spans="1:7" s="7" customFormat="1" ht="32.25" customHeight="1" x14ac:dyDescent="0.25">
      <c r="A470" s="3" t="s">
        <v>154</v>
      </c>
      <c r="B470" s="6" t="s">
        <v>155</v>
      </c>
      <c r="C470" s="6"/>
      <c r="D470" s="8">
        <f>D471</f>
        <v>0</v>
      </c>
      <c r="E470" s="8">
        <f>E471</f>
        <v>34220.6</v>
      </c>
    </row>
    <row r="471" spans="1:7" s="7" customFormat="1" ht="31.5" x14ac:dyDescent="0.25">
      <c r="A471" s="3" t="s">
        <v>156</v>
      </c>
      <c r="B471" s="6" t="s">
        <v>157</v>
      </c>
      <c r="C471" s="6"/>
      <c r="D471" s="8">
        <f>D472</f>
        <v>0</v>
      </c>
      <c r="E471" s="8">
        <f>E472</f>
        <v>34220.6</v>
      </c>
    </row>
    <row r="472" spans="1:7" s="7" customFormat="1" x14ac:dyDescent="0.25">
      <c r="A472" s="3" t="s">
        <v>163</v>
      </c>
      <c r="B472" s="6" t="s">
        <v>157</v>
      </c>
      <c r="C472" s="6" t="s">
        <v>66</v>
      </c>
      <c r="D472" s="8">
        <v>0</v>
      </c>
      <c r="E472" s="8">
        <v>34220.6</v>
      </c>
    </row>
    <row r="473" spans="1:7" s="7" customFormat="1" ht="21.75" customHeight="1" x14ac:dyDescent="0.25">
      <c r="A473" s="3" t="s">
        <v>446</v>
      </c>
      <c r="B473" s="6" t="s">
        <v>447</v>
      </c>
      <c r="C473" s="6"/>
      <c r="D473" s="8">
        <f>D474</f>
        <v>20319</v>
      </c>
      <c r="E473" s="8">
        <f>E474</f>
        <v>42890</v>
      </c>
    </row>
    <row r="474" spans="1:7" s="43" customFormat="1" x14ac:dyDescent="0.25">
      <c r="A474" s="3" t="s">
        <v>446</v>
      </c>
      <c r="B474" s="6" t="s">
        <v>447</v>
      </c>
      <c r="C474" s="6" t="s">
        <v>448</v>
      </c>
      <c r="D474" s="8">
        <v>20319</v>
      </c>
      <c r="E474" s="8">
        <v>42890</v>
      </c>
      <c r="F474" s="8">
        <v>0</v>
      </c>
    </row>
    <row r="475" spans="1:7" s="14" customFormat="1" x14ac:dyDescent="0.25">
      <c r="A475" s="4" t="s">
        <v>449</v>
      </c>
      <c r="B475" s="44"/>
      <c r="C475" s="5"/>
      <c r="D475" s="9">
        <f>D298+D281+D272+D271+D261+D201+D170+D142+D120+D116+D106+D92+D12+D289</f>
        <v>1905112.4000000004</v>
      </c>
      <c r="E475" s="9">
        <f>E298+E281+E272+E271+E261+E201+E170+E142+E120+E116+E106+E92+E12+E289</f>
        <v>2045499.8999999997</v>
      </c>
      <c r="F475" s="9" t="e">
        <f>#REF!+#REF!+F6+F31+F111+F164+F311+F343+F422+F436+F453+F466</f>
        <v>#REF!</v>
      </c>
      <c r="G475" s="45"/>
    </row>
    <row r="476" spans="1:7" s="14" customFormat="1" x14ac:dyDescent="0.25">
      <c r="A476" s="10"/>
      <c r="B476" s="20"/>
      <c r="C476" s="20"/>
      <c r="D476" s="11"/>
      <c r="E476" s="11"/>
      <c r="F476" s="11"/>
      <c r="G476" s="45"/>
    </row>
    <row r="477" spans="1:7" s="50" customFormat="1" x14ac:dyDescent="0.25">
      <c r="A477" s="46"/>
      <c r="B477" s="47"/>
      <c r="C477" s="47"/>
      <c r="D477" s="48"/>
      <c r="E477" s="49"/>
      <c r="F477" s="49"/>
    </row>
    <row r="478" spans="1:7" s="51" customFormat="1" x14ac:dyDescent="0.25">
      <c r="A478" s="21" t="s">
        <v>450</v>
      </c>
      <c r="B478" s="21"/>
      <c r="C478" s="21"/>
      <c r="D478" s="21"/>
      <c r="E478" s="21"/>
      <c r="F478" s="21"/>
    </row>
    <row r="479" spans="1:7" s="57" customFormat="1" x14ac:dyDescent="0.25">
      <c r="A479" s="52"/>
      <c r="B479" s="53"/>
      <c r="C479" s="53"/>
      <c r="D479" s="54"/>
      <c r="E479" s="55"/>
      <c r="F479" s="55"/>
      <c r="G479" s="56"/>
    </row>
    <row r="480" spans="1:7" s="58" customFormat="1" x14ac:dyDescent="0.25">
      <c r="A480" s="25"/>
    </row>
    <row r="481" spans="1:1" s="58" customFormat="1" x14ac:dyDescent="0.25">
      <c r="A481" s="25"/>
    </row>
    <row r="482" spans="1:1" s="58" customFormat="1" x14ac:dyDescent="0.25">
      <c r="A482" s="25"/>
    </row>
    <row r="483" spans="1:1" s="58" customFormat="1" x14ac:dyDescent="0.25">
      <c r="A483" s="25"/>
    </row>
    <row r="484" spans="1:1" s="58" customFormat="1" x14ac:dyDescent="0.25">
      <c r="A484" s="25"/>
    </row>
    <row r="485" spans="1:1" s="58" customFormat="1" x14ac:dyDescent="0.25">
      <c r="A485" s="25"/>
    </row>
    <row r="486" spans="1:1" s="58" customFormat="1" x14ac:dyDescent="0.25">
      <c r="A486" s="25"/>
    </row>
    <row r="487" spans="1:1" s="58" customFormat="1" x14ac:dyDescent="0.25">
      <c r="A487" s="25"/>
    </row>
    <row r="488" spans="1:1" s="58" customFormat="1" x14ac:dyDescent="0.25">
      <c r="A488" s="25"/>
    </row>
    <row r="489" spans="1:1" s="58" customFormat="1" x14ac:dyDescent="0.25">
      <c r="A489" s="25"/>
    </row>
    <row r="490" spans="1:1" s="58" customFormat="1" x14ac:dyDescent="0.25">
      <c r="A490" s="25"/>
    </row>
    <row r="491" spans="1:1" s="58" customFormat="1" x14ac:dyDescent="0.25">
      <c r="A491" s="25"/>
    </row>
  </sheetData>
  <mergeCells count="12">
    <mergeCell ref="A9:A10"/>
    <mergeCell ref="B9:B10"/>
    <mergeCell ref="C9:C10"/>
    <mergeCell ref="D9:E9"/>
    <mergeCell ref="A478:F478"/>
    <mergeCell ref="A1:F1"/>
    <mergeCell ref="A2:F2"/>
    <mergeCell ref="A3:F3"/>
    <mergeCell ref="A4:F4"/>
    <mergeCell ref="A5:F5"/>
    <mergeCell ref="A7:F7"/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2019-12-13T07:02:38Z</dcterms:created>
  <dcterms:modified xsi:type="dcterms:W3CDTF">2019-12-13T07:07:00Z</dcterms:modified>
</cp:coreProperties>
</file>