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Рабочий стол\НАТАША\на сайт\на сайт\бюджет 2020\уточненный проект к бюджету\"/>
    </mc:Choice>
  </mc:AlternateContent>
  <bookViews>
    <workbookView xWindow="0" yWindow="0" windowWidth="21600" windowHeight="97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4" i="1" l="1"/>
  <c r="C154" i="1"/>
  <c r="D126" i="1"/>
  <c r="C126" i="1"/>
  <c r="D123" i="1"/>
  <c r="C123" i="1"/>
  <c r="D110" i="1"/>
  <c r="C110" i="1"/>
  <c r="C102" i="1"/>
  <c r="D100" i="1"/>
  <c r="C100" i="1"/>
  <c r="D99" i="1"/>
  <c r="C99" i="1"/>
  <c r="D97" i="1"/>
  <c r="C97" i="1"/>
  <c r="D95" i="1"/>
  <c r="C95" i="1"/>
  <c r="C94" i="1" s="1"/>
  <c r="C93" i="1" s="1"/>
  <c r="C92" i="1" s="1"/>
  <c r="D94" i="1"/>
  <c r="D93" i="1" s="1"/>
  <c r="D92" i="1" s="1"/>
  <c r="D90" i="1"/>
  <c r="C90" i="1"/>
  <c r="C89" i="1" s="1"/>
  <c r="D89" i="1"/>
  <c r="D85" i="1"/>
  <c r="C85" i="1"/>
  <c r="C84" i="1" s="1"/>
  <c r="C83" i="1" s="1"/>
  <c r="C79" i="1" s="1"/>
  <c r="D84" i="1"/>
  <c r="D83" i="1" s="1"/>
  <c r="D79" i="1" s="1"/>
  <c r="D59" i="1"/>
  <c r="C59" i="1"/>
  <c r="D52" i="1"/>
  <c r="D51" i="1" s="1"/>
  <c r="D50" i="1" s="1"/>
  <c r="C52" i="1"/>
  <c r="C51" i="1"/>
  <c r="C50" i="1" s="1"/>
  <c r="D40" i="1"/>
  <c r="C40" i="1"/>
  <c r="C39" i="1" s="1"/>
  <c r="D39" i="1"/>
  <c r="D27" i="1"/>
  <c r="C27" i="1"/>
  <c r="D12" i="1" l="1"/>
  <c r="C12" i="1"/>
  <c r="D157" i="1"/>
  <c r="C157" i="1"/>
</calcChain>
</file>

<file path=xl/sharedStrings.xml><?xml version="1.0" encoding="utf-8"?>
<sst xmlns="http://schemas.openxmlformats.org/spreadsheetml/2006/main" count="303" uniqueCount="299">
  <si>
    <t>ДОХОДЫ ОТ ПРОДАЖИ МАТЕРИАЛЬНЫХ И НЕМАТЕРИАЛЬНЫХ АКТИВОВ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</si>
  <si>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</si>
  <si>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ПРОЧИЕ НЕНАЛОГОВЫЕ ДОХОДЫ</t>
  </si>
  <si>
    <t>Наименование</t>
  </si>
  <si>
    <t>1 08 07150 01 0000 110</t>
  </si>
  <si>
    <t>Государственная пошлина за выдачу разрешения на установку рекламной конструкции</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</si>
  <si>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</si>
  <si>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</si>
  <si>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1 13 02065 05 0000 130</t>
  </si>
  <si>
    <t>1 16 02020 02 0000 140</t>
  </si>
  <si>
    <t>1 17 05050 05 0000 180</t>
  </si>
  <si>
    <t>Прочие неналоговые доходы бюджетов муниципальных районов</t>
  </si>
  <si>
    <t>2 00 00000 00 0000 000</t>
  </si>
  <si>
    <t xml:space="preserve">Поступления доходов в бюджет муниципального района </t>
  </si>
  <si>
    <t>(тыс.руб.)</t>
  </si>
  <si>
    <t>Код вида, подвида доходов бюджета</t>
  </si>
  <si>
    <t>Сумма</t>
  </si>
  <si>
    <t>1 00 00000 00 0000 110</t>
  </si>
  <si>
    <t>НАЛОГОВЫЕ И НЕНАЛОГОВЫЕ ДОХОДЫ</t>
  </si>
  <si>
    <t>1 01 00000 00 0000 110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</si>
  <si>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</si>
  <si>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</si>
  <si>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</si>
  <si>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</si>
  <si>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</si>
  <si>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</si>
  <si>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</si>
  <si>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</si>
  <si>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</si>
  <si>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</si>
  <si>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</si>
  <si>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1 03 00000 00 0000 110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</si>
  <si>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</si>
  <si>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</si>
  <si>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</si>
  <si>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</si>
  <si>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</si>
  <si>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</si>
  <si>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</si>
  <si>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</si>
  <si>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</si>
  <si>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</si>
  <si>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</si>
  <si>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</si>
  <si>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</si>
  <si>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</si>
  <si>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</si>
  <si>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1 05 00000 00 0000 110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</si>
  <si>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</si>
  <si>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</si>
  <si>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</si>
  <si>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</si>
  <si>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</si>
  <si>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</si>
  <si>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</si>
  <si>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</si>
  <si>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</si>
  <si>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</si>
  <si>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</si>
  <si>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</si>
  <si>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</si>
  <si>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</si>
  <si>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</si>
  <si>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</si>
  <si>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</si>
  <si>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</si>
  <si>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</si>
  <si>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</si>
  <si>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1 06 00000 00 0000 110</t>
  </si>
  <si>
    <t>НАЛОГИ НА ИМУЩЕСТВО</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</si>
  <si>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</si>
  <si>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</si>
  <si>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</si>
  <si>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</si>
  <si>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1 07 00000 00 0000 110</t>
  </si>
  <si>
    <t>НАЛОГИ, СБОРЫ И РЕГУЛЯРНЫЕ ПЛАТЕЖИ ЗА ПОЛЬЗОВАНИЕ ПРИРОДНЫМИ РЕСУРСАМИ</t>
  </si>
  <si>
    <t>1 07 01000 01 0000 110</t>
  </si>
  <si>
    <t>Налог на добычу полезных ископаемых</t>
  </si>
  <si>
    <t>1 07 01020 01 0000 110</t>
  </si>
  <si>
    <t>Налог на добычу общераспространенных полезных ископаемых</t>
  </si>
  <si>
    <t>1 08 00000 00 0000 110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</si>
  <si>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</si>
  <si>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</si>
  <si>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</si>
  <si>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</si>
  <si>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</si>
  <si>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</si>
  <si>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</si>
  <si>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1 11 00000 00 0000 120</t>
  </si>
  <si>
    <t>ДОХОДЫ ОТ ИСПОЛЬЗОВАНИЯ ИМУЩЕСТВА, НАХОДЯЩЕГОСЯ В ГОСУДАРСТВЕННОЙ И МУНИЦИПАЛЬНОЙ СОБСТВЕННОСТИ</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</si>
  <si>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</si>
  <si>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</si>
  <si>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</si>
  <si>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</si>
  <si>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</si>
  <si>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</si>
  <si>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</si>
  <si>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</si>
  <si>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</si>
  <si>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</si>
  <si>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</si>
  <si>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</si>
  <si>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</si>
  <si>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</si>
  <si>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</si>
  <si>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</si>
  <si>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</si>
  <si>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</si>
  <si>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</si>
  <si>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</si>
  <si>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</si>
  <si>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</si>
  <si>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</si>
  <si>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</si>
  <si>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</si>
  <si>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</si>
  <si>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</si>
  <si>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</si>
  <si>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</si>
  <si>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</si>
  <si>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1 12 00000 00 0000 120</t>
  </si>
  <si>
    <t>ПЛАТЕЖИ ПРИ ПОЛЬЗОВАНИИ ПРИРОДНЫМИ РЕСУРСАМИ</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</si>
  <si>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</si>
  <si>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</si>
  <si>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</si>
  <si>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</si>
  <si>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</si>
  <si>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</si>
  <si>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</si>
  <si>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</si>
  <si>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</si>
  <si>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</si>
  <si>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</si>
  <si>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</si>
  <si>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</si>
  <si>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</si>
  <si>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</si>
  <si>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</si>
  <si>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</si>
  <si>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</si>
  <si>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</si>
  <si>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</si>
  <si>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муниципальных районов</t>
  </si>
  <si>
    <t>1 14 00000 00 0000 110</t>
  </si>
  <si>
    <t>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</si>
  <si>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</si>
  <si>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</si>
  <si>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</si>
  <si>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</si>
  <si>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</si>
  <si>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</si>
  <si>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</si>
  <si>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</si>
  <si>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</si>
  <si>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</si>
  <si>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</si>
  <si>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</si>
  <si>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</si>
  <si>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</si>
  <si>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</si>
  <si>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1 17 00000 00 0000 110</t>
  </si>
  <si>
    <t>1 17 05000 00 0000 180</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</si>
  <si>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</si>
  <si>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</si>
  <si>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</si>
  <si>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 xml:space="preserve"> 2 02 15000 00 0000 000</t>
  </si>
  <si>
    <t xml:space="preserve"> 2 02 15001 00 0000 000</t>
  </si>
  <si>
    <t>Дотации на выравнивание бюджетной обеспеченности</t>
  </si>
  <si>
    <t xml:space="preserve"> 2 02 15001 05 0000 150</t>
  </si>
  <si>
    <t>Дотации бюджетам муниципальных районов на выравнивание бюджетной обеспеченности</t>
  </si>
  <si>
    <t xml:space="preserve"> 2 02 15002 00 0000 000</t>
  </si>
  <si>
    <t>Дотации на поддержку мер по обеспечнию сбалансированности бюджетов</t>
  </si>
  <si>
    <t xml:space="preserve"> 2 02 15002 05 0000 150</t>
  </si>
  <si>
    <t>Дотации бюджетам муниципальных районов на поддержку мер по обеспечнию сбалансированности бюджетов</t>
  </si>
  <si>
    <t>2 02 20000 00 0000 000</t>
  </si>
  <si>
    <t>Субсидии бюджетам бюджетной системы Российской Федерации (межбюджетные субсидии)</t>
  </si>
  <si>
    <t>2 02 20216 05 0000 150</t>
  </si>
  <si>
    <t>2 02 20216 05 7216 150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</si>
  <si>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(Субсидии на содержание, ремонт, капитальный ремонт, строительство и реконструкцию автомобильных дорог общего пользования местного значения)</t>
  </si>
  <si>
    <t>2 02 25097 05 0000 150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</si>
  <si>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</si>
  <si>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2 02 25497 05 0000 150</t>
  </si>
  <si>
    <t>Субсидии бюджетам муниципальных районов на реализацию мероприятий по обеспечению жильем молодых семей</t>
  </si>
  <si>
    <t>2 02 25555 05 0000 150</t>
  </si>
  <si>
    <t>Субсидии бюджетам муниципальных районов на реализацию программ формирования современной городской среды</t>
  </si>
  <si>
    <t>2 02 25576 05 0000 150</t>
  </si>
  <si>
    <t>Субсидии бюджетам муниципальных районов на обеспечение комплексного развития сельских территорий</t>
  </si>
  <si>
    <t>2 02 27576 05 0000 150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</si>
  <si>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</si>
  <si>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2 02 29998 05 0000 150</t>
  </si>
  <si>
    <t>Субсидии бюджетам муниципальных районов на софинансирование расходных обязательств, возникающих пр выполнении полномочий органов местного самоуправления по отдельным вопросам местного значения</t>
  </si>
  <si>
    <t>2 02 29999 05 0000 150</t>
  </si>
  <si>
    <t>Прочие субсидии бюджетам муниципальных районов</t>
  </si>
  <si>
    <t>2 02 29999 05 7202 150</t>
  </si>
  <si>
    <t>Прочие субсидии бюджетам муниципальных районов (Субсидии на осуществление мероприятий по созданию новых мест в общеобразовательных организациях за счет капитального ремонта в рамках регионального проекта)</t>
  </si>
  <si>
    <t>2 02 29999 05 7204 150</t>
  </si>
  <si>
    <t>Прочие субсидии бюджетам муниципальных районов (Субсидии на софинансирование расходов муниципальных образований, возникающих при  доведении средней заработной платы работников муниципальных учреждений культуры до среднемесячной начисленной заработной платы наемных работнкиов в организациях, у индивидуальных предпринимателей и физических лиц (среднемесячного дохода от трудовой деятельности) в Республике Башкортостан)</t>
  </si>
  <si>
    <t>2 02 29999 05 7205 150</t>
  </si>
  <si>
    <t>Прочие субсидии бюджетам муниципальных районов (Субсидии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</si>
  <si>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2 02 29999 05 7208 150</t>
  </si>
  <si>
    <t>Прочие субсидии бюджетам муниципальных районов (Субсидии на софинансирование расходов по обеспечению питанием обучающихся с ограниченными возможностями здоровья и детей-инвалидов в муниципальных общеобразовательных организациях, осуществляющих образовательную деятельность)</t>
  </si>
  <si>
    <t>2 02 29999 05 7211 150</t>
  </si>
  <si>
    <t>Прочие субсидии бюджетам муниципальных районов (Субсидии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</si>
  <si>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2 02 29999 05 7220 150</t>
  </si>
  <si>
    <t>Прочие субсидии бюджетам муниципальных районов (Субсидии на предоставление социальных выплат молодым семьям на приобретение (строительство) жилого помещения)</t>
  </si>
  <si>
    <t>2 02 29999 05 7231 150</t>
  </si>
  <si>
    <t>Прочие субсидии бюджетам муниципальных районов (Субсидии на софинансирование мероприятий по улучшению систем наружного освещения населенных пунктов Республики Башкортостан)</t>
  </si>
  <si>
    <t>2 02 29999 05 7235 150</t>
  </si>
  <si>
    <t>Прочие субсидии бюджетам муниципальных районов (Субсидии на софинансирование расходов, связанных с обеспечением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подготовкой объектов коммунального хозяйства к работе в осенне-зимний период)</t>
  </si>
  <si>
    <t>2 02 29999 05 7248 150</t>
  </si>
  <si>
    <t>Прочие субсидии бюджетам муниципальных районов (Субсидии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</si>
  <si>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2 02 29999 05 7252 150</t>
  </si>
  <si>
    <t>Прочие субсидии бюджетам муниципальных районов (Субсидии на реализацию мероприятий по развитию образовательных организаций)</t>
  </si>
  <si>
    <t xml:space="preserve">Субвенции бюджетам бюджетной системы Российской Федерации </t>
  </si>
  <si>
    <t xml:space="preserve"> 2 02 30024 05 0000 150</t>
  </si>
  <si>
    <t xml:space="preserve"> 2 02 30024 05 7302 150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</si>
  <si>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</si>
  <si>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2 02 30024 05 7303 150</t>
  </si>
  <si>
    <t>Субвенции бюджетам муниципальных районов на выполнение передаваемых полномочий субъектов Российской Федерации (Субвенции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</si>
  <si>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 xml:space="preserve"> 2 02 30024 05 7304 150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</si>
  <si>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</si>
  <si>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 xml:space="preserve"> 2 02 30024 05 7305 150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</si>
  <si>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</si>
  <si>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 xml:space="preserve"> 2 02 30024 05 7306 150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</si>
  <si>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осуществлению деятельности по опеке и попечительству)</t>
  </si>
  <si>
    <t xml:space="preserve"> 2 02 30024 05 7307 150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</si>
  <si>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расчету и предоставлению дотаций бюджетам поселений)</t>
  </si>
  <si>
    <t xml:space="preserve"> 2 02 30024 05 7308 150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</si>
  <si>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</si>
  <si>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 xml:space="preserve"> 2 02 30024 05 7309 150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</si>
  <si>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созданию и обеспечению деятельности административных комиссий)</t>
  </si>
  <si>
    <t xml:space="preserve"> 2 02 30024 05 7310 150</t>
  </si>
  <si>
    <t>Субвенции бюджета муниципальных районов на выполнение передаваемых полномочий субъектов Российской Федерации (Субвенции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</si>
  <si>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 xml:space="preserve"> 2 02 30024 05 7314 150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</si>
  <si>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</si>
  <si>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 xml:space="preserve"> 2 02 30024 05 7315 150</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</si>
  <si>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</si>
  <si>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2 02 30024 05 7316 150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</si>
  <si>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бесплатным питанием)</t>
  </si>
  <si>
    <t>2 02 30024 05 7317 150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</si>
  <si>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обеспечению школьной формой либо заменяющим ее комплектом детской одежды для посещения школьных занятий)</t>
  </si>
  <si>
    <t>2 02 30024 05 7318 150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</si>
  <si>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отдыха и оздоровления детей указанных категорий)</t>
  </si>
  <si>
    <t>2 02 30024 05 7319 150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</si>
  <si>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 по осуществлению мероприятий по обеспечению безопасности жизни и здоровья детей в период их пребывания в организациях отдыха детей и их оздоровления)</t>
  </si>
  <si>
    <t xml:space="preserve"> 2 02 30024 05 7321 150</t>
  </si>
  <si>
    <t>Субвенции бюджетам муниципальных районов на выполнение передаваемых полномочий субъектов Российской Федерации (Субвенции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</si>
  <si>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 xml:space="preserve"> 2 02 30024 05 7330 150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</si>
  <si>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</si>
  <si>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 xml:space="preserve"> 2 02 30024 05 7331 150</t>
  </si>
  <si>
    <t>Субвенции бюджетам муниципальных районов на выполнение передаваемых полномочий субъектов Российской Федерации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</si>
  <si>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 xml:space="preserve"> 2 02 30024 05 7334 150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</si>
  <si>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организации проведения мероприятий по отлову и содержанию безнадзорных животных)</t>
  </si>
  <si>
    <t>2 02 30024 05 7335 150</t>
  </si>
  <si>
    <t>Субвенции бюджетам муниципальных районов (Субвенции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догоорам социального найма, вставших на учет после 1 января 2005 года и страдающих тяжелыми формами хронических заболеваний)</t>
  </si>
  <si>
    <t>2 02 30024 05 7337 150</t>
  </si>
  <si>
    <t>Субвенции бюджетам муниципальных районов на выполнение передаваемых полномочий субъектов Российской Федерации (Субвенции на осуществление государственных полномочий по социальной поддержке учащихся муниципальных общеобразовательных учреждений из многодетных малоимущих семей по предоставлению набора школьно-письменных принадлежностей первоклассникам)</t>
  </si>
  <si>
    <t xml:space="preserve"> 2 02 30029 05 0000 150</t>
  </si>
  <si>
    <t>Субвенции на осуществление государственных полномочий по назначению и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</si>
  <si>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 xml:space="preserve"> 2 02 35082 05 0000 150</t>
  </si>
  <si>
    <t>Субвенции бюджетам муниципальных районов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</si>
  <si>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 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</si>
  <si>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</si>
  <si>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 xml:space="preserve"> 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</si>
  <si>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</si>
  <si>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2 02 35260 05 0000 150</t>
  </si>
  <si>
    <t xml:space="preserve">Субвенции на выплату единовременного пособия при всех формах устройства детей, лишенных родительского попечения, в семью </t>
  </si>
  <si>
    <t xml:space="preserve"> 2 02 40000 00 0000 000</t>
  </si>
  <si>
    <t>Иные межбюджетные трансферты</t>
  </si>
  <si>
    <t xml:space="preserve"> 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</si>
  <si>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</si>
  <si>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2 02 49999 05 7404 150</t>
  </si>
  <si>
    <t>Прочие межбюджетные трансферты, передаваемые бюджетам муниципальных районов (Межбюджетные трансферты, передаваемые бюджетам на финансирование мероприятий по благоустройству территорий населенных пунктов, коммунальному хозяйству, обеспечению мер пожарной безопасности, осуществлению дорожной деятельности и охране окружающей среды в границах сельских поселений)</t>
  </si>
  <si>
    <t>ВСЕГО доходов</t>
  </si>
  <si>
    <t xml:space="preserve">                                                                                                                                 Приложение № 5</t>
  </si>
  <si>
    <t xml:space="preserve">                                                                                                                                 к решению Совета муниципального </t>
  </si>
  <si>
    <t xml:space="preserve">                                                                                                                                 района Мелеузовский район </t>
  </si>
  <si>
    <t xml:space="preserve">                                                                                                                                 Республики Башкортостан</t>
  </si>
  <si>
    <t xml:space="preserve">                                                                                                                                 от ____ декабря 2019 года № ___</t>
  </si>
  <si>
    <t>Мелеузовский район на плановый период 2020 и 2021 годов</t>
  </si>
  <si>
    <t>2 02 00000 00 0000 000</t>
  </si>
  <si>
    <t>Дотации бюджетам бюджетной системы Российской Федерации</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</si>
  <si>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(содержание, ремонт, капитальный ремонт, строительство и реконструкция автомобильных дорог общего пользования местного значения)</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</si>
  <si>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</si>
  <si>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</si>
  <si>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2 02 20077 05 7225 150</t>
  </si>
  <si>
    <t>Субсидии бюджетам муниципальных районов на софинансирование капитальных вложений в объекты муниципальной собственности (Субсидии на мероприятия по развитию водоснабжения в сельской местности)</t>
  </si>
  <si>
    <t>2 02 29999 05 7219 150</t>
  </si>
  <si>
    <t>Прочие субсидии бюджетам муниципальных районов (Субсидии на осуществление мероприятий по строительству распределительных газовых сетей в населенных пунктах Республики Башкортостан)</t>
  </si>
  <si>
    <t>2 02 29999 05 7255 150</t>
  </si>
  <si>
    <t>Прочие субсидии бюджетам муниципальных районов (Субсидии на проведение комплексных кадастровых работ)</t>
  </si>
  <si>
    <t>2 02 30000 00 0000 000</t>
  </si>
  <si>
    <t>2 02 03015 05 0000 151</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</si>
  <si>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</si>
  <si>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</si>
  <si>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Субвенции бюджетам муниципальных районов на выполнение передаваемых полномочий субъектов Российской Федерации</t>
  </si>
  <si>
    <t xml:space="preserve"> 2 02 30024 05 7336 150</t>
  </si>
  <si>
    <t>Прочие субвенции бюджетам муниципальных районов (Субвенции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</si>
  <si>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 xml:space="preserve">Глава муниципального района                                                                                                      А.В. Суботин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</si>
</sst>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04"/>
      <scheme val="minor"/>
    </font>
    <font>
      <b/>
      <sz val="12"/>
      <name val="Times New Roman"/>
      <family val="1"/>
      <charset val="204"/>
    </font>
    <font>
      <sz val="12"/>
      <name val="Times New Roman"/>
      <family val="1"/>
      <charset val="204"/>
    </font>
    <font>
      <sz val="12"/>
      <color indexed="8"/>
      <name val="Times New Roman"/>
      <family val="1"/>
      <charset val="204"/>
    </font>
    <font>
      <sz val="10"/>
      <color theme="1"/>
      <name val="Arial Cyr"/>
      <family val="2"/>
      <charset val="204"/>
    </font>
    <font>
      <sz val="10"/>
      <name val="Arial Cyr"/>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xf numFmtId="0" fontId="5" fillId="0" borderId="0"/>
  </cellStyleXfs>
  <cellXfs count="38">
    <xf numFmtId="0" fontId="0" fillId="0" borderId="0" xfId="0"/>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center" wrapText="1"/>
    </xf>
    <xf numFmtId="0" fontId="3" fillId="0" borderId="1" xfId="0" applyFont="1" applyFill="1" applyBorder="1" applyAlignment="1">
      <alignment vertical="top" wrapText="1"/>
    </xf>
    <xf numFmtId="0" fontId="2" fillId="0" borderId="0" xfId="0" applyFont="1" applyFill="1" applyBorder="1" applyAlignment="1">
      <alignment horizontal="left" vertical="center" wrapText="1"/>
    </xf>
    <xf numFmtId="0" fontId="2" fillId="0" borderId="0" xfId="0" applyFont="1" applyFill="1" applyAlignment="1">
      <alignment vertical="center" wrapText="1"/>
    </xf>
    <xf numFmtId="0" fontId="2" fillId="0" borderId="1" xfId="0" applyNumberFormat="1" applyFont="1" applyFill="1" applyBorder="1" applyAlignment="1">
      <alignment vertical="top" wrapText="1"/>
    </xf>
    <xf numFmtId="0" fontId="2" fillId="0" borderId="1" xfId="1" applyFont="1" applyFill="1" applyBorder="1" applyAlignment="1">
      <alignment vertical="top" wrapText="1"/>
    </xf>
    <xf numFmtId="16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2" fillId="0" borderId="0" xfId="0" applyNumberFormat="1" applyFont="1" applyFill="1" applyAlignment="1">
      <alignment horizontal="left"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Alignment="1">
      <alignment horizontal="left" vertical="center" wrapText="1"/>
    </xf>
    <xf numFmtId="164" fontId="1" fillId="0" borderId="0" xfId="0" applyNumberFormat="1" applyFont="1" applyFill="1" applyAlignment="1">
      <alignment horizontal="center" vertical="center" wrapText="1"/>
    </xf>
    <xf numFmtId="164" fontId="2" fillId="0" borderId="0" xfId="0" applyNumberFormat="1" applyFont="1" applyFill="1" applyAlignment="1">
      <alignment horizontal="center" vertical="center" wrapText="1"/>
    </xf>
    <xf numFmtId="164" fontId="2" fillId="0" borderId="0" xfId="0" applyNumberFormat="1" applyFont="1" applyFill="1" applyBorder="1" applyAlignment="1">
      <alignment horizontal="right" vertical="center" wrapText="1"/>
    </xf>
    <xf numFmtId="164" fontId="2" fillId="0" borderId="2" xfId="0" applyNumberFormat="1" applyFont="1" applyFill="1" applyBorder="1" applyAlignment="1">
      <alignment horizontal="center" vertical="center" wrapText="1"/>
    </xf>
    <xf numFmtId="164" fontId="2" fillId="0" borderId="4"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8" xfId="0" applyNumberFormat="1"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top" wrapText="1"/>
    </xf>
    <xf numFmtId="0" fontId="2" fillId="0" borderId="1" xfId="2" applyFont="1" applyFill="1" applyBorder="1" applyAlignment="1">
      <alignment horizontal="left" vertical="top"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shrinkToFit="1"/>
      <protection locked="0"/>
    </xf>
    <xf numFmtId="2"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164" fontId="3" fillId="0" borderId="1" xfId="0" applyNumberFormat="1" applyFont="1" applyFill="1" applyBorder="1" applyAlignment="1">
      <alignment horizontal="center" vertical="center" wrapText="1"/>
    </xf>
    <xf numFmtId="0" fontId="2" fillId="0" borderId="0" xfId="0" applyFont="1" applyFill="1"/>
    <xf numFmtId="164" fontId="1" fillId="0" borderId="1" xfId="0" applyNumberFormat="1" applyFont="1" applyFill="1" applyBorder="1" applyAlignment="1">
      <alignment horizontal="left"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
  <sheetViews>
    <sheetView tabSelected="1" workbookViewId="0">
      <selection sqref="A1:XFD1048576"/>
    </sheetView>
  </sheetViews>
  <sheetFormatPr defaultRowHeight="15.75" x14ac:dyDescent="0.25"/>
  <cols>
    <col min="1" max="1" width="26.42578125" style="15" customWidth="1"/>
    <col min="2" max="2" width="64" style="16" customWidth="1"/>
    <col min="3" max="3" width="13.28515625" style="15" customWidth="1"/>
    <col min="4" max="4" width="14.5703125" style="15" customWidth="1"/>
    <col min="5" max="5" width="9.140625" style="15"/>
    <col min="6" max="6" width="10.140625" style="15" bestFit="1" customWidth="1"/>
    <col min="7" max="8" width="9.140625" style="15"/>
    <col min="9" max="9" width="10.140625" style="15" bestFit="1" customWidth="1"/>
    <col min="10" max="256" width="9.140625" style="15"/>
    <col min="257" max="257" width="26.42578125" style="15" customWidth="1"/>
    <col min="258" max="258" width="64" style="15" customWidth="1"/>
    <col min="259" max="259" width="13.28515625" style="15" customWidth="1"/>
    <col min="260" max="260" width="14.5703125" style="15" customWidth="1"/>
    <col min="261" max="261" width="9.140625" style="15"/>
    <col min="262" max="262" width="10.140625" style="15" bestFit="1" customWidth="1"/>
    <col min="263" max="264" width="9.140625" style="15"/>
    <col min="265" max="265" width="10.140625" style="15" bestFit="1" customWidth="1"/>
    <col min="266" max="512" width="9.140625" style="15"/>
    <col min="513" max="513" width="26.42578125" style="15" customWidth="1"/>
    <col min="514" max="514" width="64" style="15" customWidth="1"/>
    <col min="515" max="515" width="13.28515625" style="15" customWidth="1"/>
    <col min="516" max="516" width="14.5703125" style="15" customWidth="1"/>
    <col min="517" max="517" width="9.140625" style="15"/>
    <col min="518" max="518" width="10.140625" style="15" bestFit="1" customWidth="1"/>
    <col min="519" max="520" width="9.140625" style="15"/>
    <col min="521" max="521" width="10.140625" style="15" bestFit="1" customWidth="1"/>
    <col min="522" max="768" width="9.140625" style="15"/>
    <col min="769" max="769" width="26.42578125" style="15" customWidth="1"/>
    <col min="770" max="770" width="64" style="15" customWidth="1"/>
    <col min="771" max="771" width="13.28515625" style="15" customWidth="1"/>
    <col min="772" max="772" width="14.5703125" style="15" customWidth="1"/>
    <col min="773" max="773" width="9.140625" style="15"/>
    <col min="774" max="774" width="10.140625" style="15" bestFit="1" customWidth="1"/>
    <col min="775" max="776" width="9.140625" style="15"/>
    <col min="777" max="777" width="10.140625" style="15" bestFit="1" customWidth="1"/>
    <col min="778" max="1024" width="9.140625" style="15"/>
    <col min="1025" max="1025" width="26.42578125" style="15" customWidth="1"/>
    <col min="1026" max="1026" width="64" style="15" customWidth="1"/>
    <col min="1027" max="1027" width="13.28515625" style="15" customWidth="1"/>
    <col min="1028" max="1028" width="14.5703125" style="15" customWidth="1"/>
    <col min="1029" max="1029" width="9.140625" style="15"/>
    <col min="1030" max="1030" width="10.140625" style="15" bestFit="1" customWidth="1"/>
    <col min="1031" max="1032" width="9.140625" style="15"/>
    <col min="1033" max="1033" width="10.140625" style="15" bestFit="1" customWidth="1"/>
    <col min="1034" max="1280" width="9.140625" style="15"/>
    <col min="1281" max="1281" width="26.42578125" style="15" customWidth="1"/>
    <col min="1282" max="1282" width="64" style="15" customWidth="1"/>
    <col min="1283" max="1283" width="13.28515625" style="15" customWidth="1"/>
    <col min="1284" max="1284" width="14.5703125" style="15" customWidth="1"/>
    <col min="1285" max="1285" width="9.140625" style="15"/>
    <col min="1286" max="1286" width="10.140625" style="15" bestFit="1" customWidth="1"/>
    <col min="1287" max="1288" width="9.140625" style="15"/>
    <col min="1289" max="1289" width="10.140625" style="15" bestFit="1" customWidth="1"/>
    <col min="1290" max="1536" width="9.140625" style="15"/>
    <col min="1537" max="1537" width="26.42578125" style="15" customWidth="1"/>
    <col min="1538" max="1538" width="64" style="15" customWidth="1"/>
    <col min="1539" max="1539" width="13.28515625" style="15" customWidth="1"/>
    <col min="1540" max="1540" width="14.5703125" style="15" customWidth="1"/>
    <col min="1541" max="1541" width="9.140625" style="15"/>
    <col min="1542" max="1542" width="10.140625" style="15" bestFit="1" customWidth="1"/>
    <col min="1543" max="1544" width="9.140625" style="15"/>
    <col min="1545" max="1545" width="10.140625" style="15" bestFit="1" customWidth="1"/>
    <col min="1546" max="1792" width="9.140625" style="15"/>
    <col min="1793" max="1793" width="26.42578125" style="15" customWidth="1"/>
    <col min="1794" max="1794" width="64" style="15" customWidth="1"/>
    <col min="1795" max="1795" width="13.28515625" style="15" customWidth="1"/>
    <col min="1796" max="1796" width="14.5703125" style="15" customWidth="1"/>
    <col min="1797" max="1797" width="9.140625" style="15"/>
    <col min="1798" max="1798" width="10.140625" style="15" bestFit="1" customWidth="1"/>
    <col min="1799" max="1800" width="9.140625" style="15"/>
    <col min="1801" max="1801" width="10.140625" style="15" bestFit="1" customWidth="1"/>
    <col min="1802" max="2048" width="9.140625" style="15"/>
    <col min="2049" max="2049" width="26.42578125" style="15" customWidth="1"/>
    <col min="2050" max="2050" width="64" style="15" customWidth="1"/>
    <col min="2051" max="2051" width="13.28515625" style="15" customWidth="1"/>
    <col min="2052" max="2052" width="14.5703125" style="15" customWidth="1"/>
    <col min="2053" max="2053" width="9.140625" style="15"/>
    <col min="2054" max="2054" width="10.140625" style="15" bestFit="1" customWidth="1"/>
    <col min="2055" max="2056" width="9.140625" style="15"/>
    <col min="2057" max="2057" width="10.140625" style="15" bestFit="1" customWidth="1"/>
    <col min="2058" max="2304" width="9.140625" style="15"/>
    <col min="2305" max="2305" width="26.42578125" style="15" customWidth="1"/>
    <col min="2306" max="2306" width="64" style="15" customWidth="1"/>
    <col min="2307" max="2307" width="13.28515625" style="15" customWidth="1"/>
    <col min="2308" max="2308" width="14.5703125" style="15" customWidth="1"/>
    <col min="2309" max="2309" width="9.140625" style="15"/>
    <col min="2310" max="2310" width="10.140625" style="15" bestFit="1" customWidth="1"/>
    <col min="2311" max="2312" width="9.140625" style="15"/>
    <col min="2313" max="2313" width="10.140625" style="15" bestFit="1" customWidth="1"/>
    <col min="2314" max="2560" width="9.140625" style="15"/>
    <col min="2561" max="2561" width="26.42578125" style="15" customWidth="1"/>
    <col min="2562" max="2562" width="64" style="15" customWidth="1"/>
    <col min="2563" max="2563" width="13.28515625" style="15" customWidth="1"/>
    <col min="2564" max="2564" width="14.5703125" style="15" customWidth="1"/>
    <col min="2565" max="2565" width="9.140625" style="15"/>
    <col min="2566" max="2566" width="10.140625" style="15" bestFit="1" customWidth="1"/>
    <col min="2567" max="2568" width="9.140625" style="15"/>
    <col min="2569" max="2569" width="10.140625" style="15" bestFit="1" customWidth="1"/>
    <col min="2570" max="2816" width="9.140625" style="15"/>
    <col min="2817" max="2817" width="26.42578125" style="15" customWidth="1"/>
    <col min="2818" max="2818" width="64" style="15" customWidth="1"/>
    <col min="2819" max="2819" width="13.28515625" style="15" customWidth="1"/>
    <col min="2820" max="2820" width="14.5703125" style="15" customWidth="1"/>
    <col min="2821" max="2821" width="9.140625" style="15"/>
    <col min="2822" max="2822" width="10.140625" style="15" bestFit="1" customWidth="1"/>
    <col min="2823" max="2824" width="9.140625" style="15"/>
    <col min="2825" max="2825" width="10.140625" style="15" bestFit="1" customWidth="1"/>
    <col min="2826" max="3072" width="9.140625" style="15"/>
    <col min="3073" max="3073" width="26.42578125" style="15" customWidth="1"/>
    <col min="3074" max="3074" width="64" style="15" customWidth="1"/>
    <col min="3075" max="3075" width="13.28515625" style="15" customWidth="1"/>
    <col min="3076" max="3076" width="14.5703125" style="15" customWidth="1"/>
    <col min="3077" max="3077" width="9.140625" style="15"/>
    <col min="3078" max="3078" width="10.140625" style="15" bestFit="1" customWidth="1"/>
    <col min="3079" max="3080" width="9.140625" style="15"/>
    <col min="3081" max="3081" width="10.140625" style="15" bestFit="1" customWidth="1"/>
    <col min="3082" max="3328" width="9.140625" style="15"/>
    <col min="3329" max="3329" width="26.42578125" style="15" customWidth="1"/>
    <col min="3330" max="3330" width="64" style="15" customWidth="1"/>
    <col min="3331" max="3331" width="13.28515625" style="15" customWidth="1"/>
    <col min="3332" max="3332" width="14.5703125" style="15" customWidth="1"/>
    <col min="3333" max="3333" width="9.140625" style="15"/>
    <col min="3334" max="3334" width="10.140625" style="15" bestFit="1" customWidth="1"/>
    <col min="3335" max="3336" width="9.140625" style="15"/>
    <col min="3337" max="3337" width="10.140625" style="15" bestFit="1" customWidth="1"/>
    <col min="3338" max="3584" width="9.140625" style="15"/>
    <col min="3585" max="3585" width="26.42578125" style="15" customWidth="1"/>
    <col min="3586" max="3586" width="64" style="15" customWidth="1"/>
    <col min="3587" max="3587" width="13.28515625" style="15" customWidth="1"/>
    <col min="3588" max="3588" width="14.5703125" style="15" customWidth="1"/>
    <col min="3589" max="3589" width="9.140625" style="15"/>
    <col min="3590" max="3590" width="10.140625" style="15" bestFit="1" customWidth="1"/>
    <col min="3591" max="3592" width="9.140625" style="15"/>
    <col min="3593" max="3593" width="10.140625" style="15" bestFit="1" customWidth="1"/>
    <col min="3594" max="3840" width="9.140625" style="15"/>
    <col min="3841" max="3841" width="26.42578125" style="15" customWidth="1"/>
    <col min="3842" max="3842" width="64" style="15" customWidth="1"/>
    <col min="3843" max="3843" width="13.28515625" style="15" customWidth="1"/>
    <col min="3844" max="3844" width="14.5703125" style="15" customWidth="1"/>
    <col min="3845" max="3845" width="9.140625" style="15"/>
    <col min="3846" max="3846" width="10.140625" style="15" bestFit="1" customWidth="1"/>
    <col min="3847" max="3848" width="9.140625" style="15"/>
    <col min="3849" max="3849" width="10.140625" style="15" bestFit="1" customWidth="1"/>
    <col min="3850" max="4096" width="9.140625" style="15"/>
    <col min="4097" max="4097" width="26.42578125" style="15" customWidth="1"/>
    <col min="4098" max="4098" width="64" style="15" customWidth="1"/>
    <col min="4099" max="4099" width="13.28515625" style="15" customWidth="1"/>
    <col min="4100" max="4100" width="14.5703125" style="15" customWidth="1"/>
    <col min="4101" max="4101" width="9.140625" style="15"/>
    <col min="4102" max="4102" width="10.140625" style="15" bestFit="1" customWidth="1"/>
    <col min="4103" max="4104" width="9.140625" style="15"/>
    <col min="4105" max="4105" width="10.140625" style="15" bestFit="1" customWidth="1"/>
    <col min="4106" max="4352" width="9.140625" style="15"/>
    <col min="4353" max="4353" width="26.42578125" style="15" customWidth="1"/>
    <col min="4354" max="4354" width="64" style="15" customWidth="1"/>
    <col min="4355" max="4355" width="13.28515625" style="15" customWidth="1"/>
    <col min="4356" max="4356" width="14.5703125" style="15" customWidth="1"/>
    <col min="4357" max="4357" width="9.140625" style="15"/>
    <col min="4358" max="4358" width="10.140625" style="15" bestFit="1" customWidth="1"/>
    <col min="4359" max="4360" width="9.140625" style="15"/>
    <col min="4361" max="4361" width="10.140625" style="15" bestFit="1" customWidth="1"/>
    <col min="4362" max="4608" width="9.140625" style="15"/>
    <col min="4609" max="4609" width="26.42578125" style="15" customWidth="1"/>
    <col min="4610" max="4610" width="64" style="15" customWidth="1"/>
    <col min="4611" max="4611" width="13.28515625" style="15" customWidth="1"/>
    <col min="4612" max="4612" width="14.5703125" style="15" customWidth="1"/>
    <col min="4613" max="4613" width="9.140625" style="15"/>
    <col min="4614" max="4614" width="10.140625" style="15" bestFit="1" customWidth="1"/>
    <col min="4615" max="4616" width="9.140625" style="15"/>
    <col min="4617" max="4617" width="10.140625" style="15" bestFit="1" customWidth="1"/>
    <col min="4618" max="4864" width="9.140625" style="15"/>
    <col min="4865" max="4865" width="26.42578125" style="15" customWidth="1"/>
    <col min="4866" max="4866" width="64" style="15" customWidth="1"/>
    <col min="4867" max="4867" width="13.28515625" style="15" customWidth="1"/>
    <col min="4868" max="4868" width="14.5703125" style="15" customWidth="1"/>
    <col min="4869" max="4869" width="9.140625" style="15"/>
    <col min="4870" max="4870" width="10.140625" style="15" bestFit="1" customWidth="1"/>
    <col min="4871" max="4872" width="9.140625" style="15"/>
    <col min="4873" max="4873" width="10.140625" style="15" bestFit="1" customWidth="1"/>
    <col min="4874" max="5120" width="9.140625" style="15"/>
    <col min="5121" max="5121" width="26.42578125" style="15" customWidth="1"/>
    <col min="5122" max="5122" width="64" style="15" customWidth="1"/>
    <col min="5123" max="5123" width="13.28515625" style="15" customWidth="1"/>
    <col min="5124" max="5124" width="14.5703125" style="15" customWidth="1"/>
    <col min="5125" max="5125" width="9.140625" style="15"/>
    <col min="5126" max="5126" width="10.140625" style="15" bestFit="1" customWidth="1"/>
    <col min="5127" max="5128" width="9.140625" style="15"/>
    <col min="5129" max="5129" width="10.140625" style="15" bestFit="1" customWidth="1"/>
    <col min="5130" max="5376" width="9.140625" style="15"/>
    <col min="5377" max="5377" width="26.42578125" style="15" customWidth="1"/>
    <col min="5378" max="5378" width="64" style="15" customWidth="1"/>
    <col min="5379" max="5379" width="13.28515625" style="15" customWidth="1"/>
    <col min="5380" max="5380" width="14.5703125" style="15" customWidth="1"/>
    <col min="5381" max="5381" width="9.140625" style="15"/>
    <col min="5382" max="5382" width="10.140625" style="15" bestFit="1" customWidth="1"/>
    <col min="5383" max="5384" width="9.140625" style="15"/>
    <col min="5385" max="5385" width="10.140625" style="15" bestFit="1" customWidth="1"/>
    <col min="5386" max="5632" width="9.140625" style="15"/>
    <col min="5633" max="5633" width="26.42578125" style="15" customWidth="1"/>
    <col min="5634" max="5634" width="64" style="15" customWidth="1"/>
    <col min="5635" max="5635" width="13.28515625" style="15" customWidth="1"/>
    <col min="5636" max="5636" width="14.5703125" style="15" customWidth="1"/>
    <col min="5637" max="5637" width="9.140625" style="15"/>
    <col min="5638" max="5638" width="10.140625" style="15" bestFit="1" customWidth="1"/>
    <col min="5639" max="5640" width="9.140625" style="15"/>
    <col min="5641" max="5641" width="10.140625" style="15" bestFit="1" customWidth="1"/>
    <col min="5642" max="5888" width="9.140625" style="15"/>
    <col min="5889" max="5889" width="26.42578125" style="15" customWidth="1"/>
    <col min="5890" max="5890" width="64" style="15" customWidth="1"/>
    <col min="5891" max="5891" width="13.28515625" style="15" customWidth="1"/>
    <col min="5892" max="5892" width="14.5703125" style="15" customWidth="1"/>
    <col min="5893" max="5893" width="9.140625" style="15"/>
    <col min="5894" max="5894" width="10.140625" style="15" bestFit="1" customWidth="1"/>
    <col min="5895" max="5896" width="9.140625" style="15"/>
    <col min="5897" max="5897" width="10.140625" style="15" bestFit="1" customWidth="1"/>
    <col min="5898" max="6144" width="9.140625" style="15"/>
    <col min="6145" max="6145" width="26.42578125" style="15" customWidth="1"/>
    <col min="6146" max="6146" width="64" style="15" customWidth="1"/>
    <col min="6147" max="6147" width="13.28515625" style="15" customWidth="1"/>
    <col min="6148" max="6148" width="14.5703125" style="15" customWidth="1"/>
    <col min="6149" max="6149" width="9.140625" style="15"/>
    <col min="6150" max="6150" width="10.140625" style="15" bestFit="1" customWidth="1"/>
    <col min="6151" max="6152" width="9.140625" style="15"/>
    <col min="6153" max="6153" width="10.140625" style="15" bestFit="1" customWidth="1"/>
    <col min="6154" max="6400" width="9.140625" style="15"/>
    <col min="6401" max="6401" width="26.42578125" style="15" customWidth="1"/>
    <col min="6402" max="6402" width="64" style="15" customWidth="1"/>
    <col min="6403" max="6403" width="13.28515625" style="15" customWidth="1"/>
    <col min="6404" max="6404" width="14.5703125" style="15" customWidth="1"/>
    <col min="6405" max="6405" width="9.140625" style="15"/>
    <col min="6406" max="6406" width="10.140625" style="15" bestFit="1" customWidth="1"/>
    <col min="6407" max="6408" width="9.140625" style="15"/>
    <col min="6409" max="6409" width="10.140625" style="15" bestFit="1" customWidth="1"/>
    <col min="6410" max="6656" width="9.140625" style="15"/>
    <col min="6657" max="6657" width="26.42578125" style="15" customWidth="1"/>
    <col min="6658" max="6658" width="64" style="15" customWidth="1"/>
    <col min="6659" max="6659" width="13.28515625" style="15" customWidth="1"/>
    <col min="6660" max="6660" width="14.5703125" style="15" customWidth="1"/>
    <col min="6661" max="6661" width="9.140625" style="15"/>
    <col min="6662" max="6662" width="10.140625" style="15" bestFit="1" customWidth="1"/>
    <col min="6663" max="6664" width="9.140625" style="15"/>
    <col min="6665" max="6665" width="10.140625" style="15" bestFit="1" customWidth="1"/>
    <col min="6666" max="6912" width="9.140625" style="15"/>
    <col min="6913" max="6913" width="26.42578125" style="15" customWidth="1"/>
    <col min="6914" max="6914" width="64" style="15" customWidth="1"/>
    <col min="6915" max="6915" width="13.28515625" style="15" customWidth="1"/>
    <col min="6916" max="6916" width="14.5703125" style="15" customWidth="1"/>
    <col min="6917" max="6917" width="9.140625" style="15"/>
    <col min="6918" max="6918" width="10.140625" style="15" bestFit="1" customWidth="1"/>
    <col min="6919" max="6920" width="9.140625" style="15"/>
    <col min="6921" max="6921" width="10.140625" style="15" bestFit="1" customWidth="1"/>
    <col min="6922" max="7168" width="9.140625" style="15"/>
    <col min="7169" max="7169" width="26.42578125" style="15" customWidth="1"/>
    <col min="7170" max="7170" width="64" style="15" customWidth="1"/>
    <col min="7171" max="7171" width="13.28515625" style="15" customWidth="1"/>
    <col min="7172" max="7172" width="14.5703125" style="15" customWidth="1"/>
    <col min="7173" max="7173" width="9.140625" style="15"/>
    <col min="7174" max="7174" width="10.140625" style="15" bestFit="1" customWidth="1"/>
    <col min="7175" max="7176" width="9.140625" style="15"/>
    <col min="7177" max="7177" width="10.140625" style="15" bestFit="1" customWidth="1"/>
    <col min="7178" max="7424" width="9.140625" style="15"/>
    <col min="7425" max="7425" width="26.42578125" style="15" customWidth="1"/>
    <col min="7426" max="7426" width="64" style="15" customWidth="1"/>
    <col min="7427" max="7427" width="13.28515625" style="15" customWidth="1"/>
    <col min="7428" max="7428" width="14.5703125" style="15" customWidth="1"/>
    <col min="7429" max="7429" width="9.140625" style="15"/>
    <col min="7430" max="7430" width="10.140625" style="15" bestFit="1" customWidth="1"/>
    <col min="7431" max="7432" width="9.140625" style="15"/>
    <col min="7433" max="7433" width="10.140625" style="15" bestFit="1" customWidth="1"/>
    <col min="7434" max="7680" width="9.140625" style="15"/>
    <col min="7681" max="7681" width="26.42578125" style="15" customWidth="1"/>
    <col min="7682" max="7682" width="64" style="15" customWidth="1"/>
    <col min="7683" max="7683" width="13.28515625" style="15" customWidth="1"/>
    <col min="7684" max="7684" width="14.5703125" style="15" customWidth="1"/>
    <col min="7685" max="7685" width="9.140625" style="15"/>
    <col min="7686" max="7686" width="10.140625" style="15" bestFit="1" customWidth="1"/>
    <col min="7687" max="7688" width="9.140625" style="15"/>
    <col min="7689" max="7689" width="10.140625" style="15" bestFit="1" customWidth="1"/>
    <col min="7690" max="7936" width="9.140625" style="15"/>
    <col min="7937" max="7937" width="26.42578125" style="15" customWidth="1"/>
    <col min="7938" max="7938" width="64" style="15" customWidth="1"/>
    <col min="7939" max="7939" width="13.28515625" style="15" customWidth="1"/>
    <col min="7940" max="7940" width="14.5703125" style="15" customWidth="1"/>
    <col min="7941" max="7941" width="9.140625" style="15"/>
    <col min="7942" max="7942" width="10.140625" style="15" bestFit="1" customWidth="1"/>
    <col min="7943" max="7944" width="9.140625" style="15"/>
    <col min="7945" max="7945" width="10.140625" style="15" bestFit="1" customWidth="1"/>
    <col min="7946" max="8192" width="9.140625" style="15"/>
    <col min="8193" max="8193" width="26.42578125" style="15" customWidth="1"/>
    <col min="8194" max="8194" width="64" style="15" customWidth="1"/>
    <col min="8195" max="8195" width="13.28515625" style="15" customWidth="1"/>
    <col min="8196" max="8196" width="14.5703125" style="15" customWidth="1"/>
    <col min="8197" max="8197" width="9.140625" style="15"/>
    <col min="8198" max="8198" width="10.140625" style="15" bestFit="1" customWidth="1"/>
    <col min="8199" max="8200" width="9.140625" style="15"/>
    <col min="8201" max="8201" width="10.140625" style="15" bestFit="1" customWidth="1"/>
    <col min="8202" max="8448" width="9.140625" style="15"/>
    <col min="8449" max="8449" width="26.42578125" style="15" customWidth="1"/>
    <col min="8450" max="8450" width="64" style="15" customWidth="1"/>
    <col min="8451" max="8451" width="13.28515625" style="15" customWidth="1"/>
    <col min="8452" max="8452" width="14.5703125" style="15" customWidth="1"/>
    <col min="8453" max="8453" width="9.140625" style="15"/>
    <col min="8454" max="8454" width="10.140625" style="15" bestFit="1" customWidth="1"/>
    <col min="8455" max="8456" width="9.140625" style="15"/>
    <col min="8457" max="8457" width="10.140625" style="15" bestFit="1" customWidth="1"/>
    <col min="8458" max="8704" width="9.140625" style="15"/>
    <col min="8705" max="8705" width="26.42578125" style="15" customWidth="1"/>
    <col min="8706" max="8706" width="64" style="15" customWidth="1"/>
    <col min="8707" max="8707" width="13.28515625" style="15" customWidth="1"/>
    <col min="8708" max="8708" width="14.5703125" style="15" customWidth="1"/>
    <col min="8709" max="8709" width="9.140625" style="15"/>
    <col min="8710" max="8710" width="10.140625" style="15" bestFit="1" customWidth="1"/>
    <col min="8711" max="8712" width="9.140625" style="15"/>
    <col min="8713" max="8713" width="10.140625" style="15" bestFit="1" customWidth="1"/>
    <col min="8714" max="8960" width="9.140625" style="15"/>
    <col min="8961" max="8961" width="26.42578125" style="15" customWidth="1"/>
    <col min="8962" max="8962" width="64" style="15" customWidth="1"/>
    <col min="8963" max="8963" width="13.28515625" style="15" customWidth="1"/>
    <col min="8964" max="8964" width="14.5703125" style="15" customWidth="1"/>
    <col min="8965" max="8965" width="9.140625" style="15"/>
    <col min="8966" max="8966" width="10.140625" style="15" bestFit="1" customWidth="1"/>
    <col min="8967" max="8968" width="9.140625" style="15"/>
    <col min="8969" max="8969" width="10.140625" style="15" bestFit="1" customWidth="1"/>
    <col min="8970" max="9216" width="9.140625" style="15"/>
    <col min="9217" max="9217" width="26.42578125" style="15" customWidth="1"/>
    <col min="9218" max="9218" width="64" style="15" customWidth="1"/>
    <col min="9219" max="9219" width="13.28515625" style="15" customWidth="1"/>
    <col min="9220" max="9220" width="14.5703125" style="15" customWidth="1"/>
    <col min="9221" max="9221" width="9.140625" style="15"/>
    <col min="9222" max="9222" width="10.140625" style="15" bestFit="1" customWidth="1"/>
    <col min="9223" max="9224" width="9.140625" style="15"/>
    <col min="9225" max="9225" width="10.140625" style="15" bestFit="1" customWidth="1"/>
    <col min="9226" max="9472" width="9.140625" style="15"/>
    <col min="9473" max="9473" width="26.42578125" style="15" customWidth="1"/>
    <col min="9474" max="9474" width="64" style="15" customWidth="1"/>
    <col min="9475" max="9475" width="13.28515625" style="15" customWidth="1"/>
    <col min="9476" max="9476" width="14.5703125" style="15" customWidth="1"/>
    <col min="9477" max="9477" width="9.140625" style="15"/>
    <col min="9478" max="9478" width="10.140625" style="15" bestFit="1" customWidth="1"/>
    <col min="9479" max="9480" width="9.140625" style="15"/>
    <col min="9481" max="9481" width="10.140625" style="15" bestFit="1" customWidth="1"/>
    <col min="9482" max="9728" width="9.140625" style="15"/>
    <col min="9729" max="9729" width="26.42578125" style="15" customWidth="1"/>
    <col min="9730" max="9730" width="64" style="15" customWidth="1"/>
    <col min="9731" max="9731" width="13.28515625" style="15" customWidth="1"/>
    <col min="9732" max="9732" width="14.5703125" style="15" customWidth="1"/>
    <col min="9733" max="9733" width="9.140625" style="15"/>
    <col min="9734" max="9734" width="10.140625" style="15" bestFit="1" customWidth="1"/>
    <col min="9735" max="9736" width="9.140625" style="15"/>
    <col min="9737" max="9737" width="10.140625" style="15" bestFit="1" customWidth="1"/>
    <col min="9738" max="9984" width="9.140625" style="15"/>
    <col min="9985" max="9985" width="26.42578125" style="15" customWidth="1"/>
    <col min="9986" max="9986" width="64" style="15" customWidth="1"/>
    <col min="9987" max="9987" width="13.28515625" style="15" customWidth="1"/>
    <col min="9988" max="9988" width="14.5703125" style="15" customWidth="1"/>
    <col min="9989" max="9989" width="9.140625" style="15"/>
    <col min="9990" max="9990" width="10.140625" style="15" bestFit="1" customWidth="1"/>
    <col min="9991" max="9992" width="9.140625" style="15"/>
    <col min="9993" max="9993" width="10.140625" style="15" bestFit="1" customWidth="1"/>
    <col min="9994" max="10240" width="9.140625" style="15"/>
    <col min="10241" max="10241" width="26.42578125" style="15" customWidth="1"/>
    <col min="10242" max="10242" width="64" style="15" customWidth="1"/>
    <col min="10243" max="10243" width="13.28515625" style="15" customWidth="1"/>
    <col min="10244" max="10244" width="14.5703125" style="15" customWidth="1"/>
    <col min="10245" max="10245" width="9.140625" style="15"/>
    <col min="10246" max="10246" width="10.140625" style="15" bestFit="1" customWidth="1"/>
    <col min="10247" max="10248" width="9.140625" style="15"/>
    <col min="10249" max="10249" width="10.140625" style="15" bestFit="1" customWidth="1"/>
    <col min="10250" max="10496" width="9.140625" style="15"/>
    <col min="10497" max="10497" width="26.42578125" style="15" customWidth="1"/>
    <col min="10498" max="10498" width="64" style="15" customWidth="1"/>
    <col min="10499" max="10499" width="13.28515625" style="15" customWidth="1"/>
    <col min="10500" max="10500" width="14.5703125" style="15" customWidth="1"/>
    <col min="10501" max="10501" width="9.140625" style="15"/>
    <col min="10502" max="10502" width="10.140625" style="15" bestFit="1" customWidth="1"/>
    <col min="10503" max="10504" width="9.140625" style="15"/>
    <col min="10505" max="10505" width="10.140625" style="15" bestFit="1" customWidth="1"/>
    <col min="10506" max="10752" width="9.140625" style="15"/>
    <col min="10753" max="10753" width="26.42578125" style="15" customWidth="1"/>
    <col min="10754" max="10754" width="64" style="15" customWidth="1"/>
    <col min="10755" max="10755" width="13.28515625" style="15" customWidth="1"/>
    <col min="10756" max="10756" width="14.5703125" style="15" customWidth="1"/>
    <col min="10757" max="10757" width="9.140625" style="15"/>
    <col min="10758" max="10758" width="10.140625" style="15" bestFit="1" customWidth="1"/>
    <col min="10759" max="10760" width="9.140625" style="15"/>
    <col min="10761" max="10761" width="10.140625" style="15" bestFit="1" customWidth="1"/>
    <col min="10762" max="11008" width="9.140625" style="15"/>
    <col min="11009" max="11009" width="26.42578125" style="15" customWidth="1"/>
    <col min="11010" max="11010" width="64" style="15" customWidth="1"/>
    <col min="11011" max="11011" width="13.28515625" style="15" customWidth="1"/>
    <col min="11012" max="11012" width="14.5703125" style="15" customWidth="1"/>
    <col min="11013" max="11013" width="9.140625" style="15"/>
    <col min="11014" max="11014" width="10.140625" style="15" bestFit="1" customWidth="1"/>
    <col min="11015" max="11016" width="9.140625" style="15"/>
    <col min="11017" max="11017" width="10.140625" style="15" bestFit="1" customWidth="1"/>
    <col min="11018" max="11264" width="9.140625" style="15"/>
    <col min="11265" max="11265" width="26.42578125" style="15" customWidth="1"/>
    <col min="11266" max="11266" width="64" style="15" customWidth="1"/>
    <col min="11267" max="11267" width="13.28515625" style="15" customWidth="1"/>
    <col min="11268" max="11268" width="14.5703125" style="15" customWidth="1"/>
    <col min="11269" max="11269" width="9.140625" style="15"/>
    <col min="11270" max="11270" width="10.140625" style="15" bestFit="1" customWidth="1"/>
    <col min="11271" max="11272" width="9.140625" style="15"/>
    <col min="11273" max="11273" width="10.140625" style="15" bestFit="1" customWidth="1"/>
    <col min="11274" max="11520" width="9.140625" style="15"/>
    <col min="11521" max="11521" width="26.42578125" style="15" customWidth="1"/>
    <col min="11522" max="11522" width="64" style="15" customWidth="1"/>
    <col min="11523" max="11523" width="13.28515625" style="15" customWidth="1"/>
    <col min="11524" max="11524" width="14.5703125" style="15" customWidth="1"/>
    <col min="11525" max="11525" width="9.140625" style="15"/>
    <col min="11526" max="11526" width="10.140625" style="15" bestFit="1" customWidth="1"/>
    <col min="11527" max="11528" width="9.140625" style="15"/>
    <col min="11529" max="11529" width="10.140625" style="15" bestFit="1" customWidth="1"/>
    <col min="11530" max="11776" width="9.140625" style="15"/>
    <col min="11777" max="11777" width="26.42578125" style="15" customWidth="1"/>
    <col min="11778" max="11778" width="64" style="15" customWidth="1"/>
    <col min="11779" max="11779" width="13.28515625" style="15" customWidth="1"/>
    <col min="11780" max="11780" width="14.5703125" style="15" customWidth="1"/>
    <col min="11781" max="11781" width="9.140625" style="15"/>
    <col min="11782" max="11782" width="10.140625" style="15" bestFit="1" customWidth="1"/>
    <col min="11783" max="11784" width="9.140625" style="15"/>
    <col min="11785" max="11785" width="10.140625" style="15" bestFit="1" customWidth="1"/>
    <col min="11786" max="12032" width="9.140625" style="15"/>
    <col min="12033" max="12033" width="26.42578125" style="15" customWidth="1"/>
    <col min="12034" max="12034" width="64" style="15" customWidth="1"/>
    <col min="12035" max="12035" width="13.28515625" style="15" customWidth="1"/>
    <col min="12036" max="12036" width="14.5703125" style="15" customWidth="1"/>
    <col min="12037" max="12037" width="9.140625" style="15"/>
    <col min="12038" max="12038" width="10.140625" style="15" bestFit="1" customWidth="1"/>
    <col min="12039" max="12040" width="9.140625" style="15"/>
    <col min="12041" max="12041" width="10.140625" style="15" bestFit="1" customWidth="1"/>
    <col min="12042" max="12288" width="9.140625" style="15"/>
    <col min="12289" max="12289" width="26.42578125" style="15" customWidth="1"/>
    <col min="12290" max="12290" width="64" style="15" customWidth="1"/>
    <col min="12291" max="12291" width="13.28515625" style="15" customWidth="1"/>
    <col min="12292" max="12292" width="14.5703125" style="15" customWidth="1"/>
    <col min="12293" max="12293" width="9.140625" style="15"/>
    <col min="12294" max="12294" width="10.140625" style="15" bestFit="1" customWidth="1"/>
    <col min="12295" max="12296" width="9.140625" style="15"/>
    <col min="12297" max="12297" width="10.140625" style="15" bestFit="1" customWidth="1"/>
    <col min="12298" max="12544" width="9.140625" style="15"/>
    <col min="12545" max="12545" width="26.42578125" style="15" customWidth="1"/>
    <col min="12546" max="12546" width="64" style="15" customWidth="1"/>
    <col min="12547" max="12547" width="13.28515625" style="15" customWidth="1"/>
    <col min="12548" max="12548" width="14.5703125" style="15" customWidth="1"/>
    <col min="12549" max="12549" width="9.140625" style="15"/>
    <col min="12550" max="12550" width="10.140625" style="15" bestFit="1" customWidth="1"/>
    <col min="12551" max="12552" width="9.140625" style="15"/>
    <col min="12553" max="12553" width="10.140625" style="15" bestFit="1" customWidth="1"/>
    <col min="12554" max="12800" width="9.140625" style="15"/>
    <col min="12801" max="12801" width="26.42578125" style="15" customWidth="1"/>
    <col min="12802" max="12802" width="64" style="15" customWidth="1"/>
    <col min="12803" max="12803" width="13.28515625" style="15" customWidth="1"/>
    <col min="12804" max="12804" width="14.5703125" style="15" customWidth="1"/>
    <col min="12805" max="12805" width="9.140625" style="15"/>
    <col min="12806" max="12806" width="10.140625" style="15" bestFit="1" customWidth="1"/>
    <col min="12807" max="12808" width="9.140625" style="15"/>
    <col min="12809" max="12809" width="10.140625" style="15" bestFit="1" customWidth="1"/>
    <col min="12810" max="13056" width="9.140625" style="15"/>
    <col min="13057" max="13057" width="26.42578125" style="15" customWidth="1"/>
    <col min="13058" max="13058" width="64" style="15" customWidth="1"/>
    <col min="13059" max="13059" width="13.28515625" style="15" customWidth="1"/>
    <col min="13060" max="13060" width="14.5703125" style="15" customWidth="1"/>
    <col min="13061" max="13061" width="9.140625" style="15"/>
    <col min="13062" max="13062" width="10.140625" style="15" bestFit="1" customWidth="1"/>
    <col min="13063" max="13064" width="9.140625" style="15"/>
    <col min="13065" max="13065" width="10.140625" style="15" bestFit="1" customWidth="1"/>
    <col min="13066" max="13312" width="9.140625" style="15"/>
    <col min="13313" max="13313" width="26.42578125" style="15" customWidth="1"/>
    <col min="13314" max="13314" width="64" style="15" customWidth="1"/>
    <col min="13315" max="13315" width="13.28515625" style="15" customWidth="1"/>
    <col min="13316" max="13316" width="14.5703125" style="15" customWidth="1"/>
    <col min="13317" max="13317" width="9.140625" style="15"/>
    <col min="13318" max="13318" width="10.140625" style="15" bestFit="1" customWidth="1"/>
    <col min="13319" max="13320" width="9.140625" style="15"/>
    <col min="13321" max="13321" width="10.140625" style="15" bestFit="1" customWidth="1"/>
    <col min="13322" max="13568" width="9.140625" style="15"/>
    <col min="13569" max="13569" width="26.42578125" style="15" customWidth="1"/>
    <col min="13570" max="13570" width="64" style="15" customWidth="1"/>
    <col min="13571" max="13571" width="13.28515625" style="15" customWidth="1"/>
    <col min="13572" max="13572" width="14.5703125" style="15" customWidth="1"/>
    <col min="13573" max="13573" width="9.140625" style="15"/>
    <col min="13574" max="13574" width="10.140625" style="15" bestFit="1" customWidth="1"/>
    <col min="13575" max="13576" width="9.140625" style="15"/>
    <col min="13577" max="13577" width="10.140625" style="15" bestFit="1" customWidth="1"/>
    <col min="13578" max="13824" width="9.140625" style="15"/>
    <col min="13825" max="13825" width="26.42578125" style="15" customWidth="1"/>
    <col min="13826" max="13826" width="64" style="15" customWidth="1"/>
    <col min="13827" max="13827" width="13.28515625" style="15" customWidth="1"/>
    <col min="13828" max="13828" width="14.5703125" style="15" customWidth="1"/>
    <col min="13829" max="13829" width="9.140625" style="15"/>
    <col min="13830" max="13830" width="10.140625" style="15" bestFit="1" customWidth="1"/>
    <col min="13831" max="13832" width="9.140625" style="15"/>
    <col min="13833" max="13833" width="10.140625" style="15" bestFit="1" customWidth="1"/>
    <col min="13834" max="14080" width="9.140625" style="15"/>
    <col min="14081" max="14081" width="26.42578125" style="15" customWidth="1"/>
    <col min="14082" max="14082" width="64" style="15" customWidth="1"/>
    <col min="14083" max="14083" width="13.28515625" style="15" customWidth="1"/>
    <col min="14084" max="14084" width="14.5703125" style="15" customWidth="1"/>
    <col min="14085" max="14085" width="9.140625" style="15"/>
    <col min="14086" max="14086" width="10.140625" style="15" bestFit="1" customWidth="1"/>
    <col min="14087" max="14088" width="9.140625" style="15"/>
    <col min="14089" max="14089" width="10.140625" style="15" bestFit="1" customWidth="1"/>
    <col min="14090" max="14336" width="9.140625" style="15"/>
    <col min="14337" max="14337" width="26.42578125" style="15" customWidth="1"/>
    <col min="14338" max="14338" width="64" style="15" customWidth="1"/>
    <col min="14339" max="14339" width="13.28515625" style="15" customWidth="1"/>
    <col min="14340" max="14340" width="14.5703125" style="15" customWidth="1"/>
    <col min="14341" max="14341" width="9.140625" style="15"/>
    <col min="14342" max="14342" width="10.140625" style="15" bestFit="1" customWidth="1"/>
    <col min="14343" max="14344" width="9.140625" style="15"/>
    <col min="14345" max="14345" width="10.140625" style="15" bestFit="1" customWidth="1"/>
    <col min="14346" max="14592" width="9.140625" style="15"/>
    <col min="14593" max="14593" width="26.42578125" style="15" customWidth="1"/>
    <col min="14594" max="14594" width="64" style="15" customWidth="1"/>
    <col min="14595" max="14595" width="13.28515625" style="15" customWidth="1"/>
    <col min="14596" max="14596" width="14.5703125" style="15" customWidth="1"/>
    <col min="14597" max="14597" width="9.140625" style="15"/>
    <col min="14598" max="14598" width="10.140625" style="15" bestFit="1" customWidth="1"/>
    <col min="14599" max="14600" width="9.140625" style="15"/>
    <col min="14601" max="14601" width="10.140625" style="15" bestFit="1" customWidth="1"/>
    <col min="14602" max="14848" width="9.140625" style="15"/>
    <col min="14849" max="14849" width="26.42578125" style="15" customWidth="1"/>
    <col min="14850" max="14850" width="64" style="15" customWidth="1"/>
    <col min="14851" max="14851" width="13.28515625" style="15" customWidth="1"/>
    <col min="14852" max="14852" width="14.5703125" style="15" customWidth="1"/>
    <col min="14853" max="14853" width="9.140625" style="15"/>
    <col min="14854" max="14854" width="10.140625" style="15" bestFit="1" customWidth="1"/>
    <col min="14855" max="14856" width="9.140625" style="15"/>
    <col min="14857" max="14857" width="10.140625" style="15" bestFit="1" customWidth="1"/>
    <col min="14858" max="15104" width="9.140625" style="15"/>
    <col min="15105" max="15105" width="26.42578125" style="15" customWidth="1"/>
    <col min="15106" max="15106" width="64" style="15" customWidth="1"/>
    <col min="15107" max="15107" width="13.28515625" style="15" customWidth="1"/>
    <col min="15108" max="15108" width="14.5703125" style="15" customWidth="1"/>
    <col min="15109" max="15109" width="9.140625" style="15"/>
    <col min="15110" max="15110" width="10.140625" style="15" bestFit="1" customWidth="1"/>
    <col min="15111" max="15112" width="9.140625" style="15"/>
    <col min="15113" max="15113" width="10.140625" style="15" bestFit="1" customWidth="1"/>
    <col min="15114" max="15360" width="9.140625" style="15"/>
    <col min="15361" max="15361" width="26.42578125" style="15" customWidth="1"/>
    <col min="15362" max="15362" width="64" style="15" customWidth="1"/>
    <col min="15363" max="15363" width="13.28515625" style="15" customWidth="1"/>
    <col min="15364" max="15364" width="14.5703125" style="15" customWidth="1"/>
    <col min="15365" max="15365" width="9.140625" style="15"/>
    <col min="15366" max="15366" width="10.140625" style="15" bestFit="1" customWidth="1"/>
    <col min="15367" max="15368" width="9.140625" style="15"/>
    <col min="15369" max="15369" width="10.140625" style="15" bestFit="1" customWidth="1"/>
    <col min="15370" max="15616" width="9.140625" style="15"/>
    <col min="15617" max="15617" width="26.42578125" style="15" customWidth="1"/>
    <col min="15618" max="15618" width="64" style="15" customWidth="1"/>
    <col min="15619" max="15619" width="13.28515625" style="15" customWidth="1"/>
    <col min="15620" max="15620" width="14.5703125" style="15" customWidth="1"/>
    <col min="15621" max="15621" width="9.140625" style="15"/>
    <col min="15622" max="15622" width="10.140625" style="15" bestFit="1" customWidth="1"/>
    <col min="15623" max="15624" width="9.140625" style="15"/>
    <col min="15625" max="15625" width="10.140625" style="15" bestFit="1" customWidth="1"/>
    <col min="15626" max="15872" width="9.140625" style="15"/>
    <col min="15873" max="15873" width="26.42578125" style="15" customWidth="1"/>
    <col min="15874" max="15874" width="64" style="15" customWidth="1"/>
    <col min="15875" max="15875" width="13.28515625" style="15" customWidth="1"/>
    <col min="15876" max="15876" width="14.5703125" style="15" customWidth="1"/>
    <col min="15877" max="15877" width="9.140625" style="15"/>
    <col min="15878" max="15878" width="10.140625" style="15" bestFit="1" customWidth="1"/>
    <col min="15879" max="15880" width="9.140625" style="15"/>
    <col min="15881" max="15881" width="10.140625" style="15" bestFit="1" customWidth="1"/>
    <col min="15882" max="16128" width="9.140625" style="15"/>
    <col min="16129" max="16129" width="26.42578125" style="15" customWidth="1"/>
    <col min="16130" max="16130" width="64" style="15" customWidth="1"/>
    <col min="16131" max="16131" width="13.28515625" style="15" customWidth="1"/>
    <col min="16132" max="16132" width="14.5703125" style="15" customWidth="1"/>
    <col min="16133" max="16133" width="9.140625" style="15"/>
    <col min="16134" max="16134" width="10.140625" style="15" bestFit="1" customWidth="1"/>
    <col min="16135" max="16136" width="9.140625" style="15"/>
    <col min="16137" max="16137" width="10.140625" style="15" bestFit="1" customWidth="1"/>
    <col min="16138" max="16384" width="9.140625" style="15"/>
  </cols>
  <sheetData>
    <row r="1" spans="1:4" ht="15.75" customHeight="1" x14ac:dyDescent="0.25">
      <c r="A1" s="14" t="s">
        <v>274</v>
      </c>
      <c r="B1" s="14"/>
      <c r="C1" s="14"/>
      <c r="D1" s="14"/>
    </row>
    <row r="2" spans="1:4" ht="15.75" customHeight="1" x14ac:dyDescent="0.25">
      <c r="A2" s="14" t="s">
        <v>275</v>
      </c>
      <c r="B2" s="14"/>
      <c r="C2" s="14"/>
      <c r="D2" s="14"/>
    </row>
    <row r="3" spans="1:4" ht="15.75" customHeight="1" x14ac:dyDescent="0.25">
      <c r="A3" s="14" t="s">
        <v>276</v>
      </c>
      <c r="B3" s="14"/>
      <c r="C3" s="14"/>
      <c r="D3" s="14"/>
    </row>
    <row r="4" spans="1:4" ht="15.75" customHeight="1" x14ac:dyDescent="0.25">
      <c r="A4" s="14" t="s">
        <v>277</v>
      </c>
      <c r="B4" s="14"/>
      <c r="C4" s="14"/>
      <c r="D4" s="14"/>
    </row>
    <row r="5" spans="1:4" x14ac:dyDescent="0.25">
      <c r="A5" s="14" t="s">
        <v>278</v>
      </c>
      <c r="B5" s="14"/>
      <c r="C5" s="14"/>
      <c r="D5" s="14"/>
    </row>
    <row r="7" spans="1:4" x14ac:dyDescent="0.25">
      <c r="A7" s="17" t="s">
        <v>13</v>
      </c>
      <c r="B7" s="17"/>
      <c r="C7" s="17"/>
      <c r="D7" s="18"/>
    </row>
    <row r="8" spans="1:4" ht="15.75" customHeight="1" x14ac:dyDescent="0.25">
      <c r="A8" s="17" t="s">
        <v>279</v>
      </c>
      <c r="B8" s="17"/>
      <c r="C8" s="17"/>
      <c r="D8" s="18"/>
    </row>
    <row r="9" spans="1:4" ht="15.75" customHeight="1" thickBot="1" x14ac:dyDescent="0.3">
      <c r="C9" s="19" t="s">
        <v>14</v>
      </c>
      <c r="D9" s="19"/>
    </row>
    <row r="10" spans="1:4" ht="32.25" thickBot="1" x14ac:dyDescent="0.3">
      <c r="A10" s="20" t="s">
        <v>15</v>
      </c>
      <c r="B10" s="21" t="s">
        <v>3</v>
      </c>
      <c r="C10" s="22" t="s">
        <v>16</v>
      </c>
      <c r="D10" s="23"/>
    </row>
    <row r="11" spans="1:4" ht="16.5" thickBot="1" x14ac:dyDescent="0.3">
      <c r="A11" s="24"/>
      <c r="B11" s="25"/>
      <c r="C11" s="26">
        <v>2020</v>
      </c>
      <c r="D11" s="27">
        <v>2021</v>
      </c>
    </row>
    <row r="12" spans="1:4" x14ac:dyDescent="0.25">
      <c r="A12" s="2" t="s">
        <v>17</v>
      </c>
      <c r="B12" s="3" t="s">
        <v>18</v>
      </c>
      <c r="C12" s="28">
        <f>C13+C19+C27+C39+C42+C45+C50+C67+C75+C79+C87+C89</f>
        <v>677065.6</v>
      </c>
      <c r="D12" s="28">
        <f>D13+D19+D27+D39+D42+D45+D50+D67+D75+D79+D87+D89</f>
        <v>717543.4</v>
      </c>
    </row>
    <row r="13" spans="1:4" s="8" customFormat="1" x14ac:dyDescent="0.25">
      <c r="A13" s="2" t="s">
        <v>19</v>
      </c>
      <c r="B13" s="4" t="s">
        <v>20</v>
      </c>
      <c r="C13" s="28">
        <v>437998</v>
      </c>
      <c r="D13" s="28">
        <v>468683</v>
      </c>
    </row>
    <row r="14" spans="1:4" s="8" customFormat="1" x14ac:dyDescent="0.25">
      <c r="A14" s="2" t="s">
        <v>21</v>
      </c>
      <c r="B14" s="3" t="s">
        <v>22</v>
      </c>
      <c r="C14" s="28">
        <v>437998</v>
      </c>
      <c r="D14" s="28">
        <v>468683</v>
      </c>
    </row>
    <row r="15" spans="1:4" s="8" customFormat="1" ht="78.75" x14ac:dyDescent="0.25">
      <c r="A15" s="2" t="s">
        <v>23</v>
      </c>
      <c r="B15" s="9" t="s">
        <v>24</v>
      </c>
      <c r="C15" s="28">
        <v>430247</v>
      </c>
      <c r="D15" s="28">
        <v>460680</v>
      </c>
    </row>
    <row r="16" spans="1:4" s="8" customFormat="1" ht="110.25" x14ac:dyDescent="0.25">
      <c r="A16" s="2" t="s">
        <v>25</v>
      </c>
      <c r="B16" s="9" t="s">
        <v>26</v>
      </c>
      <c r="C16" s="28">
        <v>3477</v>
      </c>
      <c r="D16" s="28">
        <v>3534</v>
      </c>
    </row>
    <row r="17" spans="1:4" s="8" customFormat="1" ht="47.25" x14ac:dyDescent="0.25">
      <c r="A17" s="2" t="s">
        <v>27</v>
      </c>
      <c r="B17" s="3" t="s">
        <v>28</v>
      </c>
      <c r="C17" s="28">
        <v>2337</v>
      </c>
      <c r="D17" s="28">
        <v>2394</v>
      </c>
    </row>
    <row r="18" spans="1:4" s="8" customFormat="1" ht="94.5" x14ac:dyDescent="0.25">
      <c r="A18" s="2" t="s">
        <v>29</v>
      </c>
      <c r="B18" s="10" t="s">
        <v>30</v>
      </c>
      <c r="C18" s="28">
        <v>1937</v>
      </c>
      <c r="D18" s="28">
        <v>2075</v>
      </c>
    </row>
    <row r="19" spans="1:4" s="8" customFormat="1" ht="47.25" x14ac:dyDescent="0.25">
      <c r="A19" s="2" t="s">
        <v>31</v>
      </c>
      <c r="B19" s="9" t="s">
        <v>32</v>
      </c>
      <c r="C19" s="28">
        <v>21843</v>
      </c>
      <c r="D19" s="28">
        <v>22295</v>
      </c>
    </row>
    <row r="20" spans="1:4" s="8" customFormat="1" ht="31.5" x14ac:dyDescent="0.25">
      <c r="A20" s="2" t="s">
        <v>33</v>
      </c>
      <c r="B20" s="9" t="s">
        <v>34</v>
      </c>
      <c r="C20" s="28">
        <v>21843</v>
      </c>
      <c r="D20" s="28">
        <v>22295</v>
      </c>
    </row>
    <row r="21" spans="1:4" s="8" customFormat="1" ht="78.75" x14ac:dyDescent="0.25">
      <c r="A21" s="2" t="s">
        <v>35</v>
      </c>
      <c r="B21" s="3" t="s">
        <v>36</v>
      </c>
      <c r="C21" s="28">
        <v>7899</v>
      </c>
      <c r="D21" s="28">
        <v>8063</v>
      </c>
    </row>
    <row r="22" spans="1:4" s="8" customFormat="1" ht="126" x14ac:dyDescent="0.25">
      <c r="A22" s="2" t="s">
        <v>37</v>
      </c>
      <c r="B22" s="9" t="s">
        <v>38</v>
      </c>
      <c r="C22" s="28">
        <v>7899</v>
      </c>
      <c r="D22" s="28">
        <v>8063</v>
      </c>
    </row>
    <row r="23" spans="1:4" s="8" customFormat="1" ht="94.5" x14ac:dyDescent="0.25">
      <c r="A23" s="2" t="s">
        <v>39</v>
      </c>
      <c r="B23" s="3" t="s">
        <v>40</v>
      </c>
      <c r="C23" s="28">
        <v>51</v>
      </c>
      <c r="D23" s="28">
        <v>51</v>
      </c>
    </row>
    <row r="24" spans="1:4" s="8" customFormat="1" ht="141.75" x14ac:dyDescent="0.25">
      <c r="A24" s="2" t="s">
        <v>41</v>
      </c>
      <c r="B24" s="3" t="s">
        <v>42</v>
      </c>
      <c r="C24" s="28">
        <v>51</v>
      </c>
      <c r="D24" s="28">
        <v>51</v>
      </c>
    </row>
    <row r="25" spans="1:4" s="8" customFormat="1" ht="78.75" x14ac:dyDescent="0.25">
      <c r="A25" s="29" t="s">
        <v>43</v>
      </c>
      <c r="B25" s="3" t="s">
        <v>44</v>
      </c>
      <c r="C25" s="28">
        <v>13893</v>
      </c>
      <c r="D25" s="28">
        <v>14181</v>
      </c>
    </row>
    <row r="26" spans="1:4" s="8" customFormat="1" ht="126" x14ac:dyDescent="0.25">
      <c r="A26" s="2" t="s">
        <v>45</v>
      </c>
      <c r="B26" s="3" t="s">
        <v>46</v>
      </c>
      <c r="C26" s="28">
        <v>13893</v>
      </c>
      <c r="D26" s="28">
        <v>14181</v>
      </c>
    </row>
    <row r="27" spans="1:4" s="8" customFormat="1" x14ac:dyDescent="0.25">
      <c r="A27" s="2" t="s">
        <v>47</v>
      </c>
      <c r="B27" s="3" t="s">
        <v>48</v>
      </c>
      <c r="C27" s="28">
        <f>C28+C33+C35+C37</f>
        <v>120708</v>
      </c>
      <c r="D27" s="28">
        <f>D28+D33+D35+D37</f>
        <v>119828</v>
      </c>
    </row>
    <row r="28" spans="1:4" s="8" customFormat="1" ht="31.5" x14ac:dyDescent="0.25">
      <c r="A28" s="2" t="s">
        <v>49</v>
      </c>
      <c r="B28" s="3" t="s">
        <v>50</v>
      </c>
      <c r="C28" s="28">
        <v>98698</v>
      </c>
      <c r="D28" s="28">
        <v>103667</v>
      </c>
    </row>
    <row r="29" spans="1:4" s="8" customFormat="1" ht="31.5" x14ac:dyDescent="0.25">
      <c r="A29" s="2" t="s">
        <v>51</v>
      </c>
      <c r="B29" s="3" t="s">
        <v>52</v>
      </c>
      <c r="C29" s="28">
        <v>48756</v>
      </c>
      <c r="D29" s="28">
        <v>51193</v>
      </c>
    </row>
    <row r="30" spans="1:4" s="8" customFormat="1" ht="31.5" x14ac:dyDescent="0.25">
      <c r="A30" s="2" t="s">
        <v>53</v>
      </c>
      <c r="B30" s="10" t="s">
        <v>52</v>
      </c>
      <c r="C30" s="28">
        <v>48756</v>
      </c>
      <c r="D30" s="28">
        <v>51193</v>
      </c>
    </row>
    <row r="31" spans="1:4" s="8" customFormat="1" ht="47.25" x14ac:dyDescent="0.25">
      <c r="A31" s="2" t="s">
        <v>54</v>
      </c>
      <c r="B31" s="3" t="s">
        <v>55</v>
      </c>
      <c r="C31" s="28">
        <v>49942</v>
      </c>
      <c r="D31" s="28">
        <v>52474</v>
      </c>
    </row>
    <row r="32" spans="1:4" s="8" customFormat="1" ht="63" x14ac:dyDescent="0.25">
      <c r="A32" s="2" t="s">
        <v>56</v>
      </c>
      <c r="B32" s="3" t="s">
        <v>57</v>
      </c>
      <c r="C32" s="28">
        <v>49942</v>
      </c>
      <c r="D32" s="28">
        <v>52474</v>
      </c>
    </row>
    <row r="33" spans="1:4" s="8" customFormat="1" ht="31.5" x14ac:dyDescent="0.25">
      <c r="A33" s="2" t="s">
        <v>58</v>
      </c>
      <c r="B33" s="3" t="s">
        <v>59</v>
      </c>
      <c r="C33" s="28">
        <v>6330</v>
      </c>
      <c r="D33" s="28">
        <v>0</v>
      </c>
    </row>
    <row r="34" spans="1:4" s="8" customFormat="1" ht="31.5" x14ac:dyDescent="0.25">
      <c r="A34" s="2" t="s">
        <v>60</v>
      </c>
      <c r="B34" s="3" t="s">
        <v>59</v>
      </c>
      <c r="C34" s="28">
        <v>6330</v>
      </c>
      <c r="D34" s="28">
        <v>0</v>
      </c>
    </row>
    <row r="35" spans="1:4" s="8" customFormat="1" x14ac:dyDescent="0.25">
      <c r="A35" s="29" t="s">
        <v>61</v>
      </c>
      <c r="B35" s="3" t="s">
        <v>62</v>
      </c>
      <c r="C35" s="28">
        <v>6055</v>
      </c>
      <c r="D35" s="28">
        <v>6055</v>
      </c>
    </row>
    <row r="36" spans="1:4" s="8" customFormat="1" x14ac:dyDescent="0.25">
      <c r="A36" s="2" t="s">
        <v>63</v>
      </c>
      <c r="B36" s="3" t="s">
        <v>62</v>
      </c>
      <c r="C36" s="28">
        <v>6055</v>
      </c>
      <c r="D36" s="28">
        <v>6055</v>
      </c>
    </row>
    <row r="37" spans="1:4" s="8" customFormat="1" ht="31.5" x14ac:dyDescent="0.25">
      <c r="A37" s="30" t="s">
        <v>64</v>
      </c>
      <c r="B37" s="3" t="s">
        <v>65</v>
      </c>
      <c r="C37" s="28">
        <v>9625</v>
      </c>
      <c r="D37" s="28">
        <v>10106</v>
      </c>
    </row>
    <row r="38" spans="1:4" s="8" customFormat="1" ht="47.25" x14ac:dyDescent="0.25">
      <c r="A38" s="2" t="s">
        <v>66</v>
      </c>
      <c r="B38" s="3" t="s">
        <v>67</v>
      </c>
      <c r="C38" s="28">
        <v>9625</v>
      </c>
      <c r="D38" s="28">
        <v>10106</v>
      </c>
    </row>
    <row r="39" spans="1:4" s="8" customFormat="1" x14ac:dyDescent="0.25">
      <c r="A39" s="2" t="s">
        <v>68</v>
      </c>
      <c r="B39" s="3" t="s">
        <v>69</v>
      </c>
      <c r="C39" s="28">
        <f>C40</f>
        <v>11986</v>
      </c>
      <c r="D39" s="28">
        <f>D40</f>
        <v>12346</v>
      </c>
    </row>
    <row r="40" spans="1:4" s="8" customFormat="1" x14ac:dyDescent="0.25">
      <c r="A40" s="2" t="s">
        <v>70</v>
      </c>
      <c r="B40" s="3" t="s">
        <v>71</v>
      </c>
      <c r="C40" s="28">
        <f>C41</f>
        <v>11986</v>
      </c>
      <c r="D40" s="28">
        <f>D41</f>
        <v>12346</v>
      </c>
    </row>
    <row r="41" spans="1:4" s="8" customFormat="1" ht="31.5" x14ac:dyDescent="0.25">
      <c r="A41" s="2" t="s">
        <v>72</v>
      </c>
      <c r="B41" s="3" t="s">
        <v>73</v>
      </c>
      <c r="C41" s="28">
        <v>11986</v>
      </c>
      <c r="D41" s="28">
        <v>12346</v>
      </c>
    </row>
    <row r="42" spans="1:4" s="8" customFormat="1" ht="31.5" x14ac:dyDescent="0.25">
      <c r="A42" s="2" t="s">
        <v>74</v>
      </c>
      <c r="B42" s="10" t="s">
        <v>75</v>
      </c>
      <c r="C42" s="28">
        <v>1200</v>
      </c>
      <c r="D42" s="28">
        <v>1224</v>
      </c>
    </row>
    <row r="43" spans="1:4" s="8" customFormat="1" x14ac:dyDescent="0.25">
      <c r="A43" s="2" t="s">
        <v>76</v>
      </c>
      <c r="B43" s="3" t="s">
        <v>77</v>
      </c>
      <c r="C43" s="28">
        <v>1200</v>
      </c>
      <c r="D43" s="28">
        <v>1224</v>
      </c>
    </row>
    <row r="44" spans="1:4" s="8" customFormat="1" ht="31.5" x14ac:dyDescent="0.25">
      <c r="A44" s="2" t="s">
        <v>78</v>
      </c>
      <c r="B44" s="3" t="s">
        <v>79</v>
      </c>
      <c r="C44" s="28">
        <v>1200</v>
      </c>
      <c r="D44" s="28">
        <v>1224</v>
      </c>
    </row>
    <row r="45" spans="1:4" s="8" customFormat="1" x14ac:dyDescent="0.25">
      <c r="A45" s="2" t="s">
        <v>80</v>
      </c>
      <c r="B45" s="3" t="s">
        <v>81</v>
      </c>
      <c r="C45" s="28">
        <v>11026</v>
      </c>
      <c r="D45" s="28">
        <v>11136</v>
      </c>
    </row>
    <row r="46" spans="1:4" s="8" customFormat="1" ht="31.5" x14ac:dyDescent="0.25">
      <c r="A46" s="2" t="s">
        <v>82</v>
      </c>
      <c r="B46" s="9" t="s">
        <v>83</v>
      </c>
      <c r="C46" s="28">
        <v>11026</v>
      </c>
      <c r="D46" s="28">
        <v>11136</v>
      </c>
    </row>
    <row r="47" spans="1:4" s="8" customFormat="1" ht="47.25" x14ac:dyDescent="0.25">
      <c r="A47" s="2" t="s">
        <v>84</v>
      </c>
      <c r="B47" s="3" t="s">
        <v>85</v>
      </c>
      <c r="C47" s="28">
        <v>11026</v>
      </c>
      <c r="D47" s="28">
        <v>11136</v>
      </c>
    </row>
    <row r="48" spans="1:4" s="8" customFormat="1" ht="31.5" x14ac:dyDescent="0.25">
      <c r="A48" s="2" t="s">
        <v>86</v>
      </c>
      <c r="B48" s="9" t="s">
        <v>87</v>
      </c>
      <c r="C48" s="28">
        <v>0</v>
      </c>
      <c r="D48" s="28">
        <v>0</v>
      </c>
    </row>
    <row r="49" spans="1:4" s="8" customFormat="1" ht="31.5" x14ac:dyDescent="0.25">
      <c r="A49" s="2" t="s">
        <v>4</v>
      </c>
      <c r="B49" s="9" t="s">
        <v>5</v>
      </c>
      <c r="C49" s="28">
        <v>0</v>
      </c>
      <c r="D49" s="28">
        <v>0</v>
      </c>
    </row>
    <row r="50" spans="1:4" s="8" customFormat="1" ht="47.25" x14ac:dyDescent="0.25">
      <c r="A50" s="2" t="s">
        <v>88</v>
      </c>
      <c r="B50" s="9" t="s">
        <v>89</v>
      </c>
      <c r="C50" s="28">
        <f>C51+C61+C64</f>
        <v>56547</v>
      </c>
      <c r="D50" s="28">
        <f>D51+D61+D64</f>
        <v>58567</v>
      </c>
    </row>
    <row r="51" spans="1:4" s="8" customFormat="1" ht="94.5" x14ac:dyDescent="0.25">
      <c r="A51" s="2" t="s">
        <v>90</v>
      </c>
      <c r="B51" s="3" t="s">
        <v>91</v>
      </c>
      <c r="C51" s="28">
        <f>C52+C55+C57+C59</f>
        <v>56124</v>
      </c>
      <c r="D51" s="28">
        <f>D52+D55+D57+D59</f>
        <v>58144</v>
      </c>
    </row>
    <row r="52" spans="1:4" s="8" customFormat="1" ht="63" x14ac:dyDescent="0.25">
      <c r="A52" s="2" t="s">
        <v>92</v>
      </c>
      <c r="B52" s="3" t="s">
        <v>93</v>
      </c>
      <c r="C52" s="28">
        <f>C53+C54</f>
        <v>41078</v>
      </c>
      <c r="D52" s="28">
        <f>D53+D54</f>
        <v>41098</v>
      </c>
    </row>
    <row r="53" spans="1:4" s="8" customFormat="1" ht="94.5" x14ac:dyDescent="0.25">
      <c r="A53" s="2" t="s">
        <v>94</v>
      </c>
      <c r="B53" s="3" t="s">
        <v>95</v>
      </c>
      <c r="C53" s="28">
        <v>15590</v>
      </c>
      <c r="D53" s="28">
        <v>15610</v>
      </c>
    </row>
    <row r="54" spans="1:4" s="8" customFormat="1" ht="78.75" x14ac:dyDescent="0.25">
      <c r="A54" s="5" t="s">
        <v>96</v>
      </c>
      <c r="B54" s="3" t="s">
        <v>97</v>
      </c>
      <c r="C54" s="28">
        <v>25488</v>
      </c>
      <c r="D54" s="28">
        <v>25488</v>
      </c>
    </row>
    <row r="55" spans="1:4" s="8" customFormat="1" ht="78.75" x14ac:dyDescent="0.25">
      <c r="A55" s="5" t="s">
        <v>98</v>
      </c>
      <c r="B55" s="3" t="s">
        <v>99</v>
      </c>
      <c r="C55" s="28">
        <v>90</v>
      </c>
      <c r="D55" s="28">
        <v>90</v>
      </c>
    </row>
    <row r="56" spans="1:4" s="8" customFormat="1" ht="78.75" x14ac:dyDescent="0.25">
      <c r="A56" s="2" t="s">
        <v>100</v>
      </c>
      <c r="B56" s="3" t="s">
        <v>101</v>
      </c>
      <c r="C56" s="28">
        <v>90</v>
      </c>
      <c r="D56" s="28">
        <v>90</v>
      </c>
    </row>
    <row r="57" spans="1:4" s="8" customFormat="1" ht="94.5" x14ac:dyDescent="0.25">
      <c r="A57" s="2" t="s">
        <v>102</v>
      </c>
      <c r="B57" s="3" t="s">
        <v>103</v>
      </c>
      <c r="C57" s="28">
        <v>36</v>
      </c>
      <c r="D57" s="28">
        <v>36</v>
      </c>
    </row>
    <row r="58" spans="1:4" s="8" customFormat="1" ht="78.75" x14ac:dyDescent="0.25">
      <c r="A58" s="2" t="s">
        <v>104</v>
      </c>
      <c r="B58" s="3" t="s">
        <v>105</v>
      </c>
      <c r="C58" s="28">
        <v>36</v>
      </c>
      <c r="D58" s="28">
        <v>36</v>
      </c>
    </row>
    <row r="59" spans="1:4" s="8" customFormat="1" ht="47.25" x14ac:dyDescent="0.25">
      <c r="A59" s="2" t="s">
        <v>106</v>
      </c>
      <c r="B59" s="9" t="s">
        <v>107</v>
      </c>
      <c r="C59" s="28">
        <f>C60</f>
        <v>14920</v>
      </c>
      <c r="D59" s="28">
        <f>D60</f>
        <v>16920</v>
      </c>
    </row>
    <row r="60" spans="1:4" s="8" customFormat="1" ht="47.25" x14ac:dyDescent="0.25">
      <c r="A60" s="2" t="s">
        <v>108</v>
      </c>
      <c r="B60" s="3" t="s">
        <v>109</v>
      </c>
      <c r="C60" s="28">
        <v>14920</v>
      </c>
      <c r="D60" s="28">
        <v>16920</v>
      </c>
    </row>
    <row r="61" spans="1:4" s="8" customFormat="1" ht="31.5" x14ac:dyDescent="0.25">
      <c r="A61" s="2" t="s">
        <v>110</v>
      </c>
      <c r="B61" s="3" t="s">
        <v>111</v>
      </c>
      <c r="C61" s="28">
        <v>369</v>
      </c>
      <c r="D61" s="28">
        <v>369</v>
      </c>
    </row>
    <row r="62" spans="1:4" s="8" customFormat="1" ht="47.25" x14ac:dyDescent="0.25">
      <c r="A62" s="2" t="s">
        <v>112</v>
      </c>
      <c r="B62" s="3" t="s">
        <v>113</v>
      </c>
      <c r="C62" s="28">
        <v>369</v>
      </c>
      <c r="D62" s="28">
        <v>369</v>
      </c>
    </row>
    <row r="63" spans="1:4" s="8" customFormat="1" ht="63" x14ac:dyDescent="0.25">
      <c r="A63" s="2" t="s">
        <v>114</v>
      </c>
      <c r="B63" s="3" t="s">
        <v>115</v>
      </c>
      <c r="C63" s="28">
        <v>369</v>
      </c>
      <c r="D63" s="28">
        <v>369</v>
      </c>
    </row>
    <row r="64" spans="1:4" s="8" customFormat="1" ht="94.5" x14ac:dyDescent="0.25">
      <c r="A64" s="2" t="s">
        <v>116</v>
      </c>
      <c r="B64" s="3" t="s">
        <v>117</v>
      </c>
      <c r="C64" s="28">
        <v>54</v>
      </c>
      <c r="D64" s="28">
        <v>54</v>
      </c>
    </row>
    <row r="65" spans="1:4" s="8" customFormat="1" ht="94.5" x14ac:dyDescent="0.25">
      <c r="A65" s="2" t="s">
        <v>118</v>
      </c>
      <c r="B65" s="3" t="s">
        <v>119</v>
      </c>
      <c r="C65" s="28">
        <v>54</v>
      </c>
      <c r="D65" s="28">
        <v>54</v>
      </c>
    </row>
    <row r="66" spans="1:4" s="8" customFormat="1" ht="78.75" x14ac:dyDescent="0.25">
      <c r="A66" s="2" t="s">
        <v>6</v>
      </c>
      <c r="B66" s="3" t="s">
        <v>7</v>
      </c>
      <c r="C66" s="28">
        <v>54</v>
      </c>
      <c r="D66" s="28">
        <v>54</v>
      </c>
    </row>
    <row r="67" spans="1:4" s="8" customFormat="1" ht="31.5" x14ac:dyDescent="0.25">
      <c r="A67" s="2" t="s">
        <v>120</v>
      </c>
      <c r="B67" s="3" t="s">
        <v>121</v>
      </c>
      <c r="C67" s="28">
        <v>2270</v>
      </c>
      <c r="D67" s="28">
        <v>2270</v>
      </c>
    </row>
    <row r="68" spans="1:4" s="8" customFormat="1" x14ac:dyDescent="0.25">
      <c r="A68" s="2" t="s">
        <v>122</v>
      </c>
      <c r="B68" s="3" t="s">
        <v>123</v>
      </c>
      <c r="C68" s="28">
        <v>2270</v>
      </c>
      <c r="D68" s="28">
        <v>2270</v>
      </c>
    </row>
    <row r="69" spans="1:4" s="8" customFormat="1" ht="31.5" x14ac:dyDescent="0.25">
      <c r="A69" s="2" t="s">
        <v>124</v>
      </c>
      <c r="B69" s="3" t="s">
        <v>125</v>
      </c>
      <c r="C69" s="28">
        <v>376</v>
      </c>
      <c r="D69" s="28">
        <v>376</v>
      </c>
    </row>
    <row r="70" spans="1:4" s="8" customFormat="1" x14ac:dyDescent="0.25">
      <c r="A70" s="31" t="s">
        <v>126</v>
      </c>
      <c r="B70" s="3" t="s">
        <v>127</v>
      </c>
      <c r="C70" s="28">
        <v>77</v>
      </c>
      <c r="D70" s="28">
        <v>77</v>
      </c>
    </row>
    <row r="71" spans="1:4" s="8" customFormat="1" x14ac:dyDescent="0.25">
      <c r="A71" s="2" t="s">
        <v>128</v>
      </c>
      <c r="B71" s="3" t="s">
        <v>129</v>
      </c>
      <c r="C71" s="28">
        <v>1817</v>
      </c>
      <c r="D71" s="28">
        <v>1817</v>
      </c>
    </row>
    <row r="72" spans="1:4" s="8" customFormat="1" x14ac:dyDescent="0.25">
      <c r="A72" s="2" t="s">
        <v>130</v>
      </c>
      <c r="B72" s="3" t="s">
        <v>131</v>
      </c>
      <c r="C72" s="28">
        <v>1224</v>
      </c>
      <c r="D72" s="28">
        <v>1224</v>
      </c>
    </row>
    <row r="73" spans="1:4" s="8" customFormat="1" x14ac:dyDescent="0.25">
      <c r="A73" s="2" t="s">
        <v>132</v>
      </c>
      <c r="B73" s="9" t="s">
        <v>133</v>
      </c>
      <c r="C73" s="28">
        <v>593</v>
      </c>
      <c r="D73" s="28">
        <v>593</v>
      </c>
    </row>
    <row r="74" spans="1:4" s="8" customFormat="1" ht="47.25" x14ac:dyDescent="0.25">
      <c r="A74" s="2" t="s">
        <v>134</v>
      </c>
      <c r="B74" s="10" t="s">
        <v>135</v>
      </c>
      <c r="C74" s="28">
        <v>0</v>
      </c>
      <c r="D74" s="28">
        <v>0</v>
      </c>
    </row>
    <row r="75" spans="1:4" s="8" customFormat="1" ht="31.5" x14ac:dyDescent="0.25">
      <c r="A75" s="29" t="s">
        <v>136</v>
      </c>
      <c r="B75" s="3" t="s">
        <v>137</v>
      </c>
      <c r="C75" s="28">
        <v>525</v>
      </c>
      <c r="D75" s="28">
        <v>525</v>
      </c>
    </row>
    <row r="76" spans="1:4" s="8" customFormat="1" ht="18.75" customHeight="1" x14ac:dyDescent="0.25">
      <c r="A76" s="2" t="s">
        <v>138</v>
      </c>
      <c r="B76" s="3" t="s">
        <v>139</v>
      </c>
      <c r="C76" s="28">
        <v>525</v>
      </c>
      <c r="D76" s="28">
        <v>525</v>
      </c>
    </row>
    <row r="77" spans="1:4" s="8" customFormat="1" ht="33.75" customHeight="1" x14ac:dyDescent="0.25">
      <c r="A77" s="2" t="s">
        <v>140</v>
      </c>
      <c r="B77" s="3" t="s">
        <v>141</v>
      </c>
      <c r="C77" s="28">
        <v>525</v>
      </c>
      <c r="D77" s="28">
        <v>525</v>
      </c>
    </row>
    <row r="78" spans="1:4" s="8" customFormat="1" ht="47.25" x14ac:dyDescent="0.25">
      <c r="A78" s="2" t="s">
        <v>8</v>
      </c>
      <c r="B78" s="3" t="s">
        <v>142</v>
      </c>
      <c r="C78" s="28">
        <v>525</v>
      </c>
      <c r="D78" s="28">
        <v>525</v>
      </c>
    </row>
    <row r="79" spans="1:4" s="8" customFormat="1" ht="31.5" x14ac:dyDescent="0.25">
      <c r="A79" s="2" t="s">
        <v>143</v>
      </c>
      <c r="B79" s="3" t="s">
        <v>0</v>
      </c>
      <c r="C79" s="28">
        <f>C80+C83</f>
        <v>11229.6</v>
      </c>
      <c r="D79" s="28">
        <f>D80+D83</f>
        <v>18651.400000000001</v>
      </c>
    </row>
    <row r="80" spans="1:4" s="8" customFormat="1" ht="94.5" x14ac:dyDescent="0.25">
      <c r="A80" s="2" t="s">
        <v>144</v>
      </c>
      <c r="B80" s="10" t="s">
        <v>145</v>
      </c>
      <c r="C80" s="28">
        <v>6100</v>
      </c>
      <c r="D80" s="28">
        <v>6100</v>
      </c>
    </row>
    <row r="81" spans="1:4" s="8" customFormat="1" ht="94.5" x14ac:dyDescent="0.25">
      <c r="A81" s="5" t="s">
        <v>146</v>
      </c>
      <c r="B81" s="10" t="s">
        <v>147</v>
      </c>
      <c r="C81" s="28">
        <v>6100</v>
      </c>
      <c r="D81" s="28">
        <v>6100</v>
      </c>
    </row>
    <row r="82" spans="1:4" s="8" customFormat="1" ht="94.5" x14ac:dyDescent="0.25">
      <c r="A82" s="2" t="s">
        <v>148</v>
      </c>
      <c r="B82" s="3" t="s">
        <v>149</v>
      </c>
      <c r="C82" s="28">
        <v>6100</v>
      </c>
      <c r="D82" s="28">
        <v>6100</v>
      </c>
    </row>
    <row r="83" spans="1:4" s="8" customFormat="1" ht="31.5" x14ac:dyDescent="0.25">
      <c r="A83" s="2" t="s">
        <v>150</v>
      </c>
      <c r="B83" s="3" t="s">
        <v>151</v>
      </c>
      <c r="C83" s="28">
        <f>C84</f>
        <v>5129.6000000000004</v>
      </c>
      <c r="D83" s="28">
        <f>D84</f>
        <v>12551.4</v>
      </c>
    </row>
    <row r="84" spans="1:4" s="8" customFormat="1" ht="31.5" x14ac:dyDescent="0.25">
      <c r="A84" s="2" t="s">
        <v>152</v>
      </c>
      <c r="B84" s="2" t="s">
        <v>153</v>
      </c>
      <c r="C84" s="28">
        <f>C85+C86</f>
        <v>5129.6000000000004</v>
      </c>
      <c r="D84" s="28">
        <f>D85+D86</f>
        <v>12551.4</v>
      </c>
    </row>
    <row r="85" spans="1:4" s="8" customFormat="1" ht="63" x14ac:dyDescent="0.25">
      <c r="A85" s="32" t="s">
        <v>154</v>
      </c>
      <c r="B85" s="2" t="s">
        <v>155</v>
      </c>
      <c r="C85" s="28">
        <f>5023.6+56</f>
        <v>5079.6000000000004</v>
      </c>
      <c r="D85" s="28">
        <f>9337.4+3164</f>
        <v>12501.4</v>
      </c>
    </row>
    <row r="86" spans="1:4" s="8" customFormat="1" ht="47.25" x14ac:dyDescent="0.25">
      <c r="A86" s="5" t="s">
        <v>156</v>
      </c>
      <c r="B86" s="2" t="s">
        <v>157</v>
      </c>
      <c r="C86" s="28">
        <v>50</v>
      </c>
      <c r="D86" s="28">
        <v>50</v>
      </c>
    </row>
    <row r="87" spans="1:4" s="8" customFormat="1" x14ac:dyDescent="0.25">
      <c r="A87" s="2" t="s">
        <v>158</v>
      </c>
      <c r="B87" s="2" t="s">
        <v>159</v>
      </c>
      <c r="C87" s="28">
        <v>30</v>
      </c>
      <c r="D87" s="28">
        <v>30</v>
      </c>
    </row>
    <row r="88" spans="1:4" s="8" customFormat="1" ht="63" x14ac:dyDescent="0.25">
      <c r="A88" s="2" t="s">
        <v>9</v>
      </c>
      <c r="B88" s="2" t="s">
        <v>1</v>
      </c>
      <c r="C88" s="28">
        <v>30</v>
      </c>
      <c r="D88" s="28">
        <v>30</v>
      </c>
    </row>
    <row r="89" spans="1:4" s="8" customFormat="1" x14ac:dyDescent="0.25">
      <c r="A89" s="2" t="s">
        <v>160</v>
      </c>
      <c r="B89" s="2" t="s">
        <v>2</v>
      </c>
      <c r="C89" s="28">
        <f>C90</f>
        <v>1703</v>
      </c>
      <c r="D89" s="28">
        <f>D90</f>
        <v>1988</v>
      </c>
    </row>
    <row r="90" spans="1:4" s="8" customFormat="1" x14ac:dyDescent="0.25">
      <c r="A90" s="2" t="s">
        <v>161</v>
      </c>
      <c r="B90" s="2" t="s">
        <v>162</v>
      </c>
      <c r="C90" s="28">
        <f>C91</f>
        <v>1703</v>
      </c>
      <c r="D90" s="28">
        <f>D91</f>
        <v>1988</v>
      </c>
    </row>
    <row r="91" spans="1:4" s="8" customFormat="1" ht="31.5" x14ac:dyDescent="0.25">
      <c r="A91" s="2" t="s">
        <v>10</v>
      </c>
      <c r="B91" s="2" t="s">
        <v>11</v>
      </c>
      <c r="C91" s="28">
        <v>1703</v>
      </c>
      <c r="D91" s="28">
        <v>1988</v>
      </c>
    </row>
    <row r="92" spans="1:4" ht="21" customHeight="1" x14ac:dyDescent="0.25">
      <c r="A92" s="11" t="s">
        <v>12</v>
      </c>
      <c r="B92" s="33" t="s">
        <v>163</v>
      </c>
      <c r="C92" s="11">
        <f>C93</f>
        <v>1228046.7999999998</v>
      </c>
      <c r="D92" s="11">
        <f>D93</f>
        <v>1327956.5</v>
      </c>
    </row>
    <row r="93" spans="1:4" ht="49.5" customHeight="1" x14ac:dyDescent="0.25">
      <c r="A93" s="11" t="s">
        <v>280</v>
      </c>
      <c r="B93" s="33" t="s">
        <v>164</v>
      </c>
      <c r="C93" s="11">
        <f>C94+C123+C154+C99</f>
        <v>1228046.7999999998</v>
      </c>
      <c r="D93" s="11">
        <f>D94+D123+D154+D99</f>
        <v>1327956.5</v>
      </c>
    </row>
    <row r="94" spans="1:4" ht="31.5" x14ac:dyDescent="0.25">
      <c r="A94" s="11" t="s">
        <v>165</v>
      </c>
      <c r="B94" s="33" t="s">
        <v>281</v>
      </c>
      <c r="C94" s="11">
        <f>C95+C97</f>
        <v>115346.90000000001</v>
      </c>
      <c r="D94" s="11">
        <f>D95+D97</f>
        <v>97358.1</v>
      </c>
    </row>
    <row r="95" spans="1:4" x14ac:dyDescent="0.25">
      <c r="A95" s="12" t="s">
        <v>166</v>
      </c>
      <c r="B95" s="33" t="s">
        <v>167</v>
      </c>
      <c r="C95" s="11">
        <f>C96</f>
        <v>101063.6</v>
      </c>
      <c r="D95" s="11">
        <f>D96</f>
        <v>72386.8</v>
      </c>
    </row>
    <row r="96" spans="1:4" ht="31.5" x14ac:dyDescent="0.25">
      <c r="A96" s="12" t="s">
        <v>168</v>
      </c>
      <c r="B96" s="33" t="s">
        <v>169</v>
      </c>
      <c r="C96" s="11">
        <v>101063.6</v>
      </c>
      <c r="D96" s="11">
        <v>72386.8</v>
      </c>
    </row>
    <row r="97" spans="1:4" ht="31.5" x14ac:dyDescent="0.25">
      <c r="A97" s="1" t="s">
        <v>170</v>
      </c>
      <c r="B97" s="3" t="s">
        <v>171</v>
      </c>
      <c r="C97" s="11">
        <f>C98</f>
        <v>14283.3</v>
      </c>
      <c r="D97" s="11">
        <f>D98</f>
        <v>24971.3</v>
      </c>
    </row>
    <row r="98" spans="1:4" ht="31.5" x14ac:dyDescent="0.25">
      <c r="A98" s="1" t="s">
        <v>172</v>
      </c>
      <c r="B98" s="3" t="s">
        <v>173</v>
      </c>
      <c r="C98" s="11">
        <v>14283.3</v>
      </c>
      <c r="D98" s="11">
        <v>24971.3</v>
      </c>
    </row>
    <row r="99" spans="1:4" ht="37.5" customHeight="1" x14ac:dyDescent="0.25">
      <c r="A99" s="11" t="s">
        <v>174</v>
      </c>
      <c r="B99" s="33" t="s">
        <v>175</v>
      </c>
      <c r="C99" s="11">
        <f>C101+C110+C106+C109+C104+C105+C102+C108+C107</f>
        <v>249771.8</v>
      </c>
      <c r="D99" s="11">
        <f>D101+D110+D106+D109+D104+D105+D102+D108+D107</f>
        <v>321306</v>
      </c>
    </row>
    <row r="100" spans="1:4" ht="50.45" customHeight="1" x14ac:dyDescent="0.25">
      <c r="A100" s="1" t="s">
        <v>176</v>
      </c>
      <c r="B100" s="3" t="s">
        <v>282</v>
      </c>
      <c r="C100" s="11">
        <f>C101</f>
        <v>54417</v>
      </c>
      <c r="D100" s="11">
        <f>D101</f>
        <v>55433</v>
      </c>
    </row>
    <row r="101" spans="1:4" ht="141.75" customHeight="1" x14ac:dyDescent="0.25">
      <c r="A101" s="1" t="s">
        <v>177</v>
      </c>
      <c r="B101" s="3" t="s">
        <v>178</v>
      </c>
      <c r="C101" s="11">
        <v>54417</v>
      </c>
      <c r="D101" s="11">
        <v>55433</v>
      </c>
    </row>
    <row r="102" spans="1:4" ht="48.75" customHeight="1" x14ac:dyDescent="0.25">
      <c r="A102" s="1" t="s">
        <v>283</v>
      </c>
      <c r="B102" s="3" t="s">
        <v>284</v>
      </c>
      <c r="C102" s="11">
        <f>C103</f>
        <v>1285.8</v>
      </c>
      <c r="D102" s="11">
        <v>0</v>
      </c>
    </row>
    <row r="103" spans="1:4" ht="70.5" customHeight="1" x14ac:dyDescent="0.25">
      <c r="A103" s="1" t="s">
        <v>285</v>
      </c>
      <c r="B103" s="6" t="s">
        <v>286</v>
      </c>
      <c r="C103" s="11">
        <v>1285.8</v>
      </c>
      <c r="D103" s="11">
        <v>0</v>
      </c>
    </row>
    <row r="104" spans="1:4" ht="70.5" customHeight="1" x14ac:dyDescent="0.25">
      <c r="A104" s="11" t="s">
        <v>179</v>
      </c>
      <c r="B104" s="6" t="s">
        <v>180</v>
      </c>
      <c r="C104" s="11">
        <v>436.1</v>
      </c>
      <c r="D104" s="11">
        <v>347.3</v>
      </c>
    </row>
    <row r="105" spans="1:4" ht="37.5" customHeight="1" x14ac:dyDescent="0.25">
      <c r="A105" s="1" t="s">
        <v>181</v>
      </c>
      <c r="B105" s="3" t="s">
        <v>182</v>
      </c>
      <c r="C105" s="11">
        <v>6611.8</v>
      </c>
      <c r="D105" s="11">
        <v>6591</v>
      </c>
    </row>
    <row r="106" spans="1:4" ht="35.25" customHeight="1" x14ac:dyDescent="0.25">
      <c r="A106" s="1" t="s">
        <v>183</v>
      </c>
      <c r="B106" s="3" t="s">
        <v>184</v>
      </c>
      <c r="C106" s="11">
        <v>31239.9</v>
      </c>
      <c r="D106" s="11">
        <v>32570.6</v>
      </c>
    </row>
    <row r="107" spans="1:4" ht="33.75" customHeight="1" x14ac:dyDescent="0.25">
      <c r="A107" s="12" t="s">
        <v>185</v>
      </c>
      <c r="B107" s="6" t="s">
        <v>186</v>
      </c>
      <c r="C107" s="11">
        <v>2203.1999999999998</v>
      </c>
      <c r="D107" s="11">
        <v>5495.3</v>
      </c>
    </row>
    <row r="108" spans="1:4" ht="69" customHeight="1" x14ac:dyDescent="0.25">
      <c r="A108" s="12" t="s">
        <v>187</v>
      </c>
      <c r="B108" s="6" t="s">
        <v>188</v>
      </c>
      <c r="C108" s="11">
        <v>40889.199999999997</v>
      </c>
      <c r="D108" s="11">
        <v>95700</v>
      </c>
    </row>
    <row r="109" spans="1:4" ht="66.75" customHeight="1" x14ac:dyDescent="0.25">
      <c r="A109" s="1" t="s">
        <v>189</v>
      </c>
      <c r="B109" s="3" t="s">
        <v>190</v>
      </c>
      <c r="C109" s="11">
        <v>3990.6</v>
      </c>
      <c r="D109" s="11">
        <v>3990.6</v>
      </c>
    </row>
    <row r="110" spans="1:4" ht="19.149999999999999" customHeight="1" x14ac:dyDescent="0.25">
      <c r="A110" s="11" t="s">
        <v>191</v>
      </c>
      <c r="B110" s="6" t="s">
        <v>192</v>
      </c>
      <c r="C110" s="11">
        <f>C115+C117+C111+C114+C112+C113+C116+C118+C119+C120+C121+C122</f>
        <v>108698.20000000001</v>
      </c>
      <c r="D110" s="11">
        <f>D115+D117+D111+D114+D112+D113+D116+D118+D119+D120+D121+D122</f>
        <v>121178.2</v>
      </c>
    </row>
    <row r="111" spans="1:4" ht="71.25" customHeight="1" x14ac:dyDescent="0.25">
      <c r="A111" s="1" t="s">
        <v>193</v>
      </c>
      <c r="B111" s="3" t="s">
        <v>194</v>
      </c>
      <c r="C111" s="11">
        <v>500</v>
      </c>
      <c r="D111" s="11">
        <v>0</v>
      </c>
    </row>
    <row r="112" spans="1:4" ht="128.25" customHeight="1" x14ac:dyDescent="0.25">
      <c r="A112" s="1" t="s">
        <v>195</v>
      </c>
      <c r="B112" s="3" t="s">
        <v>196</v>
      </c>
      <c r="C112" s="11">
        <v>38358.800000000003</v>
      </c>
      <c r="D112" s="11">
        <v>41123.699999999997</v>
      </c>
    </row>
    <row r="113" spans="1:4" ht="102" customHeight="1" x14ac:dyDescent="0.25">
      <c r="A113" s="1" t="s">
        <v>197</v>
      </c>
      <c r="B113" s="3" t="s">
        <v>198</v>
      </c>
      <c r="C113" s="11">
        <v>22470.7</v>
      </c>
      <c r="D113" s="11">
        <v>24122</v>
      </c>
    </row>
    <row r="114" spans="1:4" ht="98.25" customHeight="1" x14ac:dyDescent="0.25">
      <c r="A114" s="1" t="s">
        <v>199</v>
      </c>
      <c r="B114" s="3" t="s">
        <v>200</v>
      </c>
      <c r="C114" s="11">
        <v>8715.6</v>
      </c>
      <c r="D114" s="11">
        <v>8715.6</v>
      </c>
    </row>
    <row r="115" spans="1:4" ht="84" customHeight="1" x14ac:dyDescent="0.25">
      <c r="A115" s="11" t="s">
        <v>201</v>
      </c>
      <c r="B115" s="6" t="s">
        <v>202</v>
      </c>
      <c r="C115" s="11">
        <v>270</v>
      </c>
      <c r="D115" s="11">
        <v>270</v>
      </c>
    </row>
    <row r="116" spans="1:4" ht="69.75" customHeight="1" x14ac:dyDescent="0.25">
      <c r="A116" s="11" t="s">
        <v>287</v>
      </c>
      <c r="B116" s="6" t="s">
        <v>288</v>
      </c>
      <c r="C116" s="11">
        <v>0</v>
      </c>
      <c r="D116" s="11">
        <v>6503.5</v>
      </c>
    </row>
    <row r="117" spans="1:4" ht="57" customHeight="1" x14ac:dyDescent="0.25">
      <c r="A117" s="1" t="s">
        <v>203</v>
      </c>
      <c r="B117" s="3" t="s">
        <v>204</v>
      </c>
      <c r="C117" s="11">
        <v>0</v>
      </c>
      <c r="D117" s="11">
        <v>0</v>
      </c>
    </row>
    <row r="118" spans="1:4" ht="66" customHeight="1" x14ac:dyDescent="0.25">
      <c r="A118" s="1" t="s">
        <v>205</v>
      </c>
      <c r="B118" s="3" t="s">
        <v>206</v>
      </c>
      <c r="C118" s="11">
        <v>5983.6</v>
      </c>
      <c r="D118" s="11">
        <v>5983.6</v>
      </c>
    </row>
    <row r="119" spans="1:4" ht="131.25" customHeight="1" x14ac:dyDescent="0.25">
      <c r="A119" s="1" t="s">
        <v>207</v>
      </c>
      <c r="B119" s="3" t="s">
        <v>208</v>
      </c>
      <c r="C119" s="11">
        <v>5545</v>
      </c>
      <c r="D119" s="11">
        <v>9026.1</v>
      </c>
    </row>
    <row r="120" spans="1:4" ht="69.75" customHeight="1" x14ac:dyDescent="0.25">
      <c r="A120" s="1" t="s">
        <v>209</v>
      </c>
      <c r="B120" s="3" t="s">
        <v>210</v>
      </c>
      <c r="C120" s="11">
        <v>20284.8</v>
      </c>
      <c r="D120" s="11">
        <v>20284.8</v>
      </c>
    </row>
    <row r="121" spans="1:4" ht="53.25" customHeight="1" x14ac:dyDescent="0.25">
      <c r="A121" s="1" t="s">
        <v>211</v>
      </c>
      <c r="B121" s="3" t="s">
        <v>212</v>
      </c>
      <c r="C121" s="11">
        <v>5148.8999999999996</v>
      </c>
      <c r="D121" s="11">
        <v>5148.8999999999996</v>
      </c>
    </row>
    <row r="122" spans="1:4" ht="35.25" customHeight="1" x14ac:dyDescent="0.25">
      <c r="A122" s="1" t="s">
        <v>289</v>
      </c>
      <c r="B122" s="3" t="s">
        <v>290</v>
      </c>
      <c r="C122" s="11">
        <v>1420.8</v>
      </c>
      <c r="D122" s="11">
        <v>0</v>
      </c>
    </row>
    <row r="123" spans="1:4" ht="31.5" x14ac:dyDescent="0.25">
      <c r="A123" s="11" t="s">
        <v>291</v>
      </c>
      <c r="B123" s="33" t="s">
        <v>213</v>
      </c>
      <c r="C123" s="11">
        <f>C126+C149+C150+C152+C153+C151</f>
        <v>851580.09999999986</v>
      </c>
      <c r="D123" s="11">
        <f>D126+D149+D150+D152+D153+D151</f>
        <v>897944.39999999991</v>
      </c>
    </row>
    <row r="124" spans="1:4" ht="47.25" hidden="1" x14ac:dyDescent="0.25">
      <c r="A124" s="11" t="s">
        <v>292</v>
      </c>
      <c r="B124" s="33" t="s">
        <v>262</v>
      </c>
      <c r="C124" s="11">
        <v>0</v>
      </c>
      <c r="D124" s="11">
        <v>0</v>
      </c>
    </row>
    <row r="125" spans="1:4" ht="47.25" hidden="1" x14ac:dyDescent="0.25">
      <c r="A125" s="11" t="s">
        <v>293</v>
      </c>
      <c r="B125" s="33" t="s">
        <v>294</v>
      </c>
      <c r="C125" s="11"/>
      <c r="D125" s="11">
        <v>0</v>
      </c>
    </row>
    <row r="126" spans="1:4" ht="45.6" customHeight="1" x14ac:dyDescent="0.25">
      <c r="A126" s="12" t="s">
        <v>214</v>
      </c>
      <c r="B126" s="34" t="s">
        <v>295</v>
      </c>
      <c r="C126" s="11">
        <f>C132+C133+C134+C135+C136+C137+C138+C139+C140+C142+C143+C144+C145+C127+C128+C129+C130+C131+C141+C147+C146+C148</f>
        <v>820740.29999999993</v>
      </c>
      <c r="D126" s="11">
        <f>D132+D133+D134+D135+D136+D137+D138+D139+D140+D142+D143+D144+D145+D127+D128+D129+D130+D131+D141+D147+D146+D148</f>
        <v>865787.29999999993</v>
      </c>
    </row>
    <row r="127" spans="1:4" ht="257.25" customHeight="1" x14ac:dyDescent="0.25">
      <c r="A127" s="1" t="s">
        <v>215</v>
      </c>
      <c r="B127" s="3" t="s">
        <v>216</v>
      </c>
      <c r="C127" s="11">
        <v>209799.5</v>
      </c>
      <c r="D127" s="11">
        <v>223791.3</v>
      </c>
    </row>
    <row r="128" spans="1:4" ht="264" customHeight="1" x14ac:dyDescent="0.25">
      <c r="A128" s="1" t="s">
        <v>217</v>
      </c>
      <c r="B128" s="3" t="s">
        <v>218</v>
      </c>
      <c r="C128" s="11">
        <v>2853.8</v>
      </c>
      <c r="D128" s="11">
        <v>2853.8</v>
      </c>
    </row>
    <row r="129" spans="1:4" ht="230.45" customHeight="1" x14ac:dyDescent="0.25">
      <c r="A129" s="1" t="s">
        <v>219</v>
      </c>
      <c r="B129" s="3" t="s">
        <v>220</v>
      </c>
      <c r="C129" s="11">
        <v>371280.9</v>
      </c>
      <c r="D129" s="11">
        <v>398384.4</v>
      </c>
    </row>
    <row r="130" spans="1:4" ht="249" customHeight="1" x14ac:dyDescent="0.25">
      <c r="A130" s="1" t="s">
        <v>221</v>
      </c>
      <c r="B130" s="3" t="s">
        <v>222</v>
      </c>
      <c r="C130" s="11">
        <v>15376.5</v>
      </c>
      <c r="D130" s="11">
        <v>15376.5</v>
      </c>
    </row>
    <row r="131" spans="1:4" ht="89.45" customHeight="1" x14ac:dyDescent="0.25">
      <c r="A131" s="1" t="s">
        <v>223</v>
      </c>
      <c r="B131" s="3" t="s">
        <v>224</v>
      </c>
      <c r="C131" s="11">
        <v>5221.1000000000004</v>
      </c>
      <c r="D131" s="11">
        <v>5372.1</v>
      </c>
    </row>
    <row r="132" spans="1:4" ht="89.45" customHeight="1" x14ac:dyDescent="0.25">
      <c r="A132" s="1" t="s">
        <v>225</v>
      </c>
      <c r="B132" s="3" t="s">
        <v>226</v>
      </c>
      <c r="C132" s="11">
        <v>7903.9</v>
      </c>
      <c r="D132" s="11">
        <v>7903.9</v>
      </c>
    </row>
    <row r="133" spans="1:4" ht="99.75" customHeight="1" x14ac:dyDescent="0.25">
      <c r="A133" s="1" t="s">
        <v>227</v>
      </c>
      <c r="B133" s="3" t="s">
        <v>228</v>
      </c>
      <c r="C133" s="11">
        <v>1393.9</v>
      </c>
      <c r="D133" s="11">
        <v>1435.4</v>
      </c>
    </row>
    <row r="134" spans="1:4" ht="90.6" customHeight="1" x14ac:dyDescent="0.25">
      <c r="A134" s="1" t="s">
        <v>229</v>
      </c>
      <c r="B134" s="3" t="s">
        <v>230</v>
      </c>
      <c r="C134" s="11">
        <v>1750.2</v>
      </c>
      <c r="D134" s="11">
        <v>1802.2</v>
      </c>
    </row>
    <row r="135" spans="1:4" ht="213.75" customHeight="1" x14ac:dyDescent="0.25">
      <c r="A135" s="1" t="s">
        <v>231</v>
      </c>
      <c r="B135" s="3" t="s">
        <v>232</v>
      </c>
      <c r="C135" s="11">
        <v>280.8</v>
      </c>
      <c r="D135" s="11">
        <v>280.8</v>
      </c>
    </row>
    <row r="136" spans="1:4" ht="102" customHeight="1" x14ac:dyDescent="0.25">
      <c r="A136" s="1" t="s">
        <v>233</v>
      </c>
      <c r="B136" s="3" t="s">
        <v>234</v>
      </c>
      <c r="C136" s="11">
        <v>672.4</v>
      </c>
      <c r="D136" s="11">
        <v>672.4</v>
      </c>
    </row>
    <row r="137" spans="1:4" ht="267.60000000000002" customHeight="1" x14ac:dyDescent="0.25">
      <c r="A137" s="1" t="s">
        <v>235</v>
      </c>
      <c r="B137" s="3" t="s">
        <v>236</v>
      </c>
      <c r="C137" s="11">
        <v>43595.199999999997</v>
      </c>
      <c r="D137" s="11">
        <v>43595.199999999997</v>
      </c>
    </row>
    <row r="138" spans="1:4" ht="109.9" customHeight="1" x14ac:dyDescent="0.25">
      <c r="A138" s="1" t="s">
        <v>237</v>
      </c>
      <c r="B138" s="3" t="s">
        <v>238</v>
      </c>
      <c r="C138" s="11">
        <v>10818.7</v>
      </c>
      <c r="D138" s="11">
        <v>10818.7</v>
      </c>
    </row>
    <row r="139" spans="1:4" ht="117" customHeight="1" x14ac:dyDescent="0.25">
      <c r="A139" s="1" t="s">
        <v>239</v>
      </c>
      <c r="B139" s="3" t="s">
        <v>240</v>
      </c>
      <c r="C139" s="11">
        <v>1009.6</v>
      </c>
      <c r="D139" s="11">
        <v>1009.6</v>
      </c>
    </row>
    <row r="140" spans="1:4" ht="116.25" customHeight="1" x14ac:dyDescent="0.25">
      <c r="A140" s="1" t="s">
        <v>241</v>
      </c>
      <c r="B140" s="3" t="s">
        <v>242</v>
      </c>
      <c r="C140" s="11">
        <v>3329.3</v>
      </c>
      <c r="D140" s="11">
        <v>3475.7</v>
      </c>
    </row>
    <row r="141" spans="1:4" ht="132" customHeight="1" x14ac:dyDescent="0.25">
      <c r="A141" s="1" t="s">
        <v>243</v>
      </c>
      <c r="B141" s="3" t="s">
        <v>244</v>
      </c>
      <c r="C141" s="11">
        <v>18517.5</v>
      </c>
      <c r="D141" s="11">
        <v>19332.7</v>
      </c>
    </row>
    <row r="142" spans="1:4" ht="135.75" customHeight="1" x14ac:dyDescent="0.25">
      <c r="A142" s="1" t="s">
        <v>245</v>
      </c>
      <c r="B142" s="3" t="s">
        <v>246</v>
      </c>
      <c r="C142" s="11">
        <v>250</v>
      </c>
      <c r="D142" s="11">
        <v>250</v>
      </c>
    </row>
    <row r="143" spans="1:4" ht="296.25" customHeight="1" x14ac:dyDescent="0.25">
      <c r="A143" s="1" t="s">
        <v>247</v>
      </c>
      <c r="B143" s="3" t="s">
        <v>248</v>
      </c>
      <c r="C143" s="11">
        <v>73915.5</v>
      </c>
      <c r="D143" s="11">
        <v>76327.7</v>
      </c>
    </row>
    <row r="144" spans="1:4" ht="249.6" customHeight="1" x14ac:dyDescent="0.25">
      <c r="A144" s="1" t="s">
        <v>249</v>
      </c>
      <c r="B144" s="3" t="s">
        <v>250</v>
      </c>
      <c r="C144" s="11">
        <v>38447.4</v>
      </c>
      <c r="D144" s="11">
        <v>38918.5</v>
      </c>
    </row>
    <row r="145" spans="1:4" ht="90" customHeight="1" x14ac:dyDescent="0.25">
      <c r="A145" s="1" t="s">
        <v>251</v>
      </c>
      <c r="B145" s="3" t="s">
        <v>252</v>
      </c>
      <c r="C145" s="35">
        <v>1136.4000000000001</v>
      </c>
      <c r="D145" s="11">
        <v>1136.4000000000001</v>
      </c>
    </row>
    <row r="146" spans="1:4" ht="115.5" customHeight="1" x14ac:dyDescent="0.25">
      <c r="A146" s="1" t="s">
        <v>253</v>
      </c>
      <c r="B146" s="3" t="s">
        <v>254</v>
      </c>
      <c r="C146" s="11">
        <v>1225</v>
      </c>
      <c r="D146" s="11">
        <v>1225</v>
      </c>
    </row>
    <row r="147" spans="1:4" ht="83.45" customHeight="1" x14ac:dyDescent="0.25">
      <c r="A147" s="1" t="s">
        <v>296</v>
      </c>
      <c r="B147" s="3" t="s">
        <v>297</v>
      </c>
      <c r="C147" s="11">
        <v>11263.2</v>
      </c>
      <c r="D147" s="11">
        <v>11099.6</v>
      </c>
    </row>
    <row r="148" spans="1:4" ht="116.25" customHeight="1" x14ac:dyDescent="0.25">
      <c r="A148" s="1" t="s">
        <v>255</v>
      </c>
      <c r="B148" s="3" t="s">
        <v>256</v>
      </c>
      <c r="C148" s="11">
        <v>699.5</v>
      </c>
      <c r="D148" s="11">
        <v>725.4</v>
      </c>
    </row>
    <row r="149" spans="1:4" s="36" customFormat="1" ht="94.5" x14ac:dyDescent="0.25">
      <c r="A149" s="11" t="s">
        <v>257</v>
      </c>
      <c r="B149" s="3" t="s">
        <v>258</v>
      </c>
      <c r="C149" s="11">
        <v>23363.9</v>
      </c>
      <c r="D149" s="11">
        <v>24298.5</v>
      </c>
    </row>
    <row r="150" spans="1:4" ht="55.15" customHeight="1" x14ac:dyDescent="0.25">
      <c r="A150" s="11" t="s">
        <v>261</v>
      </c>
      <c r="B150" s="34" t="s">
        <v>262</v>
      </c>
      <c r="C150" s="11">
        <v>2035.1</v>
      </c>
      <c r="D150" s="11">
        <v>2099.9</v>
      </c>
    </row>
    <row r="151" spans="1:4" ht="72" customHeight="1" x14ac:dyDescent="0.25">
      <c r="A151" s="1" t="s">
        <v>263</v>
      </c>
      <c r="B151" s="3" t="s">
        <v>264</v>
      </c>
      <c r="C151" s="11">
        <v>33.200000000000003</v>
      </c>
      <c r="D151" s="11">
        <v>267.39999999999998</v>
      </c>
    </row>
    <row r="152" spans="1:4" ht="78.75" x14ac:dyDescent="0.25">
      <c r="A152" s="12" t="s">
        <v>259</v>
      </c>
      <c r="B152" s="3" t="s">
        <v>260</v>
      </c>
      <c r="C152" s="11">
        <v>3982.2</v>
      </c>
      <c r="D152" s="11">
        <v>4008.7</v>
      </c>
    </row>
    <row r="153" spans="1:4" ht="47.25" x14ac:dyDescent="0.25">
      <c r="A153" s="12" t="s">
        <v>265</v>
      </c>
      <c r="B153" s="34" t="s">
        <v>266</v>
      </c>
      <c r="C153" s="11">
        <v>1425.4</v>
      </c>
      <c r="D153" s="11">
        <v>1482.6</v>
      </c>
    </row>
    <row r="154" spans="1:4" x14ac:dyDescent="0.25">
      <c r="A154" s="12" t="s">
        <v>267</v>
      </c>
      <c r="B154" s="33" t="s">
        <v>268</v>
      </c>
      <c r="C154" s="11">
        <f>C155+C156</f>
        <v>11348</v>
      </c>
      <c r="D154" s="11">
        <f>D155+D156</f>
        <v>11348</v>
      </c>
    </row>
    <row r="155" spans="1:4" ht="78.75" x14ac:dyDescent="0.25">
      <c r="A155" s="12" t="s">
        <v>269</v>
      </c>
      <c r="B155" s="3" t="s">
        <v>270</v>
      </c>
      <c r="C155" s="11">
        <v>3248</v>
      </c>
      <c r="D155" s="11">
        <v>3248</v>
      </c>
    </row>
    <row r="156" spans="1:4" ht="115.9" customHeight="1" x14ac:dyDescent="0.25">
      <c r="A156" s="1" t="s">
        <v>271</v>
      </c>
      <c r="B156" s="3" t="s">
        <v>272</v>
      </c>
      <c r="C156" s="35">
        <v>8100</v>
      </c>
      <c r="D156" s="11">
        <v>8100</v>
      </c>
    </row>
    <row r="157" spans="1:4" x14ac:dyDescent="0.25">
      <c r="A157" s="13"/>
      <c r="B157" s="37" t="s">
        <v>273</v>
      </c>
      <c r="C157" s="13">
        <f>C92+C12</f>
        <v>1905112.4</v>
      </c>
      <c r="D157" s="13">
        <f>D92+D12</f>
        <v>2045499.9</v>
      </c>
    </row>
    <row r="159" spans="1:4" x14ac:dyDescent="0.25">
      <c r="A159" s="7" t="s">
        <v>298</v>
      </c>
      <c r="B159" s="7"/>
      <c r="C159" s="7"/>
      <c r="D159" s="7"/>
    </row>
  </sheetData>
  <mergeCells count="10">
    <mergeCell ref="A159:D159"/>
    <mergeCell ref="A1:D1"/>
    <mergeCell ref="A2:D2"/>
    <mergeCell ref="A3:D3"/>
    <mergeCell ref="A4:D4"/>
    <mergeCell ref="A5:D5"/>
    <mergeCell ref="A7:D7"/>
    <mergeCell ref="A8:D8"/>
    <mergeCell ref="C9:D9"/>
    <mergeCell ref="C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2019-12-13T07:02:38Z</dcterms:created>
  <dcterms:modified xsi:type="dcterms:W3CDTF">2019-12-13T07:05:07Z</dcterms:modified>
</cp:coreProperties>
</file>