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0"/>
  </bookViews>
  <sheets>
    <sheet name="нормативы" sheetId="1" r:id="rId1"/>
    <sheet name="администраторы доходов" sheetId="2" r:id="rId2"/>
    <sheet name="администраторы источников" sheetId="3" r:id="rId3"/>
    <sheet name="доходы 2020" sheetId="4" r:id="rId4"/>
    <sheet name="доходы 2021 и 2022" sheetId="5" r:id="rId5"/>
    <sheet name="разд, подр 2020" sheetId="6" r:id="rId6"/>
    <sheet name="разд, подр 2021 и 2022" sheetId="7" r:id="rId7"/>
    <sheet name="программы 2020" sheetId="8" r:id="rId8"/>
    <sheet name="программы 2021 и 2022" sheetId="9" r:id="rId9"/>
    <sheet name="Ведом новое 2020" sheetId="10" r:id="rId10"/>
    <sheet name="Вед-во новое 2021 и 2022" sheetId="11" r:id="rId11"/>
    <sheet name="капвложения 2020" sheetId="12" r:id="rId12"/>
    <sheet name="капвложения 2021-2022" sheetId="13" r:id="rId13"/>
    <sheet name="дотация 2020" sheetId="14" r:id="rId14"/>
    <sheet name="дотация 2021-2022" sheetId="15" r:id="rId15"/>
    <sheet name="воинский учет 2020" sheetId="16" r:id="rId16"/>
    <sheet name="воинский учет 2021-2022" sheetId="17" r:id="rId17"/>
    <sheet name="иные 2020" sheetId="18" r:id="rId18"/>
    <sheet name="иные 2021-2022" sheetId="19" r:id="rId19"/>
    <sheet name="дороги 2020" sheetId="20" r:id="rId20"/>
    <sheet name="дороги 2021-2022" sheetId="21" r:id="rId21"/>
    <sheet name="субсидии РБ" sheetId="22" r:id="rId22"/>
    <sheet name="субсидии РБ 2020-2021" sheetId="23" r:id="rId23"/>
    <sheet name="наружное освещение 2020" sheetId="24" r:id="rId24"/>
    <sheet name="нар освещ 2021 и 2022" sheetId="25" r:id="rId25"/>
    <sheet name="гор среда 2020" sheetId="26" r:id="rId26"/>
    <sheet name="гор среда 2021 и 2022" sheetId="27" r:id="rId27"/>
    <sheet name="баш двор 2020" sheetId="28" r:id="rId28"/>
    <sheet name="баш двор 2021 и 2022" sheetId="29" r:id="rId29"/>
    <sheet name="межб" sheetId="30" r:id="rId30"/>
    <sheet name="межб РБ" sheetId="31" r:id="rId31"/>
    <sheet name="источники" sheetId="32" r:id="rId32"/>
    <sheet name="историч" sheetId="33" r:id="rId33"/>
  </sheets>
  <definedNames>
    <definedName name="_xlnm.Print_Titles" localSheetId="9">'Ведом новое 2020'!$12:$13</definedName>
    <definedName name="_xlnm.Print_Titles" localSheetId="5">'разд, подр 2020'!$12:$13</definedName>
    <definedName name="_xlnm.Print_Area" localSheetId="32">'историч'!$A$1:$F$19</definedName>
  </definedNames>
  <calcPr fullCalcOnLoad="1"/>
</workbook>
</file>

<file path=xl/sharedStrings.xml><?xml version="1.0" encoding="utf-8"?>
<sst xmlns="http://schemas.openxmlformats.org/spreadsheetml/2006/main" count="9288" uniqueCount="1466">
  <si>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</si>
  <si>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</si>
  <si>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</si>
  <si>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</si>
  <si>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</si>
  <si>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</si>
  <si>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</si>
  <si>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</si>
  <si>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</si>
  <si>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</si>
  <si>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</si>
  <si>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</si>
  <si>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</si>
  <si>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</si>
  <si>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</si>
  <si>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</si>
  <si>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</si>
  <si>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</si>
  <si>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</si>
  <si>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</si>
  <si>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</si>
  <si>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</si>
  <si>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</si>
  <si>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</si>
  <si>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</si>
  <si>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</si>
  <si>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</si>
  <si>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</si>
  <si>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</si>
  <si>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</si>
  <si>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</si>
  <si>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</si>
  <si>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</si>
  <si>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</si>
  <si>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</si>
  <si>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</si>
  <si>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</si>
  <si>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</si>
  <si>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</si>
  <si>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</si>
  <si>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</si>
  <si>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</si>
  <si>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</si>
  <si>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</si>
  <si>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</si>
  <si>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</si>
  <si>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</si>
  <si>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</si>
  <si>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</si>
  <si>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</si>
  <si>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</si>
  <si>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</si>
  <si>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</si>
  <si>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</si>
  <si>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</si>
  <si>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</si>
  <si>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</si>
  <si>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</si>
  <si>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</si>
  <si>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</si>
  <si>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</si>
  <si>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</si>
  <si>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</si>
  <si>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</si>
  <si>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</si>
  <si>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</si>
  <si>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</si>
  <si>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</si>
  <si>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</si>
  <si>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</si>
  <si>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</si>
  <si>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</si>
  <si>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</si>
  <si>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</si>
  <si>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</si>
  <si>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</si>
  <si>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</si>
  <si>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</si>
  <si>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</si>
  <si>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</si>
  <si>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</si>
  <si>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</si>
  <si>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</si>
  <si>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</si>
  <si>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</si>
  <si>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</si>
  <si>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</si>
  <si>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</si>
  <si>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</si>
  <si>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</si>
  <si>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</si>
  <si>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</si>
  <si>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</si>
  <si>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</si>
  <si>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</si>
  <si>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</si>
  <si>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</si>
  <si>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</si>
  <si>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</si>
  <si>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</si>
  <si>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</si>
  <si>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</si>
  <si>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</si>
  <si>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</si>
  <si>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</si>
  <si>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</si>
  <si>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</si>
  <si>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</si>
  <si>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</si>
  <si>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</si>
  <si>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</si>
  <si>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</si>
  <si>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</si>
  <si>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</si>
  <si>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</si>
  <si>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</si>
  <si>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</si>
  <si>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</si>
  <si>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</si>
  <si>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</si>
  <si>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</si>
  <si>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</si>
  <si>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</si>
  <si>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</si>
  <si>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</si>
  <si>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</si>
  <si>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</si>
  <si>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</si>
  <si>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</si>
  <si>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</si>
  <si>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</si>
  <si>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</si>
  <si>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</si>
  <si>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</si>
  <si>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</si>
  <si>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</si>
  <si>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</si>
  <si>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</si>
  <si>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</si>
  <si>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</si>
  <si>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</si>
  <si>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</si>
  <si>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</si>
  <si>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</si>
  <si>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</si>
  <si>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</si>
  <si>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</si>
  <si>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</si>
  <si>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</si>
  <si>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</si>
  <si>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</si>
  <si>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</si>
  <si>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</si>
  <si>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</si>
  <si>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</si>
  <si>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</si>
  <si>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</si>
  <si>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</si>
  <si>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</si>
  <si>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</si>
  <si>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</si>
  <si>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</si>
  <si>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</si>
  <si>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</si>
  <si>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</si>
  <si>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</si>
  <si>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</si>
  <si>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</si>
  <si>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</si>
  <si>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</si>
  <si>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</si>
  <si>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</si>
  <si>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</si>
  <si>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</si>
  <si>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</si>
  <si>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</si>
  <si>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</si>
  <si>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</si>
  <si>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</si>
  <si>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</si>
  <si>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</si>
  <si>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</si>
  <si>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</si>
  <si>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</si>
  <si>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</si>
  <si>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</si>
  <si>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</si>
  <si>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</si>
  <si>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</si>
  <si>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</si>
  <si>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</si>
  <si>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</si>
  <si>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</si>
  <si>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</si>
  <si>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</si>
  <si>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</si>
  <si>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</si>
  <si>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</si>
  <si>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</si>
  <si>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</si>
  <si>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</si>
  <si>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</si>
  <si>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</si>
  <si>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</si>
  <si>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</si>
  <si>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</si>
  <si>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</si>
  <si>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</si>
  <si>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</si>
  <si>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</si>
  <si>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</si>
  <si>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</si>
  <si>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</si>
  <si>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</si>
  <si>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</si>
  <si>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</si>
  <si>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</si>
  <si>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</si>
  <si>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</si>
  <si>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</si>
  <si>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</si>
  <si>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</si>
  <si>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</si>
  <si>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</si>
  <si>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</si>
  <si>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</si>
  <si>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</si>
  <si>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</si>
  <si>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</si>
  <si>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</si>
  <si>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</si>
  <si>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</si>
  <si>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</si>
  <si>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</si>
  <si>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</si>
  <si>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</si>
  <si>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</si>
  <si>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</si>
  <si>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</si>
  <si>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</si>
  <si>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</si>
  <si>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</si>
  <si>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</si>
  <si>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</si>
  <si>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</si>
  <si>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</si>
  <si>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</si>
  <si>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</si>
  <si>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</si>
  <si>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</si>
  <si>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</si>
  <si>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</si>
  <si>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</si>
  <si>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</si>
  <si>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</si>
  <si>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</si>
  <si>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</si>
  <si>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</si>
  <si>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</si>
  <si>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</si>
  <si>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</si>
  <si>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</si>
  <si>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</si>
  <si>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</si>
  <si>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</si>
  <si>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</si>
  <si>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</si>
  <si>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</si>
  <si>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</si>
  <si>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</si>
  <si>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</si>
  <si>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</si>
  <si>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</si>
  <si>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</si>
  <si>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</si>
  <si>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</si>
  <si>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</si>
  <si>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</si>
  <si>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</si>
  <si>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</si>
  <si>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</si>
  <si>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</si>
  <si>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</si>
  <si>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</si>
  <si>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</si>
  <si>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</si>
  <si>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</si>
  <si>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</si>
  <si>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</si>
  <si>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</si>
  <si>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</si>
  <si>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</si>
  <si>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</si>
  <si>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</si>
  <si>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</si>
  <si>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</si>
  <si>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</si>
  <si>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</si>
  <si>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</si>
  <si>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</si>
  <si>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</si>
  <si>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</si>
  <si>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</si>
  <si>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</si>
  <si>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</si>
  <si>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</si>
  <si>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</si>
  <si>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</si>
  <si>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</si>
  <si>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</si>
  <si>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</si>
  <si>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</si>
  <si>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</si>
  <si>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</si>
  <si>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</si>
  <si>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</si>
  <si>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</si>
  <si>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</si>
  <si>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</si>
  <si>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</si>
  <si>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</si>
  <si>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</si>
  <si>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</si>
  <si>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</si>
  <si>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</si>
  <si>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</si>
  <si>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</si>
  <si>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</si>
  <si>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</si>
  <si>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</si>
  <si>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</si>
  <si>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</si>
  <si>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</si>
  <si>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</si>
  <si>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</si>
  <si>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</si>
  <si>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</si>
  <si>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</si>
  <si>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</si>
  <si>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</si>
  <si>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</si>
  <si>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</si>
  <si>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</si>
  <si>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</si>
  <si>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</si>
  <si>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</si>
  <si>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</si>
  <si>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</si>
  <si>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</si>
  <si>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</si>
  <si>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</si>
  <si>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</si>
  <si>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</si>
  <si>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</si>
  <si>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</si>
  <si>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</si>
  <si>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</si>
  <si>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</si>
  <si>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</si>
  <si>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</si>
  <si>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</si>
  <si>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</si>
  <si>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</si>
  <si>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</si>
  <si>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</si>
  <si>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</si>
  <si>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</si>
  <si>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</si>
  <si>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</si>
  <si>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</si>
  <si>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</si>
  <si>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</si>
  <si>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</si>
  <si>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</si>
  <si>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</si>
  <si>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</si>
  <si>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</si>
  <si>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</si>
  <si>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</si>
  <si>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</si>
  <si>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</si>
  <si>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</si>
  <si>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</si>
  <si>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</si>
  <si>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</si>
  <si>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</si>
  <si>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2020 год</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</si>
  <si>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</si>
  <si>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</si>
  <si>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</si>
  <si>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</si>
  <si>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</si>
  <si>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</si>
  <si>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</si>
  <si>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</si>
  <si>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</si>
  <si>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</si>
  <si>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</si>
  <si>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</si>
  <si>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</si>
  <si>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</si>
  <si>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</si>
  <si>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</si>
  <si>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</si>
  <si>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</si>
  <si>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</si>
  <si>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</si>
  <si>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</si>
  <si>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</si>
  <si>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</si>
  <si>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</si>
  <si>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</si>
  <si>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</si>
  <si>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</si>
  <si>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</si>
  <si>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</si>
  <si>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</si>
  <si>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</si>
  <si>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</si>
  <si>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</si>
  <si>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</si>
  <si>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</si>
  <si>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</si>
  <si>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</si>
  <si>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</si>
  <si>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</si>
  <si>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</si>
  <si>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</si>
  <si>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</si>
  <si>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</si>
  <si>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</si>
  <si>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</si>
  <si>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</si>
  <si>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</si>
  <si>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</si>
  <si>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</si>
  <si>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</si>
  <si>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</si>
  <si>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</si>
  <si>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</si>
  <si>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</si>
  <si>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</si>
  <si>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</si>
  <si>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</si>
  <si>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</si>
  <si>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</si>
  <si>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</si>
  <si>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</si>
  <si>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</si>
  <si>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</si>
  <si>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</si>
  <si>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</si>
  <si>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</si>
  <si>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</si>
  <si>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</si>
  <si>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</si>
  <si>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</si>
  <si>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</si>
  <si>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</si>
  <si>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</si>
  <si>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</si>
  <si>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</si>
  <si>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</si>
  <si>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</si>
  <si>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</si>
  <si>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</si>
  <si>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</si>
  <si>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</si>
  <si>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</si>
  <si>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</si>
  <si>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</si>
  <si>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</si>
  <si>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</si>
  <si>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</si>
  <si>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</si>
  <si>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</si>
  <si>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</si>
  <si>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</si>
  <si>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</si>
  <si>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</si>
  <si>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</si>
  <si>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</si>
  <si>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</si>
  <si>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</si>
  <si>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</si>
  <si>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</si>
  <si>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</si>
  <si>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</si>
  <si>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</si>
  <si>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</si>
  <si>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</si>
  <si>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</si>
  <si>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</si>
  <si>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</si>
  <si>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</si>
  <si>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</si>
  <si>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</si>
  <si>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</si>
  <si>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</si>
  <si>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</si>
  <si>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</si>
  <si>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</si>
  <si>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</si>
  <si>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</si>
  <si>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</si>
  <si>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</si>
  <si>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</si>
  <si>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</si>
  <si>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</si>
  <si>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</si>
  <si>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</si>
  <si>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</si>
  <si>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</si>
  <si>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</si>
  <si>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</si>
  <si>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</si>
  <si>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</si>
  <si>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</si>
  <si>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</si>
  <si>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</si>
  <si>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</si>
  <si>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</si>
  <si>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</si>
  <si>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</si>
  <si>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</si>
  <si>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</si>
  <si>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</si>
  <si>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</si>
  <si>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</si>
  <si>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</si>
  <si>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</si>
  <si>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</si>
  <si>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</si>
  <si>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</si>
  <si>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</si>
  <si>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</si>
  <si>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</si>
  <si>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</si>
  <si>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</si>
  <si>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</si>
  <si>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</si>
  <si>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</si>
  <si>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</si>
  <si>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</si>
  <si>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</si>
  <si>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</si>
  <si>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</si>
  <si>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</si>
  <si>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</si>
  <si>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</si>
  <si>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</si>
  <si>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</si>
  <si>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</si>
  <si>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</si>
  <si>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</si>
  <si>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</si>
  <si>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</si>
  <si>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</si>
  <si>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</si>
  <si>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</si>
  <si>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</si>
  <si>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</si>
  <si>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</si>
  <si>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</si>
  <si>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</si>
  <si>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</si>
  <si>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</si>
  <si>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</si>
  <si>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</si>
  <si>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</si>
  <si>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</si>
  <si>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</si>
  <si>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</si>
  <si>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</si>
  <si>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</si>
  <si>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</si>
  <si>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</si>
  <si>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НЕПРОГРАММНЫЕ РАСХОДЫ</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</si>
  <si>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</si>
  <si>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</si>
  <si>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</si>
  <si>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</si>
  <si>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</si>
  <si>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</si>
  <si>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</si>
  <si>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</si>
  <si>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</si>
  <si>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</si>
  <si>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</si>
  <si>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</si>
  <si>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</si>
  <si>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</si>
  <si>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</si>
  <si>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</si>
  <si>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</si>
  <si>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</si>
  <si>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</si>
  <si>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</si>
  <si>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(в процентах)</t>
  </si>
  <si>
    <t>Коды бюджетной классификации Российской Федерации</t>
  </si>
  <si>
    <t>Наименование дохода</t>
  </si>
  <si>
    <t>Бюджеты поселений (сельских, городских)</t>
  </si>
  <si>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</si>
  <si>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</si>
  <si>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</si>
  <si>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</si>
  <si>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</si>
  <si>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</si>
  <si>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</si>
  <si>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</si>
  <si>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</si>
  <si>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</si>
  <si>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</si>
  <si>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</si>
  <si>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</si>
  <si>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</si>
  <si>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</si>
  <si>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</si>
  <si>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</si>
  <si>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</si>
  <si>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</si>
  <si>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</si>
  <si>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</si>
  <si>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</si>
  <si>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</si>
  <si>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000 1 14 03050 13 0000 440</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</si>
  <si>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</si>
  <si>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</si>
  <si>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</si>
  <si>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</si>
  <si>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</si>
  <si>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</si>
  <si>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</si>
  <si>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</si>
  <si>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</si>
  <si>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</si>
  <si>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</si>
  <si>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</si>
  <si>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</si>
  <si>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</si>
  <si>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</si>
  <si>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</si>
  <si>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</si>
  <si>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</si>
  <si>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</si>
  <si>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</si>
  <si>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</si>
  <si>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</si>
  <si>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</si>
  <si>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</si>
  <si>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городских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</si>
  <si>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</si>
  <si>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Доходы бюджетов городских поселений от возврата иными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</si>
  <si>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</si>
  <si>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</si>
  <si>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</si>
  <si>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</si>
  <si>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</si>
  <si>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</si>
  <si>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                                                                                                к решению Совета муниципального </t>
  </si>
  <si>
    <t xml:space="preserve">                                                                                                Республики Башкортостан</t>
  </si>
  <si>
    <t xml:space="preserve">                                                                                  Республики Башкортостан</t>
  </si>
  <si>
    <t xml:space="preserve">                                                                                  района Мелеузовский район </t>
  </si>
  <si>
    <t xml:space="preserve">                                                                                  к решению Совета муниципального </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</si>
  <si>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</si>
  <si>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</si>
  <si>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</si>
  <si>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</si>
  <si>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</si>
  <si>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</si>
  <si>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</si>
  <si>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</si>
  <si>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</si>
  <si>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</si>
  <si>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</si>
  <si>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</si>
  <si>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</si>
  <si>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</si>
  <si>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</si>
  <si>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</si>
  <si>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1 17 01050 05 0000 180</t>
  </si>
  <si>
    <t xml:space="preserve">Невыясненные поступления, зачисляемые в бюджеты муниципальных районов </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</si>
  <si>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</si>
  <si>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</si>
  <si>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</si>
  <si>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</si>
  <si>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</si>
  <si>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</si>
  <si>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</si>
  <si>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</si>
  <si>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</si>
  <si>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</si>
  <si>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</si>
  <si>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</si>
  <si>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</si>
  <si>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</si>
  <si>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</si>
  <si>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</si>
  <si>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</si>
  <si>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</si>
  <si>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</si>
  <si>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</si>
  <si>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</si>
  <si>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1 14 04050 05 0000 420</t>
  </si>
  <si>
    <t>Доходы от продажи нематериальных активов, находящихся в собственности муниципальных районов</t>
  </si>
  <si>
    <t>1 15 02050 05 0000 140</t>
  </si>
  <si>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</si>
  <si>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</si>
  <si>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</si>
  <si>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</si>
  <si>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</si>
  <si>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</si>
  <si>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</si>
  <si>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</si>
  <si>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</si>
  <si>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</si>
  <si>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</si>
  <si>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</si>
  <si>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</si>
  <si>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</si>
  <si>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</si>
  <si>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</si>
  <si>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</si>
  <si>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</si>
  <si>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</si>
  <si>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</si>
  <si>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</si>
  <si>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</si>
  <si>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</si>
  <si>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</si>
  <si>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</si>
  <si>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</si>
  <si>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</si>
  <si>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</si>
  <si>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Приложение № 3</t>
  </si>
  <si>
    <t xml:space="preserve">                                                                                    </t>
  </si>
  <si>
    <t>Сумма, всего</t>
  </si>
  <si>
    <t>в том числе:</t>
  </si>
  <si>
    <t xml:space="preserve">                                                                                                 к решению Совета муниципального </t>
  </si>
  <si>
    <t xml:space="preserve">                                                                                                 районаМелеузовский район</t>
  </si>
  <si>
    <t xml:space="preserve">                                                                                                 Республики Башкортостан</t>
  </si>
  <si>
    <t>№ п/п</t>
  </si>
  <si>
    <t>Глава муниципального района Мелеузовский район                                    А.В. Суботин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</si>
  <si>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</si>
  <si>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</si>
  <si>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</si>
  <si>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</si>
  <si>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</si>
  <si>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</si>
  <si>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</si>
  <si>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</si>
  <si>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</si>
  <si>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</si>
  <si>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</si>
  <si>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</si>
  <si>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</si>
  <si>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2021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</si>
  <si>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</si>
  <si>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</si>
  <si>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</si>
  <si>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</si>
  <si>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Предоставление социальных выплат молодым семьям на приобретение (строительство) жилого помещения</t>
  </si>
  <si>
    <t>09\0\07\S2210</t>
  </si>
  <si>
    <t>07\0\05\00000</t>
  </si>
  <si>
    <t>08\0\05\00000</t>
  </si>
  <si>
    <t>Сумма, в тыс.руб.</t>
  </si>
  <si>
    <t>Сумма, тыс.руб.</t>
  </si>
  <si>
    <t>Городское поселение город Мелеуз</t>
  </si>
  <si>
    <t>000 1 17 14030 10 0000 150</t>
  </si>
  <si>
    <t>000 1 17 14030 13 0000 150</t>
  </si>
  <si>
    <t>000 2 18 05010 10 0000 150</t>
  </si>
  <si>
    <t>000 2 18 05010 13 0000 150</t>
  </si>
  <si>
    <t>000 2 18 05020 10 0000 150</t>
  </si>
  <si>
    <t>000 2 18 05020 13 0000 150</t>
  </si>
  <si>
    <t>000 2 18 05030 10 0000 150</t>
  </si>
  <si>
    <t>000 2 18 05030 13 0000 150</t>
  </si>
  <si>
    <t>000 2 18 60010 10 0000 150</t>
  </si>
  <si>
    <t>000 2 18 60010 13 0000 150</t>
  </si>
  <si>
    <t>000 2 18 60020 10 0000 150</t>
  </si>
  <si>
    <t>000 2 18 60020 13 0000 150</t>
  </si>
  <si>
    <t>1 17 14030 05 0000 150</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</si>
  <si>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</si>
  <si>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</si>
  <si>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</si>
  <si>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</si>
  <si>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</si>
  <si>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</si>
  <si>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</si>
  <si>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</si>
  <si>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</si>
  <si>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</si>
  <si>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</si>
  <si>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</si>
  <si>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</si>
  <si>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</si>
  <si>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</si>
  <si>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</si>
  <si>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</si>
  <si>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</si>
  <si>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</si>
  <si>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</si>
  <si>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района Мелеузовский район </t>
  </si>
  <si>
    <t xml:space="preserve">                                                                                               Приложение № 1</t>
  </si>
  <si>
    <t xml:space="preserve">                                                                                     к решению Совета муниципального </t>
  </si>
  <si>
    <t xml:space="preserve">                                                                                     Приложение № 2</t>
  </si>
  <si>
    <t xml:space="preserve">                                                                                     района Мелеузовский район </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</si>
  <si>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</si>
  <si>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</si>
  <si>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</si>
  <si>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Приложение № 12</t>
  </si>
  <si>
    <t xml:space="preserve">                                                                                            Приложение № 13</t>
  </si>
  <si>
    <t xml:space="preserve">                                                                                                Приложение № 14</t>
  </si>
  <si>
    <t xml:space="preserve">                                                                                                 Приложение № 15</t>
  </si>
  <si>
    <t xml:space="preserve">                                                                                                 района Мелеузовский район</t>
  </si>
  <si>
    <t xml:space="preserve">Глава муниципального района Мелеузовский район                                       А.В. Суботин                    </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</si>
  <si>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</si>
  <si>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</si>
  <si>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</si>
  <si>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</si>
  <si>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</si>
  <si>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</si>
  <si>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</si>
  <si>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</si>
  <si>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</si>
  <si>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</si>
  <si>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</si>
  <si>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</si>
  <si>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</si>
  <si>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</si>
  <si>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</si>
  <si>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</si>
  <si>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</si>
  <si>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</si>
  <si>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</si>
  <si>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</si>
  <si>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</si>
  <si>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</si>
  <si>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</si>
  <si>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</si>
  <si>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</si>
  <si>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</si>
  <si>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</si>
  <si>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</si>
  <si>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</si>
  <si>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</si>
  <si>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</si>
  <si>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</si>
  <si>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</si>
  <si>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</si>
  <si>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</si>
  <si>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</si>
  <si>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</si>
  <si>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</si>
  <si>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</si>
  <si>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</si>
  <si>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</si>
  <si>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</si>
  <si>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</si>
  <si>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</si>
  <si>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</si>
  <si>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</si>
  <si>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</si>
  <si>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2 02 29999 05 7220 150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</si>
  <si>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</si>
  <si>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2021 и 2022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</si>
  <si>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2022 год</t>
  </si>
  <si>
    <t>99\0\00\02040</t>
  </si>
  <si>
    <t>99\0\00\00000</t>
  </si>
  <si>
    <t>99\0\00\02080</t>
  </si>
  <si>
    <t>99\0\00\07500</t>
  </si>
  <si>
    <t>99\0\00\02990</t>
  </si>
  <si>
    <t>99\0\00\73060</t>
  </si>
  <si>
    <t>99\0\00\73080</t>
  </si>
  <si>
    <t>99\0\00\73090</t>
  </si>
  <si>
    <t>99\0\00\09020</t>
  </si>
  <si>
    <t>99\0\00\09040</t>
  </si>
  <si>
    <t>99\0\00\03290</t>
  </si>
  <si>
    <t>99\0\00\26190</t>
  </si>
  <si>
    <t>99\0\00\62870</t>
  </si>
  <si>
    <t>99\0\00\73140</t>
  </si>
  <si>
    <t>99\0\00\73340</t>
  </si>
  <si>
    <t>99\0\00\71020</t>
  </si>
  <si>
    <t>99\0\00\64450</t>
  </si>
  <si>
    <t>99\0\00\64410</t>
  </si>
  <si>
    <t>99\0\00\41870</t>
  </si>
  <si>
    <t>99\0\00\R0820</t>
  </si>
  <si>
    <t>99\0\00\73180</t>
  </si>
  <si>
    <t>99\0\00\73010</t>
  </si>
  <si>
    <t>99\0\00\73100</t>
  </si>
  <si>
    <t>99\0\00\73160</t>
  </si>
  <si>
    <t>99\0\00\73170</t>
  </si>
  <si>
    <t>99\0\00\52600</t>
  </si>
  <si>
    <t>99\0\00\73150</t>
  </si>
  <si>
    <t>99\0\00\73210</t>
  </si>
  <si>
    <t>99\0\00\73360</t>
  </si>
  <si>
    <t>99\0\00\02300</t>
  </si>
  <si>
    <t>99\0\00\S2200</t>
  </si>
  <si>
    <t>99\0\00\65040</t>
  </si>
  <si>
    <t>99\0\00\44090</t>
  </si>
  <si>
    <t>99\0\00\44290</t>
  </si>
  <si>
    <t>99\0\00\45870</t>
  </si>
  <si>
    <t>99\0\00\S2010</t>
  </si>
  <si>
    <t>99\0\00\S2040</t>
  </si>
  <si>
    <t>99\0\00\45290</t>
  </si>
  <si>
    <t>99\0\00\43690</t>
  </si>
  <si>
    <t>99\0\00\43240</t>
  </si>
  <si>
    <t>99\0\00\73190</t>
  </si>
  <si>
    <t>99\0\00\43190</t>
  </si>
  <si>
    <t>99\0\00\42390</t>
  </si>
  <si>
    <t>99\0\00\S2050</t>
  </si>
  <si>
    <t>99\0\00\42190</t>
  </si>
  <si>
    <t>99\0\00\73040</t>
  </si>
  <si>
    <t>99\0\00\73050</t>
  </si>
  <si>
    <t>99\0\00\73310</t>
  </si>
  <si>
    <t>99\0\00\S2080</t>
  </si>
  <si>
    <t>99\0\00\42090</t>
  </si>
  <si>
    <t>99\0\00\73300</t>
  </si>
  <si>
    <t>99\0\00\73020</t>
  </si>
  <si>
    <t>99\0\00\73030</t>
  </si>
  <si>
    <t>99\0\00\74040</t>
  </si>
  <si>
    <t>99\0\00\03560</t>
  </si>
  <si>
    <t>99\0\00\61320</t>
  </si>
  <si>
    <t>99\0\00\03610</t>
  </si>
  <si>
    <t>99\0\00\43450</t>
  </si>
  <si>
    <t>99\0\00\03330</t>
  </si>
  <si>
    <t>99\0\00\03380</t>
  </si>
  <si>
    <t>99\0\00\S2110</t>
  </si>
  <si>
    <t>99\0\00\03150</t>
  </si>
  <si>
    <t>99\0\00\S2160</t>
  </si>
  <si>
    <t>99\0\00\63020</t>
  </si>
  <si>
    <t>99\0\00\51180</t>
  </si>
  <si>
    <t xml:space="preserve">Распределение бюджетных ассигнований муниципального района Мелеузовский район Республики Башкортостан на плановый период 2021 и 2022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</si>
  <si>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Глава муниципального района Мелеузовский район                                                                 А.В. Суботин                                          </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</si>
  <si>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2020 год</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</si>
  <si>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2021 и 2022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</si>
  <si>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2020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</si>
  <si>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2020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</si>
  <si>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2021 и 2022 годов</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</si>
  <si>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2021 и 2022 годов</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</si>
  <si>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</si>
  <si>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</si>
  <si>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</si>
  <si>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</si>
  <si>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</si>
  <si>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</si>
  <si>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</si>
  <si>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</si>
  <si>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</si>
  <si>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</si>
  <si>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</si>
  <si>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Мероприятия по улучшению систем наружного освещения населенных пунтков Республики Башкортостан</t>
  </si>
  <si>
    <t>09\0\04\S2310</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</si>
  <si>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</si>
  <si>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</si>
  <si>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</si>
  <si>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</si>
  <si>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</si>
  <si>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</si>
  <si>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</si>
  <si>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</si>
  <si>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</si>
  <si>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</si>
  <si>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99\0\00\73350</t>
  </si>
  <si>
    <t>99\0\00\73370</t>
  </si>
  <si>
    <t>99\0\00\S2520</t>
  </si>
  <si>
    <t>99\0\00\S2310</t>
  </si>
  <si>
    <t>99\0\00\S2481</t>
  </si>
  <si>
    <t>09\0\01\S2250</t>
  </si>
  <si>
    <t>Осуществление мероприятий по строительству распределительных газовых сетей в населенных пунктах Республики Башкортостан</t>
  </si>
  <si>
    <t>99\0\00\S2190</t>
  </si>
  <si>
    <t>99\0\00\S2350</t>
  </si>
  <si>
    <t>09\0\09\S2550</t>
  </si>
  <si>
    <t>Проведение комплексных кадастровых работ</t>
  </si>
  <si>
    <t>99\0\00\51200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</si>
  <si>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</si>
  <si>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</si>
  <si>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</si>
  <si>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</si>
  <si>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Федеральный проект "Формирование современной городской среды"</t>
  </si>
  <si>
    <t>01\0\Е2\00000</t>
  </si>
  <si>
    <t>01\0\Е2\50970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</si>
  <si>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t>
  </si>
  <si>
    <t>Федеральный проект "Успех каждого ребенка"</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</si>
  <si>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</si>
  <si>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09\0\07\L576Г</t>
  </si>
  <si>
    <t>99\0\00\L576Г</t>
  </si>
  <si>
    <t>09\0\07\L5765</t>
  </si>
  <si>
    <t>99\0\00\L5765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</si>
  <si>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</si>
  <si>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</si>
  <si>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</si>
  <si>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</si>
  <si>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</si>
  <si>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</si>
  <si>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</si>
  <si>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</si>
  <si>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Региональный проект "Современная школа"</t>
  </si>
  <si>
    <t>01\0\Е1\00000</t>
  </si>
  <si>
    <t>01\0\Е1\M2020</t>
  </si>
  <si>
    <t xml:space="preserve"> 2 02 15002 05 0000 150</t>
  </si>
  <si>
    <t xml:space="preserve"> 2 02 15002 00 0000 000</t>
  </si>
  <si>
    <t>Дотации бюджетам муниципальных районов на поддержку мер по обеспечнию сбалансированности бюджетов</t>
  </si>
  <si>
    <t>Дотации на поддержку мер по обеспечнию сбалансированности бюджетов</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</si>
  <si>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</si>
  <si>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</si>
  <si>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</si>
  <si>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</si>
  <si>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</si>
  <si>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2 02 29999 05 7231 150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</si>
  <si>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</si>
  <si>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</si>
  <si>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</si>
  <si>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</si>
  <si>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Прочие субсидии бюджетам муниципальных районов (Субсидии на осуществление мероприятий по строительству распределительных газовых сетей в населенных пунктах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</si>
  <si>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</si>
  <si>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</si>
  <si>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</si>
  <si>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</si>
  <si>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</si>
  <si>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</si>
  <si>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</si>
  <si>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</si>
  <si>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</si>
  <si>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</si>
  <si>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</si>
  <si>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</si>
  <si>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</si>
  <si>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</si>
  <si>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</si>
  <si>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</si>
  <si>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</si>
  <si>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</si>
  <si>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Прочие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</si>
  <si>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</si>
  <si>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99\0\00\L4970</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</si>
  <si>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</si>
  <si>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</si>
  <si>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</si>
  <si>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</si>
  <si>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</si>
  <si>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</si>
  <si>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</si>
  <si>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99\0\E2\00000</t>
  </si>
  <si>
    <t>99\0\Е2\50970</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</si>
  <si>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</si>
  <si>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</si>
  <si>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</si>
  <si>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</si>
  <si>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</si>
  <si>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</si>
  <si>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</si>
  <si>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</si>
  <si>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</si>
  <si>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Основное мероприятие "Развитие подотрасли растениеводства, переработки и реализации продукции животноводства"</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</si>
  <si>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</si>
  <si>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</si>
  <si>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</si>
  <si>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</si>
  <si>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</si>
  <si>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</si>
  <si>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</si>
  <si>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</si>
  <si>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</si>
  <si>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Основное мероприятие "Переподготовка и повышение квалификации педагогических кадров"</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</si>
  <si>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</si>
  <si>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</si>
  <si>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</si>
  <si>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</si>
  <si>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</si>
  <si>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</si>
  <si>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</si>
  <si>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</si>
  <si>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</si>
  <si>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</si>
  <si>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</si>
  <si>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</si>
  <si>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</si>
  <si>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</si>
  <si>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Мелеузовский район Республики Башкортостан на 2020 год</t>
  </si>
  <si>
    <t>99\0\F2\00000</t>
  </si>
  <si>
    <t>99\0\F2\55550</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</si>
  <si>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</si>
  <si>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Осуществление мероприятий по строительству газораспределительных сетей в населенных пунктах Республики Башкортостан</t>
  </si>
  <si>
    <t>Распределение иных межбюджетных трансфертов бюджетам поселений на софинансирование мероприятий по улучшению систем наружного освещения населенных пунктов Республики Башкортостан на 2020 год</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</si>
  <si>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t>
  </si>
  <si>
    <t>Мероприятия по улучшению систем наружного освещения населенных пунктов Республики Башкортостан</t>
  </si>
  <si>
    <t>в том числе за счет средств:</t>
  </si>
  <si>
    <t>бюджета Республики Башкортостан</t>
  </si>
  <si>
    <t>бюджета муниципального района</t>
  </si>
  <si>
    <t>всего, в том числе:</t>
  </si>
  <si>
    <t>за счет средств бюджета Республики Башкортостан</t>
  </si>
  <si>
    <t>за счет средств бюджета муниципального района</t>
  </si>
  <si>
    <t xml:space="preserve">                                                                                                                                                                                 к решению Совета муниципального </t>
  </si>
  <si>
    <t xml:space="preserve">                                                                                                                                                                                 района Мелеузовский район</t>
  </si>
  <si>
    <t xml:space="preserve">                                                                                                                                                                                 Республики Башкортостан</t>
  </si>
  <si>
    <t>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"Башкирские дворики" на 2020 год за счет средств бюджета Республики Башкортостан</t>
  </si>
  <si>
    <t xml:space="preserve">Глава муниципального района Мелеузовский район                                  А.В. Суботин                    </t>
  </si>
  <si>
    <t xml:space="preserve">                               тыс. рублей</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</si>
  <si>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 бюджета Республики Башкортостан на плановый период 2021 и 2022 годов</t>
  </si>
  <si>
    <t xml:space="preserve">Глава муниципального района Мелеузовский район                           А.В. Суботин                    </t>
  </si>
  <si>
    <t xml:space="preserve">                                                                                     района Мелеузовский район</t>
  </si>
  <si>
    <t>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"Башкирские дворики" на плановый период 2021 и 2022 годов за счет средств бюджета Республики Башкортостан</t>
  </si>
  <si>
    <t>Распределение иных межбюджетных трансфертов бюджетам поселений на реализацию программ формирования современной городской среды на плановый период 2021 и 2022 годов</t>
  </si>
  <si>
    <t>федерального бюджета</t>
  </si>
  <si>
    <t>за счет средств федерального бюджета</t>
  </si>
  <si>
    <t xml:space="preserve">                                                                                                  Приложение № 16</t>
  </si>
  <si>
    <t xml:space="preserve">                                                                                                  Приложение № 17</t>
  </si>
  <si>
    <t xml:space="preserve">                                                                                               Приложение № 18</t>
  </si>
  <si>
    <t xml:space="preserve">                                                                                                   Приложение № 19</t>
  </si>
  <si>
    <t xml:space="preserve">                                                                                                Приложение № 20</t>
  </si>
  <si>
    <t xml:space="preserve">                                                                                                 Приложение № 21</t>
  </si>
  <si>
    <t xml:space="preserve">                                                                                             Приложение № 22</t>
  </si>
  <si>
    <t xml:space="preserve">                                                                                             Приложение № 23</t>
  </si>
  <si>
    <t xml:space="preserve">                                                                                               Приложение № 24</t>
  </si>
  <si>
    <t xml:space="preserve">                                                                                                                                                                                 Приложение № 25</t>
  </si>
  <si>
    <t xml:space="preserve">                                                                                               Приложение № 26</t>
  </si>
  <si>
    <t xml:space="preserve">                                                                                                                                                                                 Приложение № 27</t>
  </si>
  <si>
    <t xml:space="preserve">                                                                                               Приложение № 28</t>
  </si>
  <si>
    <t xml:space="preserve">                                                                                     Приложение № 29</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</si>
  <si>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2020 год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</si>
  <si>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2021 и 2022 годов за счет средств бюджета Республики Башкортостан</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</si>
  <si>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</si>
  <si>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</si>
  <si>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</si>
  <si>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</si>
  <si>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</si>
  <si>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</si>
  <si>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</si>
  <si>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</si>
  <si>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</si>
  <si>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</si>
  <si>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</si>
  <si>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</si>
  <si>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</si>
  <si>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</si>
  <si>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</si>
  <si>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</si>
  <si>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</si>
  <si>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</si>
  <si>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1 16 01154 01 0000 140</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</si>
  <si>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</si>
  <si>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</si>
  <si>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</si>
  <si>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</si>
  <si>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</si>
  <si>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</si>
  <si>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</si>
  <si>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</si>
  <si>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</si>
  <si>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</si>
  <si>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</si>
  <si>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</si>
  <si>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</si>
  <si>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</si>
  <si>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</si>
  <si>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</si>
  <si>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</si>
  <si>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</si>
  <si>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Платежи, взимаемые органами местного самоуправления (организациями) муниципальных районов за выполнение определенных функций</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</si>
  <si>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2020 год и на плановый период 2021 и 2022 годов</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</si>
  <si>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</si>
  <si>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</si>
  <si>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</si>
  <si>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</si>
  <si>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</si>
  <si>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</si>
  <si>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</si>
  <si>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</si>
  <si>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</si>
  <si>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</si>
  <si>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</si>
  <si>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</si>
  <si>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</si>
  <si>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</si>
  <si>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000 1 16 10061 13 0000 140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</si>
  <si>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</si>
  <si>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</si>
  <si>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</si>
  <si>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000 1 16 10062 13 0000 140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</si>
  <si>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</si>
  <si>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</si>
  <si>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</si>
  <si>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</si>
  <si>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</si>
  <si>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</si>
  <si>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</si>
  <si>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</si>
  <si>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</si>
  <si>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000 1 16 11064 01 0000 140</t>
  </si>
  <si>
    <t xml:space="preserve"> ОХРАНА ОКРУЖАЮЩЕЙ СРЕДЫ</t>
  </si>
  <si>
    <t>0605</t>
  </si>
  <si>
    <t>0600</t>
  </si>
  <si>
    <t>Другие вопросы в области охраны окружающей среды</t>
  </si>
  <si>
    <t>10\0\01\74040</t>
  </si>
  <si>
    <t>по разделу 0409 "Дорожное хозяйство"</t>
  </si>
  <si>
    <t>по разделу 0605 "Другие вопросы в области охраны окружающей среды"</t>
  </si>
  <si>
    <t>по разделу 0503 "Благоустройство"</t>
  </si>
  <si>
    <t xml:space="preserve"> 2 02 35469 05 0000 150</t>
  </si>
  <si>
    <t>2 02 29999 05 7255 150</t>
  </si>
  <si>
    <t>Прочие субсидии бюджетам муниципальных районов (Субсидии на проведение комплексных кадастровых работ)</t>
  </si>
  <si>
    <t>2 02 27576 05 0000 150</t>
  </si>
  <si>
    <t>2 02 20077 05 0000 150</t>
  </si>
  <si>
    <t>2 02 20077 05 7225 150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</si>
  <si>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</si>
  <si>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(Субсидии на мероприятия по развитию водоснабжения в сельской местности)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</si>
  <si>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</si>
  <si>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содержание, ремонт, капитальный ремонт, строительство и реконструкцию автомобильных дорог общего пользования местного значения)</t>
  </si>
  <si>
    <t>2 02 25576 05 0000 150</t>
  </si>
  <si>
    <t>Субсидии бюджетам муниципальных районов на обеспечение комплексного развития сельских территорий</t>
  </si>
  <si>
    <t>000 1 16 02020 02 0000 140</t>
  </si>
  <si>
    <t>000 1 16 10123 01 0000 140</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</si>
  <si>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</si>
  <si>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</si>
  <si>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</si>
  <si>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</si>
  <si>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&lt;3&gt;
</t>
  </si>
  <si>
    <t xml:space="preserve">&lt;3&gt; </t>
  </si>
  <si>
    <t>Администрирование доходов осуществляется по установленным Администрацией муниципального района Мелеузовский район Республики Башкортостан кодам подвидов доходов бюджета муниципального района Мелеузовский район Республики Башкортостан</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</si>
  <si>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</si>
  <si>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Средства от распоряжения и реализации выморочного мущества, обращенного в собственность сельских поселений (в части реализации материальных запасов по указанному имуществу)</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</si>
  <si>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</si>
  <si>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Средства от распоряжения и реализации выморочного имущества, обращенного в собственность муниципальных районов (в части реализации материальных запасов по указанному имуществу)</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</si>
  <si>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</si>
  <si>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</si>
  <si>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</si>
  <si>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</si>
  <si>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000 1 16 10100 10 0000 140</t>
  </si>
  <si>
    <t>000 1 16 10100 13 0000 140</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</si>
  <si>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</si>
  <si>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</si>
  <si>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мн(содержание, ремонт, капитальный ремонт, строительство и реконструкция автомобильных дорог общего пользования местного значения)</t>
  </si>
  <si>
    <t>0505</t>
  </si>
  <si>
    <t>Другие вопросы в области жилищно-коммунального хозяйства</t>
  </si>
  <si>
    <t>09\0\01\L5764</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</si>
  <si>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</si>
  <si>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99\0\00\L5764</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</si>
  <si>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</si>
  <si>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</si>
  <si>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</si>
  <si>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</si>
  <si>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</si>
  <si>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</si>
  <si>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</si>
  <si>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</si>
  <si>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000 1 16 07010 13 0000 140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</si>
  <si>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</si>
  <si>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</si>
  <si>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</si>
  <si>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</si>
  <si>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</si>
  <si>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1 16 07010 05 0000 140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</si>
  <si>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</si>
  <si>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Мелеузовский район Республики Башкортостан на плановый период 2021 и 2022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</si>
  <si>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2021 и 2022 годов</t>
  </si>
  <si>
    <t>Субвенции на проведение Всероссийской переписи населения 2020 года</t>
  </si>
  <si>
    <t xml:space="preserve">                                                                                               от 18 декабря 2019 года № 275 </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</si>
  <si>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</si>
  <si>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</si>
  <si>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</si>
  <si>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</si>
  <si>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</si>
  <si>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</si>
  <si>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</si>
  <si>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</si>
  <si>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</si>
  <si>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</si>
  <si>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</si>
  <si>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</si>
  <si>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</si>
  <si>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</si>
  <si>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</si>
  <si>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03\0\02\48280</t>
  </si>
  <si>
    <t>Прочие физкультурно-спортивные организации</t>
  </si>
  <si>
    <t>99\0\00\48280</t>
  </si>
  <si>
    <t>2 02 20077 05 7219 150</t>
  </si>
  <si>
    <t>ДОХОДЫ ОТ ПОГАШЕНИЯ ЗАДОЛЖЕННОСТИ И ПЕРЕРАСЧЕТОВ ПО ОТМЕНЕННЫМ НАЛОГАМ, СБОРАМ И ИНЫМ ОБЯЗАТЕЛЬНЫМ ПЛАТЕЖАМ</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</si>
  <si>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</si>
  <si>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</si>
  <si>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</si>
  <si>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</si>
  <si>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</si>
  <si>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</si>
  <si>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2 07 05030 05 6350 150</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</si>
  <si>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</si>
  <si>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выплаты по обязательствам муниципального образования</t>
  </si>
  <si>
    <t>09\0\08\92350</t>
  </si>
  <si>
    <t>Поддержание почвенного плодородия</t>
  </si>
  <si>
    <t>06\1\01\62150</t>
  </si>
  <si>
    <t>Поддержка малых форм хозяйствования в области сельского хозяйства</t>
  </si>
  <si>
    <t>06\2\01\62330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</si>
  <si>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</si>
  <si>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</si>
  <si>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</si>
  <si>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</si>
  <si>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</si>
  <si>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</si>
  <si>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</si>
  <si>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</si>
  <si>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</si>
  <si>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</si>
  <si>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закупке техники для жилищно-коммунального хозяйства</t>
  </si>
  <si>
    <t>09\0\04\S2240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</si>
  <si>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</si>
  <si>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</si>
  <si>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</si>
  <si>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</si>
  <si>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</si>
  <si>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</si>
  <si>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</si>
  <si>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</si>
  <si>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</si>
  <si>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</si>
  <si>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</si>
  <si>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</si>
  <si>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</si>
  <si>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</si>
  <si>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Основное мероприятие "Создание условий получения услуг для детей с ограниченными возможностями здоровья (в том числе и для детей-инвалидов)"</t>
  </si>
  <si>
    <t>03\0\04\00000</t>
  </si>
  <si>
    <t>03\0\04\48280</t>
  </si>
  <si>
    <t>Прочие межбюджетные трансферты общего характера</t>
  </si>
  <si>
    <t>1403</t>
  </si>
  <si>
    <t>Иные безвозмездные и безвозвратные перечисления</t>
  </si>
  <si>
    <t>08\0\02\74000</t>
  </si>
  <si>
    <t>09\0\08\74000</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</si>
  <si>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2020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</si>
  <si>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2021 и 2022 годов</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</si>
  <si>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программ формирования современной городской среды на 2020 год</t>
  </si>
  <si>
    <t xml:space="preserve">                                                                                               Приложение № 30</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</si>
  <si>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t>
  </si>
  <si>
    <t>Направление расходов</t>
  </si>
  <si>
    <t xml:space="preserve">Ремонт кровли административного здания </t>
  </si>
  <si>
    <t xml:space="preserve">Ремонт имущества, находящегося в муниципальной казне </t>
  </si>
  <si>
    <t>Софинансирование по программе развития малых городов и исторических поселений</t>
  </si>
  <si>
    <t>Ремонт кровли административного здания</t>
  </si>
  <si>
    <t>Работы по  сносу многоквартирных домов, признанных аварийными</t>
  </si>
  <si>
    <t>Субсидия на иные цеди "МАУ "Городской дворец культуры" (приобретение мобильной сцены)</t>
  </si>
  <si>
    <t>Ремонт дорог местного значения общего пользования и ограждение центральных улиц</t>
  </si>
  <si>
    <t xml:space="preserve">                                                                                        Приложение № 31</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</si>
  <si>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</si>
  <si>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</si>
  <si>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</si>
  <si>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</si>
  <si>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2020 год</t>
  </si>
  <si>
    <t>Иные МБТ на финансовое обеспечение отдельных полномочий (текущий ремонт обелиска в д. Аптраково)</t>
  </si>
  <si>
    <t>Иные МБТ на финансовое обеспечение отдельных полномочий (услуги по установке памятника участкикам ВОВ с благоустройством прилегающей территории в д. Янги-Аул)</t>
  </si>
  <si>
    <t xml:space="preserve">Сельское поселение Иштугановский сельсовет </t>
  </si>
  <si>
    <t>Иные МБТ на финансовое обеспечение отдельных полномочий (текущий ремонт общественного центра в д. Иштуганово)</t>
  </si>
  <si>
    <t>Сельское поселение Партизанский сельсовет</t>
  </si>
  <si>
    <t>Иные МБТ на финансовое обеспечение отдельных полномочий (монтаж ограждения общественной территории в с. Дарьино)</t>
  </si>
  <si>
    <t>Иные МБТ на финансовое обеспечение отдельных полномочий (приобретение и установку ограждения для обелиска в д. Бельская)</t>
  </si>
  <si>
    <t xml:space="preserve">                                                                                             Приложение № 32</t>
  </si>
  <si>
    <t>Источники финансирования дефицита бюджета муниципального района Мелеузовский район Республики Башкортостан на 2020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</si>
  <si>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</si>
  <si>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</si>
  <si>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</si>
  <si>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</si>
  <si>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</si>
  <si>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</si>
  <si>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(ред. от 14.02.2020 г. № 295, от 02.04.2020 г. </t>
  </si>
  <si>
    <t xml:space="preserve">                                                                                     (ред. от 14.02.2020 г. № 295, от 02.04.2020г.</t>
  </si>
  <si>
    <t xml:space="preserve">                                                                                  (ред. от 14.02.2020 г. № 295, от 02.04.2020 г.</t>
  </si>
  <si>
    <t xml:space="preserve">                                                                                                                                                    (ред. от 14.02.2020 г. № 295,</t>
  </si>
  <si>
    <t xml:space="preserve">Мелеузовский район Республики Башкортостан на 2020 год </t>
  </si>
  <si>
    <t xml:space="preserve">                                                                                                                                 (ред. от 14.02.2020 г. № 295,</t>
  </si>
  <si>
    <t>(ред. от 14.02.2020г. № 295,</t>
  </si>
  <si>
    <t>Проведение выборов в представительные органы муниципального образования</t>
  </si>
  <si>
    <t>08\0\04\00220</t>
  </si>
  <si>
    <t>09\0\08\S2010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</si>
  <si>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</si>
  <si>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</si>
  <si>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</si>
  <si>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</si>
  <si>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</si>
  <si>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</si>
  <si>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</si>
  <si>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Глава муниципального района Мелеузовский район                                                                         А.В. Суботин                                          </t>
  </si>
  <si>
    <t xml:space="preserve">                                                                                                                                                     (ред. от 14.02.2020 г. № 295,</t>
  </si>
  <si>
    <t xml:space="preserve">                                                                                                                                              (ред. от 14.02.2020 г. № 295,</t>
  </si>
  <si>
    <t>(ред. от14.02.2020 г. № 295,</t>
  </si>
  <si>
    <t xml:space="preserve">                                                                                                                                                                                 Приложение № 11</t>
  </si>
  <si>
    <t xml:space="preserve">                                                                                                                                                                                 к решению Совета муниципального</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</si>
  <si>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</si>
  <si>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</si>
  <si>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</si>
  <si>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</si>
  <si>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</si>
  <si>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</si>
  <si>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</si>
  <si>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</si>
  <si>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</si>
  <si>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Сельское поселение Денисовский сельсовет </t>
  </si>
  <si>
    <t xml:space="preserve">Сельское поселение Корнеевский сельсовет </t>
  </si>
  <si>
    <t xml:space="preserve">                                                                                        (ред. от 14.02.2020 г. № 295,</t>
  </si>
  <si>
    <t>2 02 25519 05 0000 150</t>
  </si>
  <si>
    <t>Субсидии бюджетам муниципальных районов на поддержку отрасли культуры</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</si>
  <si>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</si>
  <si>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</si>
  <si>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2 02 45424 05 0000 150</t>
  </si>
  <si>
    <t xml:space="preserve">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</si>
  <si>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 2 02 49999 05 5424 150</t>
  </si>
  <si>
    <t>Прочие межбюджетные трансферты, передаваемые бюджетам муниципальных районов (Иные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</si>
  <si>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</si>
  <si>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09\0\06\S2650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</si>
  <si>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</si>
  <si>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09\0\F2\Н4240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</si>
  <si>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</si>
  <si>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</si>
  <si>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09\0\04\S2471</t>
  </si>
  <si>
    <t>Профилактические, экстренные и противоэпидемические мероприятия, связанные с распространением новой коронавирусной инфекции</t>
  </si>
  <si>
    <t>01\0\01\21950</t>
  </si>
  <si>
    <t>01\0\02\21950</t>
  </si>
  <si>
    <t>01\0\03\21950</t>
  </si>
  <si>
    <t>01\0\04\21950</t>
  </si>
  <si>
    <t>Поддержка отрасли культуры</t>
  </si>
  <si>
    <t>07\0\01\L5190</t>
  </si>
  <si>
    <t>07\0\01\21950</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</si>
  <si>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</si>
  <si>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03\0\04\72580</t>
  </si>
  <si>
    <t>Изготовление контейнерных площадок, сметной документации, государственная экспертиза</t>
  </si>
  <si>
    <t>Изготовление сметной документации по изготовлению контейнерных площадок, государственная экспертиза</t>
  </si>
  <si>
    <t>Ликвидация свалки</t>
  </si>
  <si>
    <t xml:space="preserve">Изготовление сметной документации на ремонт имущества, находящегося в муниципальной казне </t>
  </si>
  <si>
    <t>Мероприятия по благоустройству территорий населенных пунктов, приобретение трактора</t>
  </si>
  <si>
    <t>Ремонт системы водоснабжения, изготовление сметной документации, государственная экспертиза, технический надзор</t>
  </si>
  <si>
    <t>Реализация проекта развития общественной инфраструктуры, основанного на местных инициативах</t>
  </si>
  <si>
    <t xml:space="preserve">Сельское поселение Сарышевский сельсовет </t>
  </si>
  <si>
    <t xml:space="preserve">Сельское поселение Шевченковский сельсовет </t>
  </si>
  <si>
    <t>Разработка документации по гидротехническим сооружениям</t>
  </si>
  <si>
    <t xml:space="preserve">                                                                                               Приложение № 33</t>
  </si>
  <si>
    <t xml:space="preserve">                                                                                               от 02.04.2020 г. № 301,</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</si>
  <si>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2020 год</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</si>
  <si>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</si>
  <si>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</si>
  <si>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</si>
  <si>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</si>
  <si>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</si>
  <si>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</si>
  <si>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</si>
  <si>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</si>
  <si>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</si>
  <si>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09.04.2020 г. № 301,</t>
  </si>
  <si>
    <t xml:space="preserve">                                                                                     от 02.04.2020 г. № 301,</t>
  </si>
  <si>
    <t xml:space="preserve">                                                                                        от 02.04.2020 г. № 301,</t>
  </si>
  <si>
    <t xml:space="preserve">                                                                                               № 301,  от 22.06.2020 г. № 309)</t>
  </si>
  <si>
    <t xml:space="preserve">                                                                                     № 301, от 22.06.2020 г. № 309)</t>
  </si>
  <si>
    <t xml:space="preserve">                                                                                  № 301,  от 22.06.2020 г. № 309)</t>
  </si>
  <si>
    <t xml:space="preserve">                                                                                                                                                    от 22.06.2020 г. № 309)</t>
  </si>
  <si>
    <t xml:space="preserve">                                                                                                                                 от 02.04.2020 г. № 301, </t>
  </si>
  <si>
    <t xml:space="preserve">                                                                                                                                 от 22.06.2020 г. № 309)</t>
  </si>
  <si>
    <t xml:space="preserve">от 02.04.2020 г. № 301, </t>
  </si>
  <si>
    <t>от 22.06.2020 г. № 309)</t>
  </si>
  <si>
    <t xml:space="preserve">                                                                                                                                           от 22.06.2020 г. № 309)</t>
  </si>
  <si>
    <t xml:space="preserve">                                                                                                                                                     от 02.04.2020 г. № 301, от 22.06.2020 г. № 309)</t>
  </si>
  <si>
    <t xml:space="preserve">                                                                                                                                              от 02.04.2020 г. № 301, от 22.06.2020 г. № 309)</t>
  </si>
  <si>
    <t xml:space="preserve">                                                                                                                                                                                 от 02.04.2020 г. № 301,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</si>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</sst>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8">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30"/>
      <name val="Times New Roman"/>
      <family val="1"/>
    </font>
    <font>
      <sz val="11"/>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70C0"/>
      <name val="Times New Roman"/>
      <family val="1"/>
    </font>
    <font>
      <sz val="12"/>
      <color theme="1"/>
      <name val="Times New Roman"/>
      <family val="1"/>
    </font>
    <font>
      <sz val="11"/>
      <color rgb="FF22272F"/>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thin"/>
      <top style="medium"/>
      <bottom style="medium"/>
    </border>
    <border>
      <left style="thin"/>
      <right>
        <color indexed="63"/>
      </right>
      <top>
        <color indexed="63"/>
      </top>
      <bottom style="thin"/>
    </border>
    <border>
      <left>
        <color indexed="63"/>
      </left>
      <right>
        <color indexed="63"/>
      </right>
      <top style="thin"/>
      <bottom style="medium"/>
    </border>
    <border>
      <left style="thin"/>
      <right style="medium"/>
      <top style="thin"/>
      <bottom style="mediu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style="medium"/>
      <top>
        <color indexed="63"/>
      </top>
      <bottom style="medium"/>
    </border>
    <border>
      <left style="medium"/>
      <right style="medium"/>
      <top>
        <color indexed="63"/>
      </top>
      <bottom style="thin"/>
    </border>
    <border>
      <left style="medium"/>
      <right style="medium"/>
      <top style="thin"/>
      <bottom style="medium"/>
    </border>
    <border>
      <left>
        <color indexed="63"/>
      </left>
      <right style="thin"/>
      <top>
        <color indexed="63"/>
      </top>
      <bottom style="thin"/>
    </border>
    <border>
      <left>
        <color indexed="63"/>
      </left>
      <right style="thin"/>
      <top style="thin"/>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style="thin"/>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color indexed="63"/>
      </right>
      <top style="thin"/>
      <bottom style="medium"/>
    </border>
    <border>
      <left>
        <color indexed="63"/>
      </left>
      <right>
        <color indexed="63"/>
      </right>
      <top style="medium"/>
      <bottom style="thin"/>
    </border>
    <border>
      <left>
        <color indexed="63"/>
      </left>
      <right style="thin"/>
      <top style="medium"/>
      <bottom style="medium"/>
    </border>
    <border>
      <left style="thin"/>
      <right style="medium"/>
      <top style="medium"/>
      <bottom style="thin"/>
    </border>
    <border>
      <left style="thin"/>
      <right style="medium"/>
      <top style="thin"/>
      <bottom>
        <color indexed="63"/>
      </bottom>
    </border>
    <border>
      <left style="medium"/>
      <right style="thin"/>
      <top style="thin"/>
      <bottom>
        <color indexed="63"/>
      </botto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0" borderId="0">
      <alignment/>
      <protection/>
    </xf>
    <xf numFmtId="0" fontId="49" fillId="0" borderId="0">
      <alignment/>
      <protection/>
    </xf>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1" borderId="0" applyNumberFormat="0" applyBorder="0" applyAlignment="0" applyProtection="0"/>
  </cellStyleXfs>
  <cellXfs count="474">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209"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9" fontId="2" fillId="0" borderId="10"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209" fontId="1" fillId="0" borderId="0" xfId="0" applyNumberFormat="1" applyFont="1" applyFill="1" applyBorder="1" applyAlignment="1">
      <alignment vertical="center" wrapText="1"/>
    </xf>
    <xf numFmtId="0" fontId="2" fillId="0" borderId="0" xfId="0" applyFont="1" applyFill="1" applyAlignment="1">
      <alignment vertical="center" wrapText="1"/>
    </xf>
    <xf numFmtId="49" fontId="2" fillId="0" borderId="14"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209" fontId="1" fillId="0" borderId="0" xfId="0" applyNumberFormat="1" applyFont="1" applyFill="1" applyAlignment="1">
      <alignment vertical="center" wrapText="1"/>
    </xf>
    <xf numFmtId="0" fontId="1" fillId="0" borderId="15" xfId="0" applyFont="1" applyFill="1" applyBorder="1" applyAlignment="1">
      <alignment horizontal="center" vertical="center" wrapText="1"/>
    </xf>
    <xf numFmtId="0" fontId="1" fillId="0" borderId="0" xfId="0" applyFont="1" applyFill="1" applyAlignment="1">
      <alignment horizontal="left" vertical="center" wrapText="1"/>
    </xf>
    <xf numFmtId="1" fontId="1" fillId="0" borderId="0" xfId="0" applyNumberFormat="1" applyFont="1" applyFill="1" applyAlignment="1">
      <alignmen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1" fillId="0" borderId="10" xfId="0" applyFont="1" applyFill="1" applyBorder="1" applyAlignment="1">
      <alignment vertical="top" wrapText="1"/>
    </xf>
    <xf numFmtId="1" fontId="11" fillId="0" borderId="0" xfId="0" applyNumberFormat="1" applyFont="1" applyFill="1" applyAlignment="1">
      <alignment horizontal="center" vertical="center" wrapText="1"/>
    </xf>
    <xf numFmtId="0" fontId="11" fillId="0" borderId="0" xfId="0" applyFont="1" applyFill="1" applyAlignment="1">
      <alignment vertical="center" wrapText="1"/>
    </xf>
    <xf numFmtId="0" fontId="3"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5" fillId="0" borderId="0" xfId="0" applyFont="1" applyFill="1" applyAlignment="1">
      <alignment horizontal="center" vertical="center"/>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center" vertical="center" wrapText="1"/>
    </xf>
    <xf numFmtId="209" fontId="1" fillId="0" borderId="13"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8"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16" xfId="0" applyFont="1" applyFill="1" applyBorder="1" applyAlignment="1">
      <alignment horizontal="center"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1" fillId="0" borderId="16" xfId="0" applyFont="1" applyFill="1" applyBorder="1" applyAlignment="1">
      <alignment vertical="center" wrapText="1"/>
    </xf>
    <xf numFmtId="0" fontId="1" fillId="0" borderId="16" xfId="0" applyFont="1" applyFill="1" applyBorder="1" applyAlignment="1">
      <alignment horizontal="center" vertical="center"/>
    </xf>
    <xf numFmtId="209" fontId="4" fillId="0" borderId="10" xfId="0" applyNumberFormat="1" applyFont="1" applyFill="1" applyBorder="1" applyAlignment="1">
      <alignment horizontal="center" vertical="center"/>
    </xf>
    <xf numFmtId="0" fontId="2" fillId="0" borderId="0" xfId="0" applyFont="1" applyFill="1" applyAlignment="1">
      <alignment horizontal="center" vertical="top" wrapText="1"/>
    </xf>
    <xf numFmtId="0" fontId="1" fillId="0" borderId="0" xfId="0" applyFont="1" applyFill="1" applyAlignment="1">
      <alignment vertical="top" wrapText="1"/>
    </xf>
    <xf numFmtId="0" fontId="2" fillId="0" borderId="0" xfId="0" applyFont="1" applyFill="1" applyBorder="1" applyAlignment="1">
      <alignment vertical="top" wrapText="1"/>
    </xf>
    <xf numFmtId="49" fontId="11" fillId="0" borderId="0" xfId="0" applyNumberFormat="1" applyFont="1" applyFill="1" applyAlignment="1">
      <alignment vertical="center" wrapText="1"/>
    </xf>
    <xf numFmtId="49" fontId="11"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vertical="top" wrapText="1"/>
    </xf>
    <xf numFmtId="209" fontId="1" fillId="0" borderId="0" xfId="0" applyNumberFormat="1" applyFont="1" applyFill="1" applyAlignment="1">
      <alignment vertical="center" wrapText="1"/>
    </xf>
    <xf numFmtId="209" fontId="1" fillId="0" borderId="10" xfId="0" applyNumberFormat="1" applyFont="1" applyFill="1" applyBorder="1" applyAlignment="1">
      <alignment horizontal="left" vertical="center" wrapText="1"/>
    </xf>
    <xf numFmtId="209" fontId="1" fillId="0" borderId="0" xfId="0" applyNumberFormat="1" applyFont="1" applyFill="1" applyAlignment="1">
      <alignment horizontal="center" vertical="center" wrapText="1"/>
    </xf>
    <xf numFmtId="0" fontId="9" fillId="0" borderId="10" xfId="0" applyFont="1" applyFill="1" applyBorder="1" applyAlignment="1">
      <alignment vertical="center" wrapText="1"/>
    </xf>
    <xf numFmtId="209" fontId="2" fillId="0" borderId="10" xfId="0" applyNumberFormat="1" applyFont="1" applyFill="1" applyBorder="1" applyAlignment="1">
      <alignment horizontal="left" vertical="center" wrapText="1"/>
    </xf>
    <xf numFmtId="209" fontId="1" fillId="0" borderId="0" xfId="0" applyNumberFormat="1" applyFont="1" applyFill="1" applyAlignment="1">
      <alignment horizontal="left" vertical="center" wrapText="1"/>
    </xf>
    <xf numFmtId="0" fontId="1" fillId="0" borderId="0" xfId="0" applyFont="1" applyFill="1" applyAlignment="1">
      <alignment/>
    </xf>
    <xf numFmtId="0" fontId="0" fillId="0" borderId="13" xfId="0" applyFill="1" applyBorder="1" applyAlignment="1">
      <alignment horizontal="center" vertical="center" wrapText="1"/>
    </xf>
    <xf numFmtId="0" fontId="0" fillId="0" borderId="0" xfId="0" applyFill="1" applyAlignment="1">
      <alignment vertical="center"/>
    </xf>
    <xf numFmtId="0" fontId="1" fillId="0" borderId="19" xfId="0" applyFont="1" applyFill="1" applyBorder="1" applyAlignment="1">
      <alignment horizontal="center" vertical="center" wrapText="1"/>
    </xf>
    <xf numFmtId="0" fontId="10" fillId="0" borderId="0" xfId="0" applyFont="1" applyFill="1" applyAlignment="1">
      <alignment vertical="center"/>
    </xf>
    <xf numFmtId="0" fontId="1" fillId="0" borderId="10" xfId="0" applyFont="1" applyFill="1" applyBorder="1" applyAlignment="1">
      <alignment horizontal="left" vertical="top" wrapText="1"/>
    </xf>
    <xf numFmtId="0" fontId="1"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13" fillId="0" borderId="0" xfId="0" applyFont="1" applyFill="1" applyAlignment="1">
      <alignment horizontal="left" vertical="center"/>
    </xf>
    <xf numFmtId="0" fontId="2" fillId="0" borderId="10" xfId="0" applyFont="1" applyFill="1" applyBorder="1" applyAlignment="1">
      <alignment horizontal="left" vertical="center" wrapText="1"/>
    </xf>
    <xf numFmtId="0" fontId="1" fillId="0" borderId="18" xfId="0" applyFont="1" applyFill="1" applyBorder="1" applyAlignment="1">
      <alignment horizontal="left" vertical="center" wrapText="1"/>
    </xf>
    <xf numFmtId="209" fontId="2" fillId="0" borderId="13" xfId="0" applyNumberFormat="1" applyFont="1" applyFill="1" applyBorder="1" applyAlignment="1">
      <alignment horizontal="center" vertical="center" wrapText="1"/>
    </xf>
    <xf numFmtId="209" fontId="1" fillId="0" borderId="13"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3" xfId="0" applyFont="1" applyFill="1" applyBorder="1" applyAlignment="1">
      <alignment horizontal="left" vertical="center" wrapText="1"/>
    </xf>
    <xf numFmtId="202" fontId="1" fillId="0" borderId="13"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0" xfId="0" applyFont="1" applyFill="1" applyBorder="1" applyAlignment="1">
      <alignment vertical="top"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202" fontId="1" fillId="0" borderId="13" xfId="0" applyNumberFormat="1" applyFont="1" applyFill="1" applyBorder="1" applyAlignment="1">
      <alignment horizontal="center" vertical="center" wrapText="1"/>
    </xf>
    <xf numFmtId="209" fontId="1" fillId="0" borderId="13"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25" xfId="0" applyFont="1" applyFill="1" applyBorder="1" applyAlignment="1">
      <alignment vertical="center" wrapText="1"/>
    </xf>
    <xf numFmtId="209" fontId="1" fillId="0" borderId="24" xfId="0" applyNumberFormat="1" applyFont="1" applyFill="1" applyBorder="1" applyAlignment="1">
      <alignment horizontal="center" vertical="center" wrapText="1"/>
    </xf>
    <xf numFmtId="209" fontId="1" fillId="0" borderId="25" xfId="0" applyNumberFormat="1"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27" xfId="0" applyFont="1" applyFill="1" applyBorder="1" applyAlignment="1">
      <alignment vertical="center" wrapText="1"/>
    </xf>
    <xf numFmtId="0" fontId="1" fillId="0" borderId="27" xfId="0" applyFont="1" applyFill="1" applyBorder="1" applyAlignment="1">
      <alignment vertical="center"/>
    </xf>
    <xf numFmtId="0" fontId="1" fillId="0" borderId="28" xfId="0" applyFont="1" applyFill="1" applyBorder="1" applyAlignment="1">
      <alignment horizontal="center" vertical="center"/>
    </xf>
    <xf numFmtId="2" fontId="4" fillId="0" borderId="22" xfId="0" applyNumberFormat="1" applyFont="1" applyFill="1" applyBorder="1" applyAlignment="1">
      <alignment vertical="center" wrapText="1"/>
    </xf>
    <xf numFmtId="209" fontId="4" fillId="0" borderId="28" xfId="0" applyNumberFormat="1" applyFont="1" applyFill="1" applyBorder="1" applyAlignment="1">
      <alignment horizontal="center" vertical="center" wrapText="1"/>
    </xf>
    <xf numFmtId="209" fontId="4" fillId="0" borderId="29" xfId="0" applyNumberFormat="1" applyFont="1" applyFill="1" applyBorder="1" applyAlignment="1">
      <alignment horizontal="center" vertical="center" wrapText="1"/>
    </xf>
    <xf numFmtId="209" fontId="4" fillId="0" borderId="22" xfId="0" applyNumberFormat="1"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0" fillId="0" borderId="30" xfId="0" applyFont="1" applyBorder="1" applyAlignment="1">
      <alignment horizontal="right" vertical="center" wrapText="1"/>
    </xf>
    <xf numFmtId="0" fontId="3" fillId="0" borderId="30" xfId="0" applyFont="1" applyFill="1" applyBorder="1" applyAlignment="1">
      <alignment horizontal="right" vertical="center" wrapText="1"/>
    </xf>
    <xf numFmtId="209" fontId="1" fillId="0" borderId="32" xfId="0" applyNumberFormat="1" applyFont="1" applyFill="1" applyBorder="1" applyAlignment="1">
      <alignment horizontal="center" vertical="center" wrapText="1"/>
    </xf>
    <xf numFmtId="209" fontId="4" fillId="0" borderId="33"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2" fontId="4" fillId="0" borderId="0" xfId="0" applyNumberFormat="1" applyFont="1" applyFill="1" applyBorder="1" applyAlignment="1">
      <alignment vertical="center" wrapText="1"/>
    </xf>
    <xf numFmtId="209" fontId="4" fillId="0" borderId="0" xfId="0" applyNumberFormat="1" applyFont="1" applyFill="1" applyBorder="1" applyAlignment="1">
      <alignment horizontal="center" vertical="center" wrapText="1"/>
    </xf>
    <xf numFmtId="0" fontId="15" fillId="0" borderId="29" xfId="0" applyFont="1" applyBorder="1" applyAlignment="1">
      <alignment horizontal="center" vertical="center" wrapText="1"/>
    </xf>
    <xf numFmtId="209" fontId="1" fillId="0" borderId="34" xfId="0" applyNumberFormat="1" applyFont="1" applyFill="1" applyBorder="1" applyAlignment="1">
      <alignment horizontal="center" vertical="center" wrapText="1"/>
    </xf>
    <xf numFmtId="209" fontId="4" fillId="0" borderId="35" xfId="0" applyNumberFormat="1"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8" fillId="0" borderId="0" xfId="0" applyFont="1" applyFill="1" applyAlignment="1">
      <alignment vertical="center"/>
    </xf>
    <xf numFmtId="0" fontId="3" fillId="0" borderId="0" xfId="0" applyFont="1" applyFill="1" applyAlignment="1">
      <alignment horizontal="left" vertical="top"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top" wrapText="1"/>
    </xf>
    <xf numFmtId="0" fontId="10" fillId="0" borderId="0" xfId="0" applyFont="1" applyFill="1" applyAlignment="1">
      <alignment horizontal="right" vertical="center"/>
    </xf>
    <xf numFmtId="0" fontId="10" fillId="0" borderId="0" xfId="0" applyFont="1" applyFill="1" applyAlignment="1">
      <alignment horizontal="center" vertical="top" wrapText="1"/>
    </xf>
    <xf numFmtId="0" fontId="0" fillId="0" borderId="0" xfId="0" applyFill="1" applyAlignment="1">
      <alignment vertical="top" wrapText="1"/>
    </xf>
    <xf numFmtId="0" fontId="1" fillId="0" borderId="39"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0" fontId="3" fillId="0" borderId="0" xfId="0" applyFont="1" applyFill="1" applyAlignment="1">
      <alignment horizontal="lef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10" xfId="54" applyFont="1" applyFill="1" applyBorder="1" applyAlignment="1">
      <alignment horizontal="left" vertical="top" wrapText="1"/>
      <protection/>
    </xf>
    <xf numFmtId="0" fontId="1" fillId="0" borderId="10" xfId="0" applyFont="1" applyFill="1" applyBorder="1" applyAlignment="1" applyProtection="1">
      <alignment horizontal="left" vertical="top" wrapText="1"/>
      <protection locked="0"/>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top" wrapText="1" shrinkToFit="1"/>
      <protection locked="0"/>
    </xf>
    <xf numFmtId="2" fontId="1" fillId="0" borderId="10" xfId="0" applyNumberFormat="1" applyFont="1" applyFill="1" applyBorder="1" applyAlignment="1">
      <alignment horizontal="left" vertical="top" wrapText="1"/>
    </xf>
    <xf numFmtId="209" fontId="1" fillId="0" borderId="40" xfId="0" applyNumberFormat="1" applyFont="1" applyFill="1" applyBorder="1" applyAlignment="1">
      <alignment horizontal="center" vertical="center" wrapText="1"/>
    </xf>
    <xf numFmtId="209" fontId="1" fillId="0" borderId="41" xfId="0" applyNumberFormat="1" applyFont="1" applyFill="1" applyBorder="1" applyAlignment="1">
      <alignment horizontal="center" vertical="center" wrapText="1"/>
    </xf>
    <xf numFmtId="209" fontId="1" fillId="0" borderId="42" xfId="0" applyNumberFormat="1" applyFont="1" applyFill="1" applyBorder="1" applyAlignment="1">
      <alignment horizontal="center" vertical="center" wrapText="1"/>
    </xf>
    <xf numFmtId="209" fontId="1" fillId="0" borderId="30"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0" fontId="3" fillId="0" borderId="0" xfId="0" applyFont="1" applyFill="1" applyAlignment="1">
      <alignment vertical="top"/>
    </xf>
    <xf numFmtId="0" fontId="1" fillId="0" borderId="10" xfId="0" applyFont="1" applyFill="1" applyBorder="1" applyAlignment="1">
      <alignment vertical="top"/>
    </xf>
    <xf numFmtId="0" fontId="12" fillId="0" borderId="43" xfId="0" applyFont="1" applyFill="1" applyBorder="1" applyAlignment="1">
      <alignment horizontal="center" vertical="top" wrapText="1"/>
    </xf>
    <xf numFmtId="0" fontId="12"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justify" vertical="top" wrapText="1"/>
    </xf>
    <xf numFmtId="0" fontId="3" fillId="0" borderId="44"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NumberFormat="1" applyFont="1" applyFill="1" applyBorder="1" applyAlignment="1">
      <alignment horizontal="justify" vertical="top" wrapText="1"/>
    </xf>
    <xf numFmtId="0" fontId="3" fillId="0" borderId="10" xfId="0" applyFont="1" applyFill="1" applyBorder="1" applyAlignment="1">
      <alignment vertical="top"/>
    </xf>
    <xf numFmtId="0" fontId="12" fillId="0" borderId="10" xfId="0"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xf>
    <xf numFmtId="0" fontId="3" fillId="0" borderId="45" xfId="0" applyNumberFormat="1" applyFont="1" applyFill="1" applyBorder="1" applyAlignment="1">
      <alignment horizontal="left" vertical="top" wrapText="1"/>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 fillId="0" borderId="10" xfId="0" applyFont="1" applyFill="1" applyBorder="1" applyAlignment="1">
      <alignment horizontal="center" vertical="top"/>
    </xf>
    <xf numFmtId="0" fontId="1" fillId="0" borderId="11"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1" fillId="0" borderId="0" xfId="0" applyFont="1" applyFill="1" applyBorder="1" applyAlignment="1">
      <alignment horizontal="center" vertical="top" wrapText="1"/>
    </xf>
    <xf numFmtId="0" fontId="1"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15" fillId="0" borderId="0" xfId="0" applyFont="1" applyFill="1" applyBorder="1" applyAlignment="1">
      <alignment horizontal="left" vertical="top" wrapText="1"/>
    </xf>
    <xf numFmtId="0" fontId="3" fillId="0" borderId="0" xfId="0" applyFont="1" applyFill="1" applyBorder="1" applyAlignment="1">
      <alignment vertical="top"/>
    </xf>
    <xf numFmtId="0" fontId="15" fillId="0" borderId="0" xfId="0" applyFont="1" applyFill="1" applyBorder="1" applyAlignment="1">
      <alignment horizontal="center" vertical="top" wrapText="1"/>
    </xf>
    <xf numFmtId="0" fontId="1" fillId="0" borderId="31" xfId="0" applyFont="1" applyFill="1" applyBorder="1" applyAlignment="1">
      <alignment horizontal="center" vertical="center"/>
    </xf>
    <xf numFmtId="0" fontId="15" fillId="0" borderId="46" xfId="0" applyFont="1" applyFill="1" applyBorder="1" applyAlignment="1">
      <alignment horizontal="center" vertical="top" wrapText="1"/>
    </xf>
    <xf numFmtId="0" fontId="15" fillId="0" borderId="29" xfId="0" applyFont="1" applyFill="1" applyBorder="1" applyAlignment="1">
      <alignment horizontal="center" vertical="top" wrapText="1"/>
    </xf>
    <xf numFmtId="0" fontId="1" fillId="0" borderId="13" xfId="0" applyFont="1" applyFill="1" applyBorder="1" applyAlignment="1">
      <alignment vertical="top" wrapText="1"/>
    </xf>
    <xf numFmtId="2" fontId="4" fillId="0" borderId="10" xfId="0" applyNumberFormat="1" applyFont="1" applyFill="1" applyBorder="1" applyAlignment="1">
      <alignment vertical="top" wrapText="1"/>
    </xf>
    <xf numFmtId="0" fontId="3" fillId="0" borderId="0" xfId="0" applyFont="1" applyFill="1" applyAlignment="1">
      <alignment vertical="center"/>
    </xf>
    <xf numFmtId="0" fontId="1" fillId="0" borderId="10" xfId="0" applyFont="1" applyFill="1" applyBorder="1" applyAlignment="1">
      <alignment horizontal="justify" vertical="center" wrapText="1"/>
    </xf>
    <xf numFmtId="0" fontId="55" fillId="0" borderId="10" xfId="0" applyFont="1" applyFill="1" applyBorder="1" applyAlignment="1">
      <alignment horizontal="justify" vertical="top" wrapText="1"/>
    </xf>
    <xf numFmtId="0" fontId="3" fillId="0" borderId="0" xfId="0" applyFont="1" applyFill="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49" fontId="3" fillId="0" borderId="10" xfId="0" applyNumberFormat="1" applyFont="1" applyFill="1" applyBorder="1" applyAlignment="1">
      <alignment horizontal="center" vertical="top" wrapText="1"/>
    </xf>
    <xf numFmtId="0" fontId="12" fillId="0" borderId="0" xfId="0" applyFont="1" applyFill="1" applyAlignment="1">
      <alignment vertical="top" wrapText="1"/>
    </xf>
    <xf numFmtId="0" fontId="3" fillId="0" borderId="0" xfId="0" applyFont="1" applyFill="1" applyBorder="1" applyAlignment="1">
      <alignment horizontal="left" vertical="top" wrapText="1"/>
    </xf>
    <xf numFmtId="0" fontId="3" fillId="0" borderId="0" xfId="0" applyFont="1" applyFill="1" applyAlignment="1">
      <alignment horizontal="justify" vertical="top" wrapText="1"/>
    </xf>
    <xf numFmtId="0" fontId="3" fillId="0" borderId="10" xfId="0" applyFont="1" applyFill="1" applyBorder="1" applyAlignment="1">
      <alignment horizontal="center" vertical="top"/>
    </xf>
    <xf numFmtId="0" fontId="2" fillId="0" borderId="0" xfId="0" applyFont="1" applyFill="1" applyAlignment="1">
      <alignment horizontal="center" vertical="center" wrapText="1"/>
    </xf>
    <xf numFmtId="0" fontId="1" fillId="0" borderId="43" xfId="0" applyFont="1" applyFill="1" applyBorder="1" applyAlignment="1">
      <alignment horizontal="center" vertical="center" wrapText="1"/>
    </xf>
    <xf numFmtId="0" fontId="1" fillId="0" borderId="43" xfId="0" applyFont="1" applyFill="1" applyBorder="1" applyAlignment="1">
      <alignment horizontal="center" vertical="top" wrapText="1"/>
    </xf>
    <xf numFmtId="0" fontId="1" fillId="0" borderId="47" xfId="0" applyFont="1" applyFill="1" applyBorder="1" applyAlignment="1">
      <alignment horizontal="center" vertical="center" wrapText="1"/>
    </xf>
    <xf numFmtId="1" fontId="1" fillId="0" borderId="43"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10" fontId="2" fillId="0" borderId="0" xfId="0" applyNumberFormat="1" applyFont="1" applyFill="1" applyBorder="1" applyAlignment="1">
      <alignment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47" xfId="0" applyFont="1" applyFill="1" applyBorder="1" applyAlignment="1">
      <alignment vertical="top" wrapText="1"/>
    </xf>
    <xf numFmtId="49" fontId="2" fillId="0" borderId="47" xfId="0" applyNumberFormat="1" applyFont="1" applyFill="1" applyBorder="1" applyAlignment="1">
      <alignment horizontal="center" vertical="center" wrapText="1"/>
    </xf>
    <xf numFmtId="209" fontId="2" fillId="0" borderId="47"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1" fillId="0" borderId="0" xfId="0" applyFont="1" applyFill="1" applyAlignment="1">
      <alignment horizontal="left" vertical="top" wrapText="1"/>
    </xf>
    <xf numFmtId="209" fontId="11" fillId="0" borderId="44" xfId="0" applyNumberFormat="1" applyFont="1" applyFill="1" applyBorder="1" applyAlignment="1">
      <alignment horizontal="center" vertical="center" wrapText="1"/>
    </xf>
    <xf numFmtId="209" fontId="1" fillId="0" borderId="44" xfId="0" applyNumberFormat="1" applyFont="1" applyFill="1" applyBorder="1" applyAlignment="1">
      <alignment horizontal="center" vertical="center" wrapText="1"/>
    </xf>
    <xf numFmtId="0" fontId="11"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1" fontId="2" fillId="0" borderId="0" xfId="0" applyNumberFormat="1" applyFont="1" applyFill="1" applyBorder="1" applyAlignment="1">
      <alignment horizontal="center" vertical="center" wrapText="1"/>
    </xf>
    <xf numFmtId="0" fontId="1" fillId="0" borderId="48" xfId="0" applyFont="1" applyFill="1" applyBorder="1" applyAlignment="1">
      <alignment horizontal="left" vertical="center" wrapText="1"/>
    </xf>
    <xf numFmtId="0" fontId="2" fillId="0" borderId="10" xfId="0" applyFont="1" applyFill="1" applyBorder="1" applyAlignment="1">
      <alignment vertical="center"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Alignment="1">
      <alignment vertical="center" wrapText="1"/>
    </xf>
    <xf numFmtId="202" fontId="11" fillId="0" borderId="0" xfId="0" applyNumberFormat="1" applyFont="1" applyFill="1" applyAlignment="1">
      <alignment vertical="center" wrapText="1"/>
    </xf>
    <xf numFmtId="0" fontId="1" fillId="0" borderId="43" xfId="0" applyFont="1" applyFill="1" applyBorder="1" applyAlignment="1">
      <alignment vertical="top" wrapText="1"/>
    </xf>
    <xf numFmtId="0" fontId="2" fillId="0" borderId="43" xfId="0" applyFont="1" applyFill="1" applyBorder="1" applyAlignment="1">
      <alignment vertical="top" wrapText="1"/>
    </xf>
    <xf numFmtId="0" fontId="1" fillId="0" borderId="13" xfId="0" applyFont="1" applyFill="1" applyBorder="1" applyAlignment="1">
      <alignment vertical="top" wrapText="1"/>
    </xf>
    <xf numFmtId="0" fontId="1" fillId="0" borderId="13" xfId="0" applyFont="1" applyFill="1" applyBorder="1" applyAlignment="1">
      <alignment horizontal="center" vertical="top" wrapText="1"/>
    </xf>
    <xf numFmtId="0" fontId="3" fillId="0" borderId="13" xfId="0" applyFont="1" applyFill="1" applyBorder="1" applyAlignment="1">
      <alignment vertical="top"/>
    </xf>
    <xf numFmtId="0" fontId="3" fillId="0" borderId="13" xfId="0" applyFont="1" applyFill="1" applyBorder="1" applyAlignment="1">
      <alignment horizontal="left" vertical="top" wrapText="1"/>
    </xf>
    <xf numFmtId="0" fontId="3" fillId="0" borderId="0" xfId="0" applyFont="1" applyFill="1" applyAlignment="1">
      <alignment horizontal="left" vertical="center" wrapText="1"/>
    </xf>
    <xf numFmtId="0" fontId="0" fillId="0" borderId="0" xfId="0" applyFill="1" applyAlignment="1">
      <alignment vertical="center" wrapText="1"/>
    </xf>
    <xf numFmtId="0" fontId="0" fillId="0" borderId="0" xfId="0" applyAlignment="1">
      <alignment horizontal="left" vertical="center"/>
    </xf>
    <xf numFmtId="210" fontId="1" fillId="0" borderId="10" xfId="0" applyNumberFormat="1" applyFont="1" applyFill="1" applyBorder="1" applyAlignment="1">
      <alignment horizontal="center" vertical="top" wrapText="1"/>
    </xf>
    <xf numFmtId="210" fontId="1" fillId="0" borderId="10" xfId="0" applyNumberFormat="1" applyFont="1" applyFill="1" applyBorder="1" applyAlignment="1">
      <alignment horizontal="center" vertical="center" wrapText="1"/>
    </xf>
    <xf numFmtId="210" fontId="56" fillId="0" borderId="10" xfId="0" applyNumberFormat="1" applyFont="1" applyFill="1" applyBorder="1" applyAlignment="1">
      <alignment horizontal="center" vertical="top" wrapText="1"/>
    </xf>
    <xf numFmtId="210" fontId="2" fillId="0" borderId="10" xfId="0" applyNumberFormat="1" applyFont="1" applyFill="1" applyBorder="1" applyAlignment="1">
      <alignment horizontal="center" vertical="center" wrapText="1"/>
    </xf>
    <xf numFmtId="210" fontId="11" fillId="0" borderId="10" xfId="0" applyNumberFormat="1" applyFont="1" applyFill="1" applyBorder="1" applyAlignment="1">
      <alignment horizontal="center" vertical="center" wrapText="1"/>
    </xf>
    <xf numFmtId="210" fontId="2"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43" xfId="0" applyFont="1" applyFill="1" applyBorder="1" applyAlignment="1">
      <alignment horizontal="center" vertical="top" wrapText="1"/>
    </xf>
    <xf numFmtId="0" fontId="1" fillId="0" borderId="43" xfId="0" applyFont="1" applyFill="1" applyBorder="1" applyAlignment="1">
      <alignment vertical="top" wrapText="1"/>
    </xf>
    <xf numFmtId="210" fontId="1" fillId="0" borderId="13" xfId="0" applyNumberFormat="1" applyFont="1" applyFill="1" applyBorder="1" applyAlignment="1">
      <alignment horizontal="center" vertical="center"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210" fontId="1" fillId="0" borderId="10" xfId="0" applyNumberFormat="1" applyFont="1" applyFill="1" applyBorder="1" applyAlignment="1">
      <alignment horizontal="center" vertical="center" wrapText="1"/>
    </xf>
    <xf numFmtId="210" fontId="4" fillId="0"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left" vertical="top" wrapText="1"/>
    </xf>
    <xf numFmtId="201" fontId="1" fillId="0" borderId="10" xfId="0" applyNumberFormat="1" applyFont="1" applyFill="1" applyBorder="1" applyAlignment="1">
      <alignment horizontal="center" vertical="center"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14" fillId="0" borderId="0" xfId="0" applyFont="1" applyFill="1" applyAlignment="1">
      <alignment horizontal="right" vertical="center" wrapText="1"/>
    </xf>
    <xf numFmtId="0" fontId="1" fillId="0" borderId="13" xfId="0" applyFont="1" applyFill="1" applyBorder="1" applyAlignment="1">
      <alignment horizontal="center" vertical="center"/>
    </xf>
    <xf numFmtId="210" fontId="4" fillId="0" borderId="10"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210" fontId="4" fillId="0" borderId="0" xfId="0" applyNumberFormat="1" applyFont="1" applyFill="1" applyAlignment="1">
      <alignment horizontal="center" vertical="center" wrapText="1"/>
    </xf>
    <xf numFmtId="0" fontId="0" fillId="0" borderId="0" xfId="0" applyFill="1" applyAlignment="1">
      <alignment/>
    </xf>
    <xf numFmtId="210" fontId="9" fillId="0" borderId="10" xfId="0" applyNumberFormat="1" applyFont="1" applyFill="1" applyBorder="1" applyAlignment="1">
      <alignment horizontal="center" vertical="center" wrapText="1"/>
    </xf>
    <xf numFmtId="210" fontId="1" fillId="0" borderId="18" xfId="0" applyNumberFormat="1" applyFont="1" applyFill="1" applyBorder="1" applyAlignment="1">
      <alignment horizontal="center" vertical="center" wrapText="1"/>
    </xf>
    <xf numFmtId="210" fontId="1" fillId="0" borderId="10" xfId="0" applyNumberFormat="1" applyFont="1" applyFill="1" applyBorder="1" applyAlignment="1">
      <alignment horizontal="center" vertical="center"/>
    </xf>
    <xf numFmtId="210" fontId="1" fillId="0" borderId="13" xfId="0" applyNumberFormat="1" applyFont="1" applyFill="1" applyBorder="1" applyAlignment="1">
      <alignment horizontal="center" vertical="center"/>
    </xf>
    <xf numFmtId="0" fontId="1" fillId="0" borderId="13" xfId="0" applyFont="1" applyFill="1" applyBorder="1" applyAlignment="1">
      <alignment horizontal="left" vertical="top" wrapText="1"/>
    </xf>
    <xf numFmtId="201" fontId="1" fillId="0" borderId="13" xfId="0" applyNumberFormat="1" applyFont="1" applyFill="1" applyBorder="1" applyAlignment="1">
      <alignment horizontal="center" vertical="center" wrapText="1"/>
    </xf>
    <xf numFmtId="201" fontId="1" fillId="0" borderId="13" xfId="0" applyNumberFormat="1" applyFont="1" applyFill="1" applyBorder="1" applyAlignment="1">
      <alignment horizontal="center" vertical="center"/>
    </xf>
    <xf numFmtId="0" fontId="3" fillId="0" borderId="0" xfId="0" applyFont="1" applyFill="1" applyAlignment="1">
      <alignment horizontal="left" vertical="center"/>
    </xf>
    <xf numFmtId="0" fontId="0" fillId="0" borderId="0" xfId="0" applyAlignment="1">
      <alignment horizontal="left" vertical="center"/>
    </xf>
    <xf numFmtId="0" fontId="15"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14" xfId="0" applyFont="1" applyFill="1" applyBorder="1" applyAlignment="1">
      <alignment horizontal="right" vertical="center"/>
    </xf>
    <xf numFmtId="0" fontId="15" fillId="0" borderId="0" xfId="0" applyFont="1" applyFill="1" applyAlignment="1">
      <alignment horizontal="justify" vertical="top"/>
    </xf>
    <xf numFmtId="0" fontId="15" fillId="0" borderId="0" xfId="0" applyNumberFormat="1" applyFont="1" applyFill="1" applyAlignment="1">
      <alignment horizontal="justify" vertical="top"/>
    </xf>
    <xf numFmtId="0" fontId="3" fillId="0" borderId="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44" xfId="0" applyFont="1" applyFill="1" applyBorder="1" applyAlignment="1">
      <alignment horizontal="center" vertical="top" wrapText="1"/>
    </xf>
    <xf numFmtId="0" fontId="15" fillId="0" borderId="0" xfId="0" applyFont="1" applyFill="1" applyBorder="1" applyAlignment="1">
      <alignment horizontal="left" vertical="top" wrapText="1"/>
    </xf>
    <xf numFmtId="0" fontId="3" fillId="0" borderId="0" xfId="0" applyFont="1" applyFill="1" applyAlignment="1">
      <alignment horizontal="left" vertical="top" wrapText="1"/>
    </xf>
    <xf numFmtId="0" fontId="12" fillId="0" borderId="0" xfId="0" applyFont="1" applyFill="1" applyBorder="1" applyAlignment="1">
      <alignment horizontal="center" vertical="top" wrapText="1"/>
    </xf>
    <xf numFmtId="0" fontId="3" fillId="0" borderId="0" xfId="0" applyFont="1" applyFill="1" applyAlignment="1">
      <alignment vertical="top" wrapText="1"/>
    </xf>
    <xf numFmtId="0" fontId="2" fillId="0" borderId="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0" xfId="0" applyFont="1" applyFill="1" applyBorder="1" applyAlignment="1">
      <alignment horizontal="center" vertical="top" wrapText="1"/>
    </xf>
    <xf numFmtId="0" fontId="1" fillId="0" borderId="54" xfId="0" applyFont="1" applyFill="1" applyBorder="1" applyAlignment="1">
      <alignment horizontal="center" vertical="top" wrapText="1"/>
    </xf>
    <xf numFmtId="0" fontId="1" fillId="0" borderId="32" xfId="0" applyFont="1" applyFill="1" applyBorder="1" applyAlignment="1">
      <alignment horizontal="center" vertical="top" wrapText="1"/>
    </xf>
    <xf numFmtId="49" fontId="14" fillId="0" borderId="40" xfId="0" applyNumberFormat="1" applyFont="1" applyFill="1" applyBorder="1" applyAlignment="1">
      <alignment horizontal="center" vertical="center" wrapText="1"/>
    </xf>
    <xf numFmtId="49" fontId="14" fillId="0" borderId="54" xfId="0" applyNumberFormat="1" applyFont="1" applyFill="1" applyBorder="1" applyAlignment="1">
      <alignment horizontal="center" vertical="center" wrapText="1"/>
    </xf>
    <xf numFmtId="0" fontId="3" fillId="0" borderId="0" xfId="0" applyFont="1" applyFill="1" applyAlignment="1">
      <alignment horizontal="left" vertical="center"/>
    </xf>
    <xf numFmtId="0" fontId="1" fillId="0" borderId="40"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209" fontId="1" fillId="0" borderId="0" xfId="0" applyNumberFormat="1" applyFont="1" applyFill="1" applyAlignment="1">
      <alignment horizontal="left" vertical="center" wrapText="1"/>
    </xf>
    <xf numFmtId="0" fontId="0" fillId="0" borderId="0" xfId="0" applyAlignment="1">
      <alignment horizontal="left" vertical="center" wrapText="1"/>
    </xf>
    <xf numFmtId="209" fontId="1" fillId="0" borderId="0" xfId="0" applyNumberFormat="1" applyFont="1" applyFill="1" applyBorder="1" applyAlignment="1">
      <alignment horizontal="right" vertical="center" wrapText="1"/>
    </xf>
    <xf numFmtId="209" fontId="1" fillId="0" borderId="17" xfId="0" applyNumberFormat="1" applyFont="1" applyFill="1" applyBorder="1" applyAlignment="1">
      <alignment horizontal="center" vertical="center" wrapText="1"/>
    </xf>
    <xf numFmtId="0" fontId="1" fillId="0" borderId="46" xfId="0" applyFont="1" applyFill="1" applyBorder="1" applyAlignment="1">
      <alignment horizontal="center" vertical="center" wrapText="1"/>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left" vertical="center" wrapText="1"/>
    </xf>
    <xf numFmtId="0" fontId="1" fillId="0" borderId="43"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0" xfId="0" applyFont="1" applyFill="1" applyAlignment="1">
      <alignment horizontal="center" vertical="center" wrapText="1"/>
    </xf>
    <xf numFmtId="0" fontId="3" fillId="0" borderId="14" xfId="0" applyFont="1" applyFill="1" applyBorder="1" applyAlignment="1">
      <alignment horizontal="right" vertical="center" wrapText="1"/>
    </xf>
    <xf numFmtId="0" fontId="1" fillId="0" borderId="43" xfId="0" applyFont="1" applyFill="1" applyBorder="1" applyAlignment="1">
      <alignment horizontal="center" vertical="top" wrapText="1"/>
    </xf>
    <xf numFmtId="0" fontId="0" fillId="0" borderId="13" xfId="0" applyFill="1" applyBorder="1" applyAlignment="1">
      <alignment horizontal="center" vertical="top" wrapText="1"/>
    </xf>
    <xf numFmtId="0" fontId="3"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0" borderId="0" xfId="0" applyFont="1" applyFill="1" applyBorder="1" applyAlignment="1">
      <alignment horizontal="right" vertical="center" wrapText="1"/>
    </xf>
    <xf numFmtId="1" fontId="1" fillId="0" borderId="18" xfId="0" applyNumberFormat="1" applyFont="1" applyFill="1" applyBorder="1" applyAlignment="1">
      <alignment horizontal="center" vertical="center" wrapText="1"/>
    </xf>
    <xf numFmtId="0" fontId="10" fillId="0" borderId="0" xfId="0" applyFont="1" applyFill="1" applyAlignment="1">
      <alignment vertical="center" wrapText="1"/>
    </xf>
    <xf numFmtId="0" fontId="1" fillId="0" borderId="4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vertical="center"/>
    </xf>
    <xf numFmtId="0" fontId="1" fillId="0" borderId="18" xfId="0" applyFont="1" applyFill="1" applyBorder="1" applyAlignment="1">
      <alignment horizontal="center" vertical="center" wrapText="1"/>
    </xf>
    <xf numFmtId="0" fontId="10"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0" fillId="0" borderId="0" xfId="0" applyFill="1" applyAlignment="1">
      <alignment vertical="center"/>
    </xf>
    <xf numFmtId="0" fontId="0" fillId="0" borderId="53" xfId="0"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38" xfId="0" applyFill="1" applyBorder="1" applyAlignment="1">
      <alignment horizontal="center" vertical="center" wrapText="1"/>
    </xf>
    <xf numFmtId="0" fontId="1" fillId="0" borderId="0" xfId="0" applyFont="1" applyFill="1" applyAlignment="1">
      <alignment vertical="center" wrapText="1"/>
    </xf>
    <xf numFmtId="0" fontId="1" fillId="0" borderId="49" xfId="0" applyFont="1" applyFill="1" applyBorder="1" applyAlignment="1">
      <alignment horizontal="center" vertical="center" wrapText="1"/>
    </xf>
    <xf numFmtId="0" fontId="1" fillId="0" borderId="40" xfId="0" applyFont="1" applyFill="1" applyBorder="1" applyAlignment="1">
      <alignment vertical="center" wrapText="1"/>
    </xf>
    <xf numFmtId="0" fontId="0" fillId="0" borderId="42" xfId="0" applyFill="1" applyBorder="1" applyAlignment="1">
      <alignment vertical="center" wrapText="1"/>
    </xf>
    <xf numFmtId="0" fontId="1" fillId="0" borderId="37" xfId="0" applyFont="1" applyFill="1" applyBorder="1" applyAlignment="1">
      <alignment horizontal="center" vertical="center" wrapText="1"/>
    </xf>
    <xf numFmtId="0" fontId="0" fillId="0" borderId="46" xfId="0" applyFill="1" applyBorder="1" applyAlignment="1">
      <alignment vertical="center"/>
    </xf>
    <xf numFmtId="0" fontId="1" fillId="0" borderId="55" xfId="0" applyFont="1" applyFill="1" applyBorder="1" applyAlignment="1">
      <alignment horizontal="center" vertical="center" wrapText="1"/>
    </xf>
    <xf numFmtId="0" fontId="10" fillId="0" borderId="0" xfId="0" applyFont="1" applyFill="1" applyAlignment="1">
      <alignment vertical="center"/>
    </xf>
    <xf numFmtId="0" fontId="1" fillId="0" borderId="5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5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0" xfId="0" applyFont="1" applyFill="1" applyBorder="1" applyAlignment="1">
      <alignment vertical="center"/>
    </xf>
    <xf numFmtId="0" fontId="1" fillId="0" borderId="20" xfId="0" applyFont="1" applyFill="1" applyBorder="1" applyAlignment="1">
      <alignment horizontal="center" vertical="center" wrapText="1"/>
    </xf>
    <xf numFmtId="0" fontId="0" fillId="0" borderId="61" xfId="0" applyFont="1" applyFill="1" applyBorder="1" applyAlignment="1">
      <alignment vertical="center"/>
    </xf>
    <xf numFmtId="0" fontId="1"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0" fillId="0" borderId="29" xfId="0"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37" xfId="0" applyFont="1" applyFill="1" applyBorder="1" applyAlignment="1">
      <alignment vertical="center"/>
    </xf>
    <xf numFmtId="0" fontId="0" fillId="0" borderId="46" xfId="0" applyFont="1" applyFill="1" applyBorder="1" applyAlignment="1">
      <alignment vertical="center"/>
    </xf>
    <xf numFmtId="0" fontId="1" fillId="0" borderId="58"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3" xfId="0" applyBorder="1" applyAlignment="1">
      <alignment horizontal="center" vertical="center" wrapText="1"/>
    </xf>
    <xf numFmtId="0" fontId="1" fillId="0" borderId="67"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0" xfId="0" applyFont="1" applyFill="1" applyBorder="1" applyAlignment="1">
      <alignment horizontal="right" vertical="center" wrapText="1"/>
    </xf>
    <xf numFmtId="0" fontId="0" fillId="0" borderId="30" xfId="0" applyFont="1" applyBorder="1" applyAlignment="1">
      <alignment horizontal="right" vertical="center" wrapText="1"/>
    </xf>
    <xf numFmtId="0" fontId="0" fillId="0" borderId="0" xfId="0" applyFont="1" applyBorder="1" applyAlignment="1">
      <alignment horizontal="right" vertical="center" wrapText="1"/>
    </xf>
    <xf numFmtId="0" fontId="0" fillId="0" borderId="46" xfId="0" applyBorder="1" applyAlignment="1">
      <alignment horizontal="center" vertical="center" wrapText="1"/>
    </xf>
    <xf numFmtId="0" fontId="1" fillId="0" borderId="44" xfId="0" applyFont="1" applyFill="1" applyBorder="1" applyAlignment="1">
      <alignment horizontal="center" vertical="top" wrapText="1"/>
    </xf>
    <xf numFmtId="0" fontId="1" fillId="0" borderId="44" xfId="0" applyFont="1" applyFill="1" applyBorder="1" applyAlignment="1">
      <alignment vertical="top" wrapText="1"/>
    </xf>
    <xf numFmtId="0" fontId="0" fillId="0" borderId="0" xfId="0" applyFill="1" applyAlignment="1">
      <alignment horizontal="left" vertical="center"/>
    </xf>
    <xf numFmtId="0" fontId="1" fillId="0" borderId="10" xfId="0" applyFont="1" applyFill="1" applyBorder="1" applyAlignment="1">
      <alignment horizontal="center" vertical="top" wrapText="1"/>
    </xf>
    <xf numFmtId="0" fontId="0" fillId="0" borderId="10" xfId="0" applyBorder="1" applyAlignment="1">
      <alignment horizontal="center" vertical="top" wrapText="1"/>
    </xf>
    <xf numFmtId="0" fontId="1" fillId="0" borderId="10" xfId="0" applyFont="1" applyFill="1" applyBorder="1" applyAlignment="1">
      <alignment vertical="top" wrapText="1"/>
    </xf>
    <xf numFmtId="0" fontId="0" fillId="0" borderId="10" xfId="0" applyBorder="1" applyAlignment="1">
      <alignment vertical="top" wrapText="1"/>
    </xf>
    <xf numFmtId="0" fontId="0" fillId="0" borderId="10" xfId="0" applyFill="1" applyBorder="1" applyAlignment="1">
      <alignment vertical="top" wrapText="1"/>
    </xf>
    <xf numFmtId="0" fontId="0" fillId="0" borderId="10" xfId="0" applyFill="1" applyBorder="1" applyAlignment="1">
      <alignment horizontal="center" vertical="top" wrapText="1"/>
    </xf>
    <xf numFmtId="0" fontId="0" fillId="0" borderId="44" xfId="0"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8" fillId="0" borderId="0" xfId="0" applyFont="1" applyFill="1" applyAlignment="1">
      <alignment horizontal="left" vertical="center"/>
    </xf>
    <xf numFmtId="0" fontId="0" fillId="0" borderId="41"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71" xfId="0" applyFill="1" applyBorder="1" applyAlignment="1">
      <alignment horizontal="center" vertical="center" wrapText="1"/>
    </xf>
    <xf numFmtId="201" fontId="1" fillId="0" borderId="34" xfId="0" applyNumberFormat="1" applyFont="1" applyFill="1" applyBorder="1" applyAlignment="1">
      <alignment horizontal="center" vertical="center" wrapText="1"/>
    </xf>
    <xf numFmtId="201" fontId="2" fillId="0" borderId="13" xfId="0" applyNumberFormat="1" applyFont="1" applyFill="1" applyBorder="1" applyAlignment="1">
      <alignment horizontal="center" vertical="center" wrapText="1"/>
    </xf>
    <xf numFmtId="201" fontId="2" fillId="0" borderId="10" xfId="0" applyNumberFormat="1" applyFont="1" applyFill="1" applyBorder="1" applyAlignment="1">
      <alignment horizontal="center" vertical="center" wrapText="1"/>
    </xf>
    <xf numFmtId="0" fontId="0" fillId="0" borderId="0" xfId="0" applyFill="1" applyAlignment="1">
      <alignment horizontal="left" vertical="top" wrapText="1"/>
    </xf>
    <xf numFmtId="0" fontId="55" fillId="0" borderId="10" xfId="0" applyFont="1" applyFill="1" applyBorder="1" applyAlignment="1">
      <alignment vertical="top" wrapText="1"/>
    </xf>
    <xf numFmtId="0" fontId="57" fillId="0" borderId="10" xfId="0" applyFont="1" applyFill="1" applyBorder="1" applyAlignment="1">
      <alignment wrapText="1"/>
    </xf>
    <xf numFmtId="0" fontId="55" fillId="0" borderId="10" xfId="0" applyFont="1" applyFill="1" applyBorder="1" applyAlignment="1">
      <alignment wrapText="1"/>
    </xf>
    <xf numFmtId="0" fontId="3"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82"/>
  <sheetViews>
    <sheetView tabSelected="1" zoomScalePageLayoutView="0" workbookViewId="0" topLeftCell="A1">
      <selection activeCell="E13" sqref="E13"/>
    </sheetView>
  </sheetViews>
  <sheetFormatPr defaultColWidth="9.00390625" defaultRowHeight="12.75"/>
  <cols>
    <col min="1" max="1" width="27.375" style="205" customWidth="1"/>
    <col min="2" max="2" width="59.625" style="228" customWidth="1"/>
    <col min="3" max="3" width="11.875" style="229" customWidth="1"/>
    <col min="4" max="4" width="22.125" style="205" customWidth="1"/>
    <col min="5" max="5" width="46.125" style="205" customWidth="1"/>
    <col min="6" max="6" width="17.875" style="205" customWidth="1"/>
    <col min="7" max="7" width="24.375" style="205" customWidth="1"/>
    <col min="8" max="16384" width="9.125" style="205" customWidth="1"/>
  </cols>
  <sheetData>
    <row r="1" spans="1:3" ht="15">
      <c r="A1" s="321" t="s">
        <v>802</v>
      </c>
      <c r="B1" s="321"/>
      <c r="C1" s="321"/>
    </row>
    <row r="2" spans="1:3" ht="15">
      <c r="A2" s="321" t="s">
        <v>188</v>
      </c>
      <c r="B2" s="321"/>
      <c r="C2" s="321"/>
    </row>
    <row r="3" spans="1:3" ht="15">
      <c r="A3" s="321" t="s">
        <v>801</v>
      </c>
      <c r="B3" s="321"/>
      <c r="C3" s="321"/>
    </row>
    <row r="4" spans="1:3" ht="15">
      <c r="A4" s="321" t="s">
        <v>186</v>
      </c>
      <c r="B4" s="321"/>
      <c r="C4" s="321"/>
    </row>
    <row r="5" spans="1:3" ht="15">
      <c r="A5" s="321" t="s">
        <v>1255</v>
      </c>
      <c r="B5" s="321"/>
      <c r="C5" s="321"/>
    </row>
    <row r="6" spans="1:3" ht="15">
      <c r="A6" s="321" t="s">
        <v>1358</v>
      </c>
      <c r="B6" s="445"/>
      <c r="C6" s="445"/>
    </row>
    <row r="7" spans="1:3" ht="15">
      <c r="A7" s="321" t="s">
        <v>1443</v>
      </c>
      <c r="B7" s="445"/>
      <c r="C7" s="445"/>
    </row>
    <row r="8" spans="1:3" ht="15">
      <c r="A8" s="224"/>
      <c r="B8" s="188"/>
      <c r="C8" s="225"/>
    </row>
    <row r="9" spans="1:3" ht="77.25" customHeight="1">
      <c r="A9" s="325" t="s">
        <v>1159</v>
      </c>
      <c r="B9" s="325"/>
      <c r="C9" s="325"/>
    </row>
    <row r="10" spans="1:3" ht="15">
      <c r="A10" s="326" t="s">
        <v>598</v>
      </c>
      <c r="B10" s="326"/>
      <c r="C10" s="326"/>
    </row>
    <row r="11" spans="1:3" ht="63">
      <c r="A11" s="220" t="s">
        <v>599</v>
      </c>
      <c r="B11" s="221" t="s">
        <v>600</v>
      </c>
      <c r="C11" s="21" t="s">
        <v>601</v>
      </c>
    </row>
    <row r="12" spans="1:3" ht="15.75">
      <c r="A12" s="21">
        <v>1</v>
      </c>
      <c r="B12" s="1">
        <v>2</v>
      </c>
      <c r="C12" s="21">
        <v>3</v>
      </c>
    </row>
    <row r="13" spans="1:3" ht="47.25">
      <c r="A13" s="117"/>
      <c r="B13" s="9" t="s">
        <v>1275</v>
      </c>
      <c r="C13" s="1"/>
    </row>
    <row r="14" spans="1:3" ht="47.25">
      <c r="A14" s="2" t="s">
        <v>602</v>
      </c>
      <c r="B14" s="2" t="s">
        <v>603</v>
      </c>
      <c r="C14" s="1">
        <v>100</v>
      </c>
    </row>
    <row r="15" spans="1:3" ht="47.25">
      <c r="A15" s="2" t="s">
        <v>604</v>
      </c>
      <c r="B15" s="182" t="s">
        <v>605</v>
      </c>
      <c r="C15" s="1">
        <v>100</v>
      </c>
    </row>
    <row r="16" spans="1:3" ht="33" customHeight="1">
      <c r="A16" s="117"/>
      <c r="B16" s="9" t="s">
        <v>54</v>
      </c>
      <c r="C16" s="1"/>
    </row>
    <row r="17" spans="1:3" ht="63">
      <c r="A17" s="2" t="s">
        <v>606</v>
      </c>
      <c r="B17" s="182" t="s">
        <v>607</v>
      </c>
      <c r="C17" s="1">
        <v>100</v>
      </c>
    </row>
    <row r="18" spans="1:3" ht="31.5">
      <c r="A18" s="2" t="s">
        <v>608</v>
      </c>
      <c r="B18" s="2" t="s">
        <v>609</v>
      </c>
      <c r="C18" s="1">
        <v>100</v>
      </c>
    </row>
    <row r="19" spans="1:3" ht="31.5">
      <c r="A19" s="2" t="s">
        <v>610</v>
      </c>
      <c r="B19" s="2" t="s">
        <v>611</v>
      </c>
      <c r="C19" s="1">
        <v>100</v>
      </c>
    </row>
    <row r="20" spans="1:3" ht="47.25">
      <c r="A20" s="2" t="s">
        <v>612</v>
      </c>
      <c r="B20" s="2" t="s">
        <v>613</v>
      </c>
      <c r="C20" s="1">
        <v>100</v>
      </c>
    </row>
    <row r="21" spans="1:3" ht="47.25">
      <c r="A21" s="2" t="s">
        <v>614</v>
      </c>
      <c r="B21" s="2" t="s">
        <v>615</v>
      </c>
      <c r="C21" s="1">
        <v>100</v>
      </c>
    </row>
    <row r="22" spans="1:3" ht="31.5">
      <c r="A22" s="2" t="s">
        <v>616</v>
      </c>
      <c r="B22" s="2" t="s">
        <v>617</v>
      </c>
      <c r="C22" s="1">
        <v>100</v>
      </c>
    </row>
    <row r="23" spans="1:3" ht="31.5">
      <c r="A23" s="2" t="s">
        <v>618</v>
      </c>
      <c r="B23" s="2" t="s">
        <v>619</v>
      </c>
      <c r="C23" s="1">
        <v>100</v>
      </c>
    </row>
    <row r="24" spans="1:6" ht="31.5">
      <c r="A24" s="196"/>
      <c r="B24" s="9" t="s">
        <v>120</v>
      </c>
      <c r="C24" s="21"/>
      <c r="D24" s="230"/>
      <c r="E24" s="231"/>
      <c r="F24" s="232"/>
    </row>
    <row r="25" spans="1:3" ht="63">
      <c r="A25" s="2" t="s">
        <v>620</v>
      </c>
      <c r="B25" s="2" t="s">
        <v>621</v>
      </c>
      <c r="C25" s="1">
        <v>100</v>
      </c>
    </row>
    <row r="26" spans="1:3" ht="63">
      <c r="A26" s="2" t="s">
        <v>622</v>
      </c>
      <c r="B26" s="2" t="s">
        <v>623</v>
      </c>
      <c r="C26" s="1">
        <v>100</v>
      </c>
    </row>
    <row r="27" spans="1:3" ht="63">
      <c r="A27" s="2" t="s">
        <v>624</v>
      </c>
      <c r="B27" s="2" t="s">
        <v>1219</v>
      </c>
      <c r="C27" s="1">
        <v>100</v>
      </c>
    </row>
    <row r="28" spans="1:3" ht="63">
      <c r="A28" s="2" t="s">
        <v>625</v>
      </c>
      <c r="B28" s="2" t="s">
        <v>1220</v>
      </c>
      <c r="C28" s="1">
        <v>100</v>
      </c>
    </row>
    <row r="29" spans="1:3" ht="31.5">
      <c r="A29" s="117"/>
      <c r="B29" s="9" t="s">
        <v>626</v>
      </c>
      <c r="C29" s="1"/>
    </row>
    <row r="30" spans="1:3" ht="47.25">
      <c r="A30" s="2" t="s">
        <v>627</v>
      </c>
      <c r="B30" s="2" t="s">
        <v>628</v>
      </c>
      <c r="C30" s="1">
        <v>100</v>
      </c>
    </row>
    <row r="31" spans="1:3" ht="47.25">
      <c r="A31" s="2" t="s">
        <v>629</v>
      </c>
      <c r="B31" s="2" t="s">
        <v>630</v>
      </c>
      <c r="C31" s="1">
        <v>100</v>
      </c>
    </row>
    <row r="32" spans="1:3" ht="31.5">
      <c r="A32" s="117"/>
      <c r="B32" s="63" t="s">
        <v>631</v>
      </c>
      <c r="C32" s="1"/>
    </row>
    <row r="33" spans="1:3" ht="63">
      <c r="A33" s="6" t="s">
        <v>1209</v>
      </c>
      <c r="B33" s="182" t="s">
        <v>1135</v>
      </c>
      <c r="C33" s="1">
        <v>100</v>
      </c>
    </row>
    <row r="34" spans="1:3" ht="94.5">
      <c r="A34" s="2" t="s">
        <v>1241</v>
      </c>
      <c r="B34" s="2" t="s">
        <v>1242</v>
      </c>
      <c r="C34" s="1">
        <v>100</v>
      </c>
    </row>
    <row r="35" spans="1:3" ht="94.5">
      <c r="A35" s="2" t="s">
        <v>1244</v>
      </c>
      <c r="B35" s="2" t="s">
        <v>1243</v>
      </c>
      <c r="C35" s="1">
        <v>100</v>
      </c>
    </row>
    <row r="36" spans="1:3" ht="94.5">
      <c r="A36" s="2" t="s">
        <v>1160</v>
      </c>
      <c r="B36" s="2" t="s">
        <v>1161</v>
      </c>
      <c r="C36" s="1">
        <v>100</v>
      </c>
    </row>
    <row r="37" spans="1:3" ht="94.5">
      <c r="A37" s="2" t="s">
        <v>1162</v>
      </c>
      <c r="B37" s="2" t="s">
        <v>1163</v>
      </c>
      <c r="C37" s="1">
        <v>100</v>
      </c>
    </row>
    <row r="38" spans="1:3" ht="47.25">
      <c r="A38" s="2" t="s">
        <v>1164</v>
      </c>
      <c r="B38" s="2" t="s">
        <v>1165</v>
      </c>
      <c r="C38" s="1">
        <v>100</v>
      </c>
    </row>
    <row r="39" spans="1:3" ht="47.25">
      <c r="A39" s="2" t="s">
        <v>1166</v>
      </c>
      <c r="B39" s="2" t="s">
        <v>1167</v>
      </c>
      <c r="C39" s="1">
        <v>100</v>
      </c>
    </row>
    <row r="40" spans="1:3" ht="78.75">
      <c r="A40" s="2" t="s">
        <v>1168</v>
      </c>
      <c r="B40" s="2" t="s">
        <v>1169</v>
      </c>
      <c r="C40" s="1">
        <v>100</v>
      </c>
    </row>
    <row r="41" spans="1:3" ht="78.75">
      <c r="A41" s="2" t="s">
        <v>1170</v>
      </c>
      <c r="B41" s="2" t="s">
        <v>1171</v>
      </c>
      <c r="C41" s="223">
        <v>100</v>
      </c>
    </row>
    <row r="42" spans="1:3" ht="110.25">
      <c r="A42" s="2" t="s">
        <v>1172</v>
      </c>
      <c r="B42" s="2" t="s">
        <v>1173</v>
      </c>
      <c r="C42" s="223">
        <v>100</v>
      </c>
    </row>
    <row r="43" spans="1:3" ht="110.25">
      <c r="A43" s="2" t="s">
        <v>1174</v>
      </c>
      <c r="B43" s="2" t="s">
        <v>1175</v>
      </c>
      <c r="C43" s="223">
        <v>100</v>
      </c>
    </row>
    <row r="44" spans="1:3" ht="94.5">
      <c r="A44" s="2" t="s">
        <v>1176</v>
      </c>
      <c r="B44" s="2" t="s">
        <v>1177</v>
      </c>
      <c r="C44" s="1">
        <v>100</v>
      </c>
    </row>
    <row r="45" spans="1:3" ht="94.5">
      <c r="A45" s="2" t="s">
        <v>1178</v>
      </c>
      <c r="B45" s="2" t="s">
        <v>1179</v>
      </c>
      <c r="C45" s="1">
        <v>100</v>
      </c>
    </row>
    <row r="46" spans="1:3" ht="126">
      <c r="A46" s="2" t="s">
        <v>1180</v>
      </c>
      <c r="B46" s="2" t="s">
        <v>1181</v>
      </c>
      <c r="C46" s="1">
        <v>100</v>
      </c>
    </row>
    <row r="47" spans="1:3" ht="126">
      <c r="A47" s="2" t="s">
        <v>1184</v>
      </c>
      <c r="B47" s="2" t="s">
        <v>1185</v>
      </c>
      <c r="C47" s="1">
        <v>100</v>
      </c>
    </row>
    <row r="48" spans="1:3" ht="78.75">
      <c r="A48" s="2" t="s">
        <v>1182</v>
      </c>
      <c r="B48" s="2" t="s">
        <v>1183</v>
      </c>
      <c r="C48" s="1">
        <v>100</v>
      </c>
    </row>
    <row r="49" spans="1:3" ht="78.75">
      <c r="A49" s="2" t="s">
        <v>1186</v>
      </c>
      <c r="B49" s="2" t="s">
        <v>1187</v>
      </c>
      <c r="C49" s="1">
        <v>100</v>
      </c>
    </row>
    <row r="50" spans="1:3" ht="60">
      <c r="A50" s="215" t="s">
        <v>1226</v>
      </c>
      <c r="B50" s="213" t="s">
        <v>1224</v>
      </c>
      <c r="C50" s="1">
        <v>100</v>
      </c>
    </row>
    <row r="51" spans="1:3" ht="60">
      <c r="A51" s="215" t="s">
        <v>1227</v>
      </c>
      <c r="B51" s="213" t="s">
        <v>1225</v>
      </c>
      <c r="C51" s="248">
        <v>100</v>
      </c>
    </row>
    <row r="52" spans="1:3" ht="78.75">
      <c r="A52" s="6" t="s">
        <v>1210</v>
      </c>
      <c r="B52" s="196" t="s">
        <v>1218</v>
      </c>
      <c r="C52" s="1">
        <v>100</v>
      </c>
    </row>
    <row r="53" spans="1:3" ht="78.75">
      <c r="A53" s="6" t="s">
        <v>1211</v>
      </c>
      <c r="B53" s="239" t="s">
        <v>1212</v>
      </c>
      <c r="C53" s="1">
        <v>100</v>
      </c>
    </row>
    <row r="54" spans="1:3" ht="116.25" customHeight="1">
      <c r="A54" s="6" t="s">
        <v>1213</v>
      </c>
      <c r="B54" s="239" t="s">
        <v>1154</v>
      </c>
      <c r="C54" s="223">
        <v>100</v>
      </c>
    </row>
    <row r="55" spans="1:3" ht="66" customHeight="1">
      <c r="A55" s="2" t="s">
        <v>1188</v>
      </c>
      <c r="B55" s="2" t="s">
        <v>1156</v>
      </c>
      <c r="C55" s="1">
        <v>100</v>
      </c>
    </row>
    <row r="56" spans="1:3" ht="15.75">
      <c r="A56" s="206"/>
      <c r="B56" s="63" t="s">
        <v>414</v>
      </c>
      <c r="C56" s="222"/>
    </row>
    <row r="57" spans="1:3" ht="31.5">
      <c r="A57" s="2" t="s">
        <v>632</v>
      </c>
      <c r="B57" s="182" t="s">
        <v>633</v>
      </c>
      <c r="C57" s="1">
        <v>100</v>
      </c>
    </row>
    <row r="58" spans="1:3" ht="31.5">
      <c r="A58" s="2" t="s">
        <v>634</v>
      </c>
      <c r="B58" s="182" t="s">
        <v>635</v>
      </c>
      <c r="C58" s="1">
        <v>100</v>
      </c>
    </row>
    <row r="59" spans="1:3" ht="63">
      <c r="A59" s="2" t="s">
        <v>636</v>
      </c>
      <c r="B59" s="182" t="s">
        <v>637</v>
      </c>
      <c r="C59" s="1">
        <v>100</v>
      </c>
    </row>
    <row r="60" spans="1:3" ht="63">
      <c r="A60" s="2" t="s">
        <v>638</v>
      </c>
      <c r="B60" s="182" t="s">
        <v>639</v>
      </c>
      <c r="C60" s="1">
        <v>100</v>
      </c>
    </row>
    <row r="61" spans="1:3" ht="31.5">
      <c r="A61" s="2" t="s">
        <v>640</v>
      </c>
      <c r="B61" s="182" t="s">
        <v>641</v>
      </c>
      <c r="C61" s="1">
        <v>100</v>
      </c>
    </row>
    <row r="62" spans="1:3" ht="31.5">
      <c r="A62" s="1" t="s">
        <v>642</v>
      </c>
      <c r="B62" s="182" t="s">
        <v>643</v>
      </c>
      <c r="C62" s="1">
        <v>100</v>
      </c>
    </row>
    <row r="63" spans="1:3" ht="31.5">
      <c r="A63" s="2" t="s">
        <v>768</v>
      </c>
      <c r="B63" s="2" t="s">
        <v>644</v>
      </c>
      <c r="C63" s="1">
        <v>100</v>
      </c>
    </row>
    <row r="64" spans="1:3" ht="31.5">
      <c r="A64" s="2" t="s">
        <v>769</v>
      </c>
      <c r="B64" s="182" t="s">
        <v>645</v>
      </c>
      <c r="C64" s="1">
        <v>100</v>
      </c>
    </row>
    <row r="65" spans="1:3" ht="15.75">
      <c r="A65" s="278"/>
      <c r="B65" s="279" t="s">
        <v>646</v>
      </c>
      <c r="C65" s="251"/>
    </row>
    <row r="66" spans="1:3" ht="110.25">
      <c r="A66" s="21" t="s">
        <v>1246</v>
      </c>
      <c r="B66" s="239" t="s">
        <v>1245</v>
      </c>
      <c r="C66" s="1">
        <v>100</v>
      </c>
    </row>
    <row r="67" spans="1:3" ht="110.25">
      <c r="A67" s="239" t="s">
        <v>1248</v>
      </c>
      <c r="B67" s="239" t="s">
        <v>1247</v>
      </c>
      <c r="C67" s="1">
        <v>100</v>
      </c>
    </row>
    <row r="68" spans="1:3" ht="47.25">
      <c r="A68" s="280" t="s">
        <v>770</v>
      </c>
      <c r="B68" s="280" t="s">
        <v>647</v>
      </c>
      <c r="C68" s="281">
        <v>100</v>
      </c>
    </row>
    <row r="69" spans="1:3" ht="47.25">
      <c r="A69" s="2" t="s">
        <v>771</v>
      </c>
      <c r="B69" s="2" t="s">
        <v>648</v>
      </c>
      <c r="C69" s="1">
        <v>100</v>
      </c>
    </row>
    <row r="70" spans="1:3" ht="47.25">
      <c r="A70" s="2" t="s">
        <v>772</v>
      </c>
      <c r="B70" s="2" t="s">
        <v>649</v>
      </c>
      <c r="C70" s="1">
        <v>100</v>
      </c>
    </row>
    <row r="71" spans="1:3" ht="47.25">
      <c r="A71" s="2" t="s">
        <v>773</v>
      </c>
      <c r="B71" s="2" t="s">
        <v>650</v>
      </c>
      <c r="C71" s="1">
        <v>100</v>
      </c>
    </row>
    <row r="72" spans="1:3" ht="31.5">
      <c r="A72" s="2" t="s">
        <v>774</v>
      </c>
      <c r="B72" s="2" t="s">
        <v>651</v>
      </c>
      <c r="C72" s="1">
        <v>100</v>
      </c>
    </row>
    <row r="73" spans="1:3" ht="31.5">
      <c r="A73" s="2" t="s">
        <v>775</v>
      </c>
      <c r="B73" s="2" t="s">
        <v>652</v>
      </c>
      <c r="C73" s="1">
        <v>100</v>
      </c>
    </row>
    <row r="74" spans="1:3" ht="63">
      <c r="A74" s="6" t="s">
        <v>776</v>
      </c>
      <c r="B74" s="2" t="s">
        <v>653</v>
      </c>
      <c r="C74" s="1">
        <v>100</v>
      </c>
    </row>
    <row r="75" spans="1:3" ht="63">
      <c r="A75" s="6" t="s">
        <v>777</v>
      </c>
      <c r="B75" s="2" t="s">
        <v>654</v>
      </c>
      <c r="C75" s="1">
        <v>100</v>
      </c>
    </row>
    <row r="76" spans="1:3" ht="73.5" customHeight="1">
      <c r="A76" s="6" t="s">
        <v>778</v>
      </c>
      <c r="B76" s="2" t="s">
        <v>655</v>
      </c>
      <c r="C76" s="1">
        <v>100</v>
      </c>
    </row>
    <row r="77" spans="1:3" ht="63">
      <c r="A77" s="6" t="s">
        <v>779</v>
      </c>
      <c r="B77" s="2" t="s">
        <v>656</v>
      </c>
      <c r="C77" s="223">
        <v>100</v>
      </c>
    </row>
    <row r="78" spans="1:6" s="4" customFormat="1" ht="15.75" customHeight="1">
      <c r="A78" s="59"/>
      <c r="B78" s="59"/>
      <c r="C78" s="226"/>
      <c r="D78" s="205"/>
      <c r="E78" s="205"/>
      <c r="F78" s="205"/>
    </row>
    <row r="79" spans="1:3" ht="15.75">
      <c r="A79" s="227" t="s">
        <v>657</v>
      </c>
      <c r="B79" s="101"/>
      <c r="C79" s="61"/>
    </row>
    <row r="80" spans="1:3" ht="72" customHeight="1">
      <c r="A80" s="323" t="s">
        <v>658</v>
      </c>
      <c r="B80" s="323"/>
      <c r="C80" s="323"/>
    </row>
    <row r="81" spans="1:3" ht="15.75">
      <c r="A81" s="61"/>
      <c r="B81" s="101"/>
      <c r="C81" s="61"/>
    </row>
    <row r="82" spans="1:3" ht="15.75">
      <c r="A82" s="324" t="s">
        <v>808</v>
      </c>
      <c r="B82" s="324"/>
      <c r="C82" s="324"/>
    </row>
  </sheetData>
  <sheetProtection/>
  <mergeCells count="11">
    <mergeCell ref="A6:C6"/>
    <mergeCell ref="A7:C7"/>
    <mergeCell ref="A80:C80"/>
    <mergeCell ref="A82:C82"/>
    <mergeCell ref="A9:C9"/>
    <mergeCell ref="A10:C10"/>
    <mergeCell ref="A1:C1"/>
    <mergeCell ref="A2:C2"/>
    <mergeCell ref="A3:C3"/>
    <mergeCell ref="A4:C4"/>
    <mergeCell ref="A5:C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92D050"/>
  </sheetPr>
  <dimension ref="A1:G441"/>
  <sheetViews>
    <sheetView zoomScalePageLayoutView="0" workbookViewId="0" topLeftCell="A1">
      <selection activeCell="A1" sqref="A1:IV16384"/>
    </sheetView>
  </sheetViews>
  <sheetFormatPr defaultColWidth="9.00390625" defaultRowHeight="12.75"/>
  <cols>
    <col min="1" max="1" width="82.875" style="59" customWidth="1"/>
    <col min="2" max="2" width="6.75390625" style="3" customWidth="1"/>
    <col min="3" max="3" width="16.25390625" style="3" customWidth="1"/>
    <col min="4" max="4" width="5.125" style="17" customWidth="1"/>
    <col min="5" max="5" width="14.75390625" style="17" customWidth="1"/>
    <col min="6" max="6" width="5.00390625" style="17" customWidth="1"/>
    <col min="7" max="7" width="13.125" style="20" customWidth="1"/>
    <col min="8" max="16384" width="9.125" style="3" customWidth="1"/>
  </cols>
  <sheetData>
    <row r="1" spans="1:7" s="18" customFormat="1" ht="15" customHeight="1">
      <c r="A1" s="62"/>
      <c r="C1" s="361" t="s">
        <v>357</v>
      </c>
      <c r="D1" s="377"/>
      <c r="E1" s="377"/>
      <c r="F1" s="377"/>
      <c r="G1" s="377"/>
    </row>
    <row r="2" spans="1:7" s="18" customFormat="1" ht="13.5" customHeight="1">
      <c r="A2" s="62"/>
      <c r="C2" s="361" t="s">
        <v>461</v>
      </c>
      <c r="D2" s="377"/>
      <c r="E2" s="377"/>
      <c r="F2" s="377"/>
      <c r="G2" s="377"/>
    </row>
    <row r="3" spans="1:7" s="18" customFormat="1" ht="13.5" customHeight="1">
      <c r="A3" s="62"/>
      <c r="C3" s="361" t="s">
        <v>462</v>
      </c>
      <c r="D3" s="377"/>
      <c r="E3" s="377"/>
      <c r="F3" s="377"/>
      <c r="G3" s="377"/>
    </row>
    <row r="4" spans="1:7" s="18" customFormat="1" ht="13.5" customHeight="1">
      <c r="A4" s="62"/>
      <c r="C4" s="361" t="s">
        <v>422</v>
      </c>
      <c r="D4" s="377"/>
      <c r="E4" s="377"/>
      <c r="F4" s="377"/>
      <c r="G4" s="377"/>
    </row>
    <row r="5" spans="1:7" s="18" customFormat="1" ht="13.5" customHeight="1">
      <c r="A5" s="62"/>
      <c r="C5" s="362" t="s">
        <v>1260</v>
      </c>
      <c r="D5" s="377"/>
      <c r="E5" s="377"/>
      <c r="F5" s="377"/>
      <c r="G5" s="377"/>
    </row>
    <row r="6" spans="1:7" s="18" customFormat="1" ht="13.5" customHeight="1">
      <c r="A6" s="62"/>
      <c r="C6" s="362" t="s">
        <v>1378</v>
      </c>
      <c r="D6" s="377"/>
      <c r="E6" s="377"/>
      <c r="F6" s="285"/>
      <c r="G6" s="285"/>
    </row>
    <row r="7" spans="1:7" s="18" customFormat="1" ht="13.5" customHeight="1">
      <c r="A7" s="62"/>
      <c r="C7" s="362" t="s">
        <v>1449</v>
      </c>
      <c r="D7" s="377"/>
      <c r="E7" s="377"/>
      <c r="F7" s="285"/>
      <c r="G7" s="285"/>
    </row>
    <row r="8" spans="1:7" s="18" customFormat="1" ht="13.5" customHeight="1">
      <c r="A8" s="62"/>
      <c r="C8" s="362" t="s">
        <v>1450</v>
      </c>
      <c r="D8" s="377"/>
      <c r="E8" s="377"/>
      <c r="F8" s="285"/>
      <c r="G8" s="285"/>
    </row>
    <row r="10" spans="1:7" ht="15.75">
      <c r="A10" s="337" t="s">
        <v>390</v>
      </c>
      <c r="B10" s="376"/>
      <c r="C10" s="376"/>
      <c r="D10" s="376"/>
      <c r="E10" s="376"/>
      <c r="F10" s="13"/>
      <c r="G10" s="13"/>
    </row>
    <row r="11" spans="1:7" ht="15.75">
      <c r="A11" s="337" t="s">
        <v>1078</v>
      </c>
      <c r="B11" s="376"/>
      <c r="C11" s="376"/>
      <c r="D11" s="376"/>
      <c r="E11" s="376"/>
      <c r="F11" s="13"/>
      <c r="G11" s="13"/>
    </row>
    <row r="12" spans="5:7" ht="15.75">
      <c r="E12" s="23" t="s">
        <v>483</v>
      </c>
      <c r="F12" s="363"/>
      <c r="G12" s="363"/>
    </row>
    <row r="13" spans="1:7" s="23" customFormat="1" ht="31.5">
      <c r="A13" s="251" t="s">
        <v>440</v>
      </c>
      <c r="B13" s="250" t="s">
        <v>391</v>
      </c>
      <c r="C13" s="250" t="s">
        <v>389</v>
      </c>
      <c r="D13" s="252" t="s">
        <v>10</v>
      </c>
      <c r="E13" s="253" t="s">
        <v>425</v>
      </c>
      <c r="F13" s="31"/>
      <c r="G13" s="270"/>
    </row>
    <row r="14" spans="1:7" s="23" customFormat="1" ht="15.75" customHeight="1">
      <c r="A14" s="1">
        <v>1</v>
      </c>
      <c r="B14" s="21">
        <v>2</v>
      </c>
      <c r="C14" s="21">
        <v>3</v>
      </c>
      <c r="D14" s="21">
        <v>4</v>
      </c>
      <c r="E14" s="22">
        <v>5</v>
      </c>
      <c r="F14" s="17"/>
      <c r="G14" s="17"/>
    </row>
    <row r="15" spans="1:7" s="23" customFormat="1" ht="31.5">
      <c r="A15" s="9" t="s">
        <v>317</v>
      </c>
      <c r="B15" s="259">
        <v>706</v>
      </c>
      <c r="C15" s="259"/>
      <c r="D15" s="259"/>
      <c r="E15" s="290">
        <f>E16+E119+E125+E142+E146+E174+E207+E246+E332+E352+E353+E362+E370</f>
        <v>2085710.4389999998</v>
      </c>
      <c r="F15" s="17"/>
      <c r="G15" s="17"/>
    </row>
    <row r="16" spans="1:7" s="23" customFormat="1" ht="31.5">
      <c r="A16" s="2" t="s">
        <v>117</v>
      </c>
      <c r="B16" s="21">
        <v>706</v>
      </c>
      <c r="C16" s="7" t="s">
        <v>78</v>
      </c>
      <c r="D16" s="7"/>
      <c r="E16" s="288">
        <f>E17+E60+E91+E108+E67+E80+E86+E20+E39+E116</f>
        <v>1201866.2629999998</v>
      </c>
      <c r="F16" s="33"/>
      <c r="G16" s="34"/>
    </row>
    <row r="17" spans="1:7" s="25" customFormat="1" ht="15.75">
      <c r="A17" s="2" t="s">
        <v>996</v>
      </c>
      <c r="B17" s="21">
        <v>706</v>
      </c>
      <c r="C17" s="7" t="s">
        <v>997</v>
      </c>
      <c r="D17" s="7"/>
      <c r="E17" s="288">
        <f>E18</f>
        <v>0</v>
      </c>
      <c r="F17" s="3"/>
      <c r="G17" s="3"/>
    </row>
    <row r="18" spans="1:7" s="25" customFormat="1" ht="31.5">
      <c r="A18" s="2" t="s">
        <v>981</v>
      </c>
      <c r="B18" s="21">
        <v>706</v>
      </c>
      <c r="C18" s="7" t="s">
        <v>998</v>
      </c>
      <c r="D18" s="7"/>
      <c r="E18" s="288">
        <f>E19</f>
        <v>0</v>
      </c>
      <c r="F18" s="3"/>
      <c r="G18" s="3"/>
    </row>
    <row r="19" spans="1:7" s="25" customFormat="1" ht="31.5">
      <c r="A19" s="2" t="s">
        <v>523</v>
      </c>
      <c r="B19" s="21">
        <v>706</v>
      </c>
      <c r="C19" s="7" t="s">
        <v>998</v>
      </c>
      <c r="D19" s="7" t="s">
        <v>524</v>
      </c>
      <c r="E19" s="288">
        <v>0</v>
      </c>
      <c r="F19" s="3"/>
      <c r="G19" s="3"/>
    </row>
    <row r="20" spans="1:7" s="25" customFormat="1" ht="31.5">
      <c r="A20" s="2" t="s">
        <v>200</v>
      </c>
      <c r="B20" s="21">
        <v>706</v>
      </c>
      <c r="C20" s="7" t="s">
        <v>79</v>
      </c>
      <c r="D20" s="7"/>
      <c r="E20" s="288">
        <f>E31+E33+E35+E37+E21+E23+E25+E27+E29</f>
        <v>392889.26999999996</v>
      </c>
      <c r="F20" s="3"/>
      <c r="G20" s="3"/>
    </row>
    <row r="21" spans="1:7" s="25" customFormat="1" ht="31.5">
      <c r="A21" s="2" t="s">
        <v>578</v>
      </c>
      <c r="B21" s="21">
        <v>706</v>
      </c>
      <c r="C21" s="7" t="s">
        <v>1306</v>
      </c>
      <c r="D21" s="7"/>
      <c r="E21" s="288">
        <f>E22</f>
        <v>198</v>
      </c>
      <c r="F21" s="3"/>
      <c r="G21" s="3"/>
    </row>
    <row r="22" spans="1:7" s="25" customFormat="1" ht="31.5">
      <c r="A22" s="2" t="s">
        <v>523</v>
      </c>
      <c r="B22" s="21">
        <v>706</v>
      </c>
      <c r="C22" s="7" t="s">
        <v>1306</v>
      </c>
      <c r="D22" s="7" t="s">
        <v>524</v>
      </c>
      <c r="E22" s="288">
        <v>198</v>
      </c>
      <c r="F22" s="3"/>
      <c r="G22" s="3"/>
    </row>
    <row r="23" spans="1:7" s="25" customFormat="1" ht="31.5">
      <c r="A23" s="2" t="s">
        <v>1290</v>
      </c>
      <c r="B23" s="21">
        <v>706</v>
      </c>
      <c r="C23" s="7" t="s">
        <v>1307</v>
      </c>
      <c r="D23" s="7"/>
      <c r="E23" s="288">
        <f>E24</f>
        <v>578.47</v>
      </c>
      <c r="F23" s="3"/>
      <c r="G23" s="3"/>
    </row>
    <row r="24" spans="1:7" s="25" customFormat="1" ht="31.5">
      <c r="A24" s="2" t="s">
        <v>523</v>
      </c>
      <c r="B24" s="21">
        <v>706</v>
      </c>
      <c r="C24" s="7" t="s">
        <v>1307</v>
      </c>
      <c r="D24" s="7" t="s">
        <v>524</v>
      </c>
      <c r="E24" s="288">
        <v>578.47</v>
      </c>
      <c r="F24" s="3"/>
      <c r="G24" s="3"/>
    </row>
    <row r="25" spans="1:7" s="25" customFormat="1" ht="31.5">
      <c r="A25" s="2" t="s">
        <v>1292</v>
      </c>
      <c r="B25" s="21">
        <v>706</v>
      </c>
      <c r="C25" s="7" t="s">
        <v>1308</v>
      </c>
      <c r="D25" s="7"/>
      <c r="E25" s="288">
        <f>E26</f>
        <v>100</v>
      </c>
      <c r="F25" s="3"/>
      <c r="G25" s="3"/>
    </row>
    <row r="26" spans="1:7" s="25" customFormat="1" ht="31.5">
      <c r="A26" s="2" t="s">
        <v>523</v>
      </c>
      <c r="B26" s="21">
        <v>706</v>
      </c>
      <c r="C26" s="7" t="s">
        <v>1308</v>
      </c>
      <c r="D26" s="7" t="s">
        <v>524</v>
      </c>
      <c r="E26" s="288">
        <v>100</v>
      </c>
      <c r="F26" s="3"/>
      <c r="G26" s="3"/>
    </row>
    <row r="27" spans="1:7" s="25" customFormat="1" ht="31.5">
      <c r="A27" s="2" t="s">
        <v>1294</v>
      </c>
      <c r="B27" s="21">
        <v>706</v>
      </c>
      <c r="C27" s="7" t="s">
        <v>1309</v>
      </c>
      <c r="D27" s="7"/>
      <c r="E27" s="288">
        <f>E28</f>
        <v>100</v>
      </c>
      <c r="F27" s="3"/>
      <c r="G27" s="3"/>
    </row>
    <row r="28" spans="1:7" s="25" customFormat="1" ht="31.5">
      <c r="A28" s="2" t="s">
        <v>523</v>
      </c>
      <c r="B28" s="21">
        <v>706</v>
      </c>
      <c r="C28" s="7" t="s">
        <v>1309</v>
      </c>
      <c r="D28" s="7" t="s">
        <v>524</v>
      </c>
      <c r="E28" s="288">
        <v>100</v>
      </c>
      <c r="F28" s="3"/>
      <c r="G28" s="3"/>
    </row>
    <row r="29" spans="1:7" s="25" customFormat="1" ht="31.5">
      <c r="A29" s="2" t="s">
        <v>1408</v>
      </c>
      <c r="B29" s="21">
        <v>706</v>
      </c>
      <c r="C29" s="7" t="s">
        <v>1409</v>
      </c>
      <c r="D29" s="7"/>
      <c r="E29" s="288">
        <f>E30</f>
        <v>1360</v>
      </c>
      <c r="F29" s="3"/>
      <c r="G29" s="3"/>
    </row>
    <row r="30" spans="1:7" s="25" customFormat="1" ht="31.5">
      <c r="A30" s="2" t="s">
        <v>523</v>
      </c>
      <c r="B30" s="21">
        <v>706</v>
      </c>
      <c r="C30" s="7" t="s">
        <v>1409</v>
      </c>
      <c r="D30" s="7" t="s">
        <v>524</v>
      </c>
      <c r="E30" s="288">
        <v>1360</v>
      </c>
      <c r="F30" s="3"/>
      <c r="G30" s="3"/>
    </row>
    <row r="31" spans="1:7" s="25" customFormat="1" ht="15.75">
      <c r="A31" s="2" t="s">
        <v>442</v>
      </c>
      <c r="B31" s="21">
        <v>706</v>
      </c>
      <c r="C31" s="7" t="s">
        <v>204</v>
      </c>
      <c r="D31" s="7"/>
      <c r="E31" s="288">
        <f>E32</f>
        <v>120291</v>
      </c>
      <c r="F31" s="3"/>
      <c r="G31" s="3"/>
    </row>
    <row r="32" spans="1:7" s="25" customFormat="1" ht="31.5">
      <c r="A32" s="2" t="s">
        <v>523</v>
      </c>
      <c r="B32" s="21">
        <v>706</v>
      </c>
      <c r="C32" s="7" t="s">
        <v>204</v>
      </c>
      <c r="D32" s="7" t="s">
        <v>524</v>
      </c>
      <c r="E32" s="288">
        <v>120291</v>
      </c>
      <c r="F32" s="3"/>
      <c r="G32" s="3"/>
    </row>
    <row r="33" spans="1:7" ht="162.75" customHeight="1">
      <c r="A33" s="2" t="s">
        <v>560</v>
      </c>
      <c r="B33" s="21">
        <v>706</v>
      </c>
      <c r="C33" s="7" t="s">
        <v>201</v>
      </c>
      <c r="D33" s="7"/>
      <c r="E33" s="288">
        <f>E34</f>
        <v>197944</v>
      </c>
      <c r="F33" s="3"/>
      <c r="G33" s="3"/>
    </row>
    <row r="34" spans="1:7" ht="31.5">
      <c r="A34" s="2" t="s">
        <v>523</v>
      </c>
      <c r="B34" s="21">
        <v>706</v>
      </c>
      <c r="C34" s="7" t="s">
        <v>201</v>
      </c>
      <c r="D34" s="7" t="s">
        <v>524</v>
      </c>
      <c r="E34" s="288">
        <v>197944</v>
      </c>
      <c r="F34" s="3"/>
      <c r="G34" s="3"/>
    </row>
    <row r="35" spans="1:7" ht="173.25">
      <c r="A35" s="2" t="s">
        <v>7</v>
      </c>
      <c r="B35" s="21">
        <v>706</v>
      </c>
      <c r="C35" s="7" t="s">
        <v>202</v>
      </c>
      <c r="D35" s="7"/>
      <c r="E35" s="288">
        <f>E36</f>
        <v>2751.8</v>
      </c>
      <c r="F35" s="3"/>
      <c r="G35" s="3"/>
    </row>
    <row r="36" spans="1:7" ht="31.5">
      <c r="A36" s="2" t="s">
        <v>523</v>
      </c>
      <c r="B36" s="21">
        <v>706</v>
      </c>
      <c r="C36" s="7" t="s">
        <v>202</v>
      </c>
      <c r="D36" s="7" t="s">
        <v>524</v>
      </c>
      <c r="E36" s="288">
        <v>2751.8</v>
      </c>
      <c r="F36" s="33"/>
      <c r="G36" s="35"/>
    </row>
    <row r="37" spans="1:7" ht="189">
      <c r="A37" s="2" t="s">
        <v>561</v>
      </c>
      <c r="B37" s="21">
        <v>706</v>
      </c>
      <c r="C37" s="7" t="s">
        <v>203</v>
      </c>
      <c r="D37" s="7"/>
      <c r="E37" s="288">
        <f>E38</f>
        <v>69566</v>
      </c>
      <c r="F37" s="33"/>
      <c r="G37" s="34"/>
    </row>
    <row r="38" spans="1:7" ht="31.5">
      <c r="A38" s="2" t="s">
        <v>523</v>
      </c>
      <c r="B38" s="21">
        <v>706</v>
      </c>
      <c r="C38" s="7" t="s">
        <v>203</v>
      </c>
      <c r="D38" s="7" t="s">
        <v>524</v>
      </c>
      <c r="E38" s="288">
        <v>69566</v>
      </c>
      <c r="F38" s="33"/>
      <c r="G38" s="34"/>
    </row>
    <row r="39" spans="1:7" ht="31.5">
      <c r="A39" s="2" t="s">
        <v>88</v>
      </c>
      <c r="B39" s="21">
        <v>706</v>
      </c>
      <c r="C39" s="7" t="s">
        <v>206</v>
      </c>
      <c r="D39" s="7"/>
      <c r="E39" s="288">
        <f>E59+E53+E48+E54+E56+E40+E42+E44+E46+E50</f>
        <v>571120.693</v>
      </c>
      <c r="F39" s="33"/>
      <c r="G39" s="34"/>
    </row>
    <row r="40" spans="1:7" ht="31.5">
      <c r="A40" s="2" t="s">
        <v>578</v>
      </c>
      <c r="B40" s="21">
        <v>706</v>
      </c>
      <c r="C40" s="7" t="s">
        <v>1310</v>
      </c>
      <c r="D40" s="7"/>
      <c r="E40" s="288">
        <f>E41</f>
        <v>1119.5</v>
      </c>
      <c r="F40" s="33"/>
      <c r="G40" s="34"/>
    </row>
    <row r="41" spans="1:7" ht="31.5">
      <c r="A41" s="2" t="s">
        <v>523</v>
      </c>
      <c r="B41" s="21">
        <v>706</v>
      </c>
      <c r="C41" s="7" t="s">
        <v>1310</v>
      </c>
      <c r="D41" s="7" t="s">
        <v>524</v>
      </c>
      <c r="E41" s="288">
        <v>1119.5</v>
      </c>
      <c r="F41" s="33"/>
      <c r="G41" s="34"/>
    </row>
    <row r="42" spans="1:7" ht="31.5">
      <c r="A42" s="2" t="s">
        <v>1290</v>
      </c>
      <c r="B42" s="21">
        <v>706</v>
      </c>
      <c r="C42" s="7" t="s">
        <v>1311</v>
      </c>
      <c r="D42" s="7"/>
      <c r="E42" s="288">
        <f>E43</f>
        <v>123</v>
      </c>
      <c r="F42" s="33"/>
      <c r="G42" s="34"/>
    </row>
    <row r="43" spans="1:7" ht="31.5">
      <c r="A43" s="2" t="s">
        <v>523</v>
      </c>
      <c r="B43" s="21">
        <v>706</v>
      </c>
      <c r="C43" s="7" t="s">
        <v>1311</v>
      </c>
      <c r="D43" s="7" t="s">
        <v>524</v>
      </c>
      <c r="E43" s="288">
        <v>123</v>
      </c>
      <c r="F43" s="33"/>
      <c r="G43" s="34"/>
    </row>
    <row r="44" spans="1:7" ht="31.5">
      <c r="A44" s="2" t="s">
        <v>1292</v>
      </c>
      <c r="B44" s="21">
        <v>706</v>
      </c>
      <c r="C44" s="7" t="s">
        <v>1312</v>
      </c>
      <c r="D44" s="7"/>
      <c r="E44" s="288">
        <f>E45</f>
        <v>82</v>
      </c>
      <c r="F44" s="33"/>
      <c r="G44" s="34"/>
    </row>
    <row r="45" spans="1:7" ht="31.5">
      <c r="A45" s="2" t="s">
        <v>523</v>
      </c>
      <c r="B45" s="21">
        <v>706</v>
      </c>
      <c r="C45" s="7" t="s">
        <v>1312</v>
      </c>
      <c r="D45" s="7" t="s">
        <v>524</v>
      </c>
      <c r="E45" s="288">
        <v>82</v>
      </c>
      <c r="F45" s="33"/>
      <c r="G45" s="34"/>
    </row>
    <row r="46" spans="1:7" ht="31.5">
      <c r="A46" s="2" t="s">
        <v>1294</v>
      </c>
      <c r="B46" s="21">
        <v>706</v>
      </c>
      <c r="C46" s="7" t="s">
        <v>1313</v>
      </c>
      <c r="D46" s="7"/>
      <c r="E46" s="288">
        <f>E47</f>
        <v>82</v>
      </c>
      <c r="F46" s="33"/>
      <c r="G46" s="34"/>
    </row>
    <row r="47" spans="1:7" ht="31.5">
      <c r="A47" s="2" t="s">
        <v>523</v>
      </c>
      <c r="B47" s="21">
        <v>706</v>
      </c>
      <c r="C47" s="7" t="s">
        <v>1313</v>
      </c>
      <c r="D47" s="7" t="s">
        <v>524</v>
      </c>
      <c r="E47" s="288">
        <v>82</v>
      </c>
      <c r="F47" s="33"/>
      <c r="G47" s="34"/>
    </row>
    <row r="48" spans="1:7" ht="15.75">
      <c r="A48" s="2" t="s">
        <v>956</v>
      </c>
      <c r="B48" s="21">
        <v>706</v>
      </c>
      <c r="C48" s="7" t="s">
        <v>955</v>
      </c>
      <c r="D48" s="7"/>
      <c r="E48" s="288">
        <f>E49</f>
        <v>5419.9</v>
      </c>
      <c r="F48" s="33"/>
      <c r="G48" s="34"/>
    </row>
    <row r="49" spans="1:7" ht="31.5">
      <c r="A49" s="2" t="s">
        <v>523</v>
      </c>
      <c r="B49" s="21">
        <v>706</v>
      </c>
      <c r="C49" s="7" t="s">
        <v>955</v>
      </c>
      <c r="D49" s="7" t="s">
        <v>524</v>
      </c>
      <c r="E49" s="288">
        <v>5419.9</v>
      </c>
      <c r="F49" s="33"/>
      <c r="G49" s="34"/>
    </row>
    <row r="50" spans="1:7" ht="31.5">
      <c r="A50" s="2" t="s">
        <v>1408</v>
      </c>
      <c r="B50" s="21">
        <v>706</v>
      </c>
      <c r="C50" s="7" t="s">
        <v>1410</v>
      </c>
      <c r="D50" s="7"/>
      <c r="E50" s="288">
        <f>E51</f>
        <v>2040</v>
      </c>
      <c r="F50" s="33"/>
      <c r="G50" s="34"/>
    </row>
    <row r="51" spans="1:7" ht="31.5">
      <c r="A51" s="2" t="s">
        <v>523</v>
      </c>
      <c r="B51" s="21">
        <v>706</v>
      </c>
      <c r="C51" s="7" t="s">
        <v>1410</v>
      </c>
      <c r="D51" s="7" t="s">
        <v>524</v>
      </c>
      <c r="E51" s="288">
        <v>2040</v>
      </c>
      <c r="F51" s="33"/>
      <c r="G51" s="34"/>
    </row>
    <row r="52" spans="1:7" ht="31.5">
      <c r="A52" s="2" t="s">
        <v>525</v>
      </c>
      <c r="B52" s="21">
        <v>706</v>
      </c>
      <c r="C52" s="7" t="s">
        <v>210</v>
      </c>
      <c r="D52" s="7"/>
      <c r="E52" s="288">
        <f>E53</f>
        <v>163188.193</v>
      </c>
      <c r="F52" s="33"/>
      <c r="G52" s="34"/>
    </row>
    <row r="53" spans="1:7" ht="31.5">
      <c r="A53" s="2" t="s">
        <v>523</v>
      </c>
      <c r="B53" s="21">
        <v>706</v>
      </c>
      <c r="C53" s="7" t="s">
        <v>210</v>
      </c>
      <c r="D53" s="7" t="s">
        <v>524</v>
      </c>
      <c r="E53" s="288">
        <v>163188.193</v>
      </c>
      <c r="F53" s="33"/>
      <c r="G53" s="34"/>
    </row>
    <row r="54" spans="1:7" ht="141.75">
      <c r="A54" s="2" t="s">
        <v>562</v>
      </c>
      <c r="B54" s="21">
        <v>706</v>
      </c>
      <c r="C54" s="7" t="s">
        <v>207</v>
      </c>
      <c r="D54" s="7"/>
      <c r="E54" s="288">
        <f>E55</f>
        <v>347329.7</v>
      </c>
      <c r="F54" s="33"/>
      <c r="G54" s="34"/>
    </row>
    <row r="55" spans="1:7" ht="31.5">
      <c r="A55" s="2" t="s">
        <v>523</v>
      </c>
      <c r="B55" s="21">
        <v>706</v>
      </c>
      <c r="C55" s="7" t="s">
        <v>207</v>
      </c>
      <c r="D55" s="7" t="s">
        <v>524</v>
      </c>
      <c r="E55" s="288">
        <v>347329.7</v>
      </c>
      <c r="F55" s="33"/>
      <c r="G55" s="34"/>
    </row>
    <row r="56" spans="1:7" ht="157.5">
      <c r="A56" s="2" t="s">
        <v>563</v>
      </c>
      <c r="B56" s="21">
        <v>706</v>
      </c>
      <c r="C56" s="7" t="s">
        <v>208</v>
      </c>
      <c r="D56" s="7"/>
      <c r="E56" s="288">
        <f>E57</f>
        <v>15376.5</v>
      </c>
      <c r="F56" s="33"/>
      <c r="G56" s="34"/>
    </row>
    <row r="57" spans="1:7" ht="31.5">
      <c r="A57" s="2" t="s">
        <v>523</v>
      </c>
      <c r="B57" s="21">
        <v>706</v>
      </c>
      <c r="C57" s="7" t="s">
        <v>208</v>
      </c>
      <c r="D57" s="7" t="s">
        <v>524</v>
      </c>
      <c r="E57" s="288">
        <v>15376.5</v>
      </c>
      <c r="F57" s="33"/>
      <c r="G57" s="34"/>
    </row>
    <row r="58" spans="1:7" ht="173.25">
      <c r="A58" s="2" t="s">
        <v>564</v>
      </c>
      <c r="B58" s="21">
        <v>706</v>
      </c>
      <c r="C58" s="7" t="s">
        <v>209</v>
      </c>
      <c r="D58" s="7"/>
      <c r="E58" s="288">
        <f>E59</f>
        <v>36359.9</v>
      </c>
      <c r="F58" s="33"/>
      <c r="G58" s="34"/>
    </row>
    <row r="59" spans="1:7" ht="31.5">
      <c r="A59" s="2" t="s">
        <v>523</v>
      </c>
      <c r="B59" s="21">
        <v>706</v>
      </c>
      <c r="C59" s="7" t="s">
        <v>209</v>
      </c>
      <c r="D59" s="7" t="s">
        <v>524</v>
      </c>
      <c r="E59" s="288">
        <v>36359.9</v>
      </c>
      <c r="F59" s="33"/>
      <c r="G59" s="34"/>
    </row>
    <row r="60" spans="1:7" ht="31.5">
      <c r="A60" s="2" t="s">
        <v>211</v>
      </c>
      <c r="B60" s="21">
        <v>706</v>
      </c>
      <c r="C60" s="7" t="s">
        <v>212</v>
      </c>
      <c r="D60" s="7"/>
      <c r="E60" s="288">
        <f>E63+E65+E61</f>
        <v>57713.2</v>
      </c>
      <c r="F60" s="33"/>
      <c r="G60" s="34"/>
    </row>
    <row r="61" spans="1:7" ht="31.5">
      <c r="A61" s="2" t="s">
        <v>1408</v>
      </c>
      <c r="B61" s="21">
        <v>706</v>
      </c>
      <c r="C61" s="7" t="s">
        <v>1411</v>
      </c>
      <c r="D61" s="7"/>
      <c r="E61" s="288">
        <f>E62</f>
        <v>400</v>
      </c>
      <c r="F61" s="33"/>
      <c r="G61" s="34"/>
    </row>
    <row r="62" spans="1:7" ht="31.5">
      <c r="A62" s="2" t="s">
        <v>523</v>
      </c>
      <c r="B62" s="21">
        <v>706</v>
      </c>
      <c r="C62" s="7" t="s">
        <v>1411</v>
      </c>
      <c r="D62" s="7" t="s">
        <v>524</v>
      </c>
      <c r="E62" s="288">
        <v>400</v>
      </c>
      <c r="F62" s="33"/>
      <c r="G62" s="34"/>
    </row>
    <row r="63" spans="1:7" ht="15.75">
      <c r="A63" s="2" t="s">
        <v>197</v>
      </c>
      <c r="B63" s="21">
        <v>706</v>
      </c>
      <c r="C63" s="7" t="s">
        <v>213</v>
      </c>
      <c r="D63" s="7"/>
      <c r="E63" s="288">
        <f>E64</f>
        <v>42978</v>
      </c>
      <c r="F63" s="33"/>
      <c r="G63" s="34"/>
    </row>
    <row r="64" spans="1:7" ht="31.5">
      <c r="A64" s="2" t="s">
        <v>523</v>
      </c>
      <c r="B64" s="21">
        <v>706</v>
      </c>
      <c r="C64" s="7" t="s">
        <v>213</v>
      </c>
      <c r="D64" s="7" t="s">
        <v>524</v>
      </c>
      <c r="E64" s="288">
        <v>42978</v>
      </c>
      <c r="F64" s="33"/>
      <c r="G64" s="34"/>
    </row>
    <row r="65" spans="1:7" ht="47.25">
      <c r="A65" s="2" t="s">
        <v>815</v>
      </c>
      <c r="B65" s="21">
        <v>706</v>
      </c>
      <c r="C65" s="7" t="s">
        <v>43</v>
      </c>
      <c r="D65" s="7"/>
      <c r="E65" s="288">
        <f>E66</f>
        <v>14335.2</v>
      </c>
      <c r="F65" s="33"/>
      <c r="G65" s="34"/>
    </row>
    <row r="66" spans="1:7" ht="31.5">
      <c r="A66" s="2" t="s">
        <v>523</v>
      </c>
      <c r="B66" s="21">
        <v>706</v>
      </c>
      <c r="C66" s="7" t="s">
        <v>43</v>
      </c>
      <c r="D66" s="7" t="s">
        <v>524</v>
      </c>
      <c r="E66" s="288">
        <v>14335.2</v>
      </c>
      <c r="F66" s="33"/>
      <c r="G66" s="34"/>
    </row>
    <row r="67" spans="1:7" ht="31.5">
      <c r="A67" s="2" t="s">
        <v>337</v>
      </c>
      <c r="B67" s="21">
        <v>706</v>
      </c>
      <c r="C67" s="7" t="s">
        <v>215</v>
      </c>
      <c r="D67" s="7"/>
      <c r="E67" s="288">
        <f>E70+E77+E75+E73+E68</f>
        <v>26811.2</v>
      </c>
      <c r="F67" s="33"/>
      <c r="G67" s="34"/>
    </row>
    <row r="68" spans="1:7" ht="31.5">
      <c r="A68" s="2" t="s">
        <v>1408</v>
      </c>
      <c r="B68" s="21">
        <v>706</v>
      </c>
      <c r="C68" s="7" t="s">
        <v>1412</v>
      </c>
      <c r="D68" s="7"/>
      <c r="E68" s="288">
        <f>E69</f>
        <v>103.8</v>
      </c>
      <c r="F68" s="33"/>
      <c r="G68" s="34"/>
    </row>
    <row r="69" spans="1:7" ht="31.5">
      <c r="A69" s="2" t="s">
        <v>523</v>
      </c>
      <c r="B69" s="21">
        <v>706</v>
      </c>
      <c r="C69" s="7" t="s">
        <v>1412</v>
      </c>
      <c r="D69" s="7" t="s">
        <v>524</v>
      </c>
      <c r="E69" s="288">
        <v>103.8</v>
      </c>
      <c r="F69" s="33"/>
      <c r="G69" s="34"/>
    </row>
    <row r="70" spans="1:7" ht="15.75">
      <c r="A70" s="2" t="s">
        <v>474</v>
      </c>
      <c r="B70" s="21">
        <v>706</v>
      </c>
      <c r="C70" s="7" t="s">
        <v>68</v>
      </c>
      <c r="D70" s="7"/>
      <c r="E70" s="288">
        <f>E71+E72</f>
        <v>2100</v>
      </c>
      <c r="F70" s="33"/>
      <c r="G70" s="34"/>
    </row>
    <row r="71" spans="1:7" ht="15.75">
      <c r="A71" s="2" t="s">
        <v>528</v>
      </c>
      <c r="B71" s="21">
        <v>706</v>
      </c>
      <c r="C71" s="7" t="s">
        <v>68</v>
      </c>
      <c r="D71" s="7" t="s">
        <v>527</v>
      </c>
      <c r="E71" s="288">
        <v>500</v>
      </c>
      <c r="F71" s="33"/>
      <c r="G71" s="34"/>
    </row>
    <row r="72" spans="1:7" ht="31.5">
      <c r="A72" s="2" t="s">
        <v>523</v>
      </c>
      <c r="B72" s="21">
        <v>706</v>
      </c>
      <c r="C72" s="7" t="s">
        <v>68</v>
      </c>
      <c r="D72" s="7" t="s">
        <v>524</v>
      </c>
      <c r="E72" s="288">
        <v>1600</v>
      </c>
      <c r="F72" s="33"/>
      <c r="G72" s="34"/>
    </row>
    <row r="73" spans="1:7" ht="15.75">
      <c r="A73" s="2" t="s">
        <v>1314</v>
      </c>
      <c r="B73" s="21">
        <v>706</v>
      </c>
      <c r="C73" s="7" t="s">
        <v>1315</v>
      </c>
      <c r="D73" s="7"/>
      <c r="E73" s="288">
        <f>E74</f>
        <v>3599.2</v>
      </c>
      <c r="F73" s="33"/>
      <c r="G73" s="34"/>
    </row>
    <row r="74" spans="1:7" ht="31.5">
      <c r="A74" s="2" t="s">
        <v>523</v>
      </c>
      <c r="B74" s="21">
        <v>706</v>
      </c>
      <c r="C74" s="7" t="s">
        <v>1315</v>
      </c>
      <c r="D74" s="7" t="s">
        <v>524</v>
      </c>
      <c r="E74" s="288">
        <v>3599.2</v>
      </c>
      <c r="F74" s="33"/>
      <c r="G74" s="34"/>
    </row>
    <row r="75" spans="1:7" ht="63">
      <c r="A75" s="2" t="s">
        <v>992</v>
      </c>
      <c r="B75" s="21">
        <v>706</v>
      </c>
      <c r="C75" s="7" t="s">
        <v>70</v>
      </c>
      <c r="D75" s="7"/>
      <c r="E75" s="288">
        <f>E76</f>
        <v>3201.2</v>
      </c>
      <c r="F75" s="33"/>
      <c r="G75" s="34"/>
    </row>
    <row r="76" spans="1:7" ht="15.75">
      <c r="A76" s="2" t="s">
        <v>528</v>
      </c>
      <c r="B76" s="21">
        <v>706</v>
      </c>
      <c r="C76" s="7" t="s">
        <v>70</v>
      </c>
      <c r="D76" s="7" t="s">
        <v>527</v>
      </c>
      <c r="E76" s="288">
        <v>3201.2</v>
      </c>
      <c r="F76" s="33"/>
      <c r="G76" s="34"/>
    </row>
    <row r="77" spans="1:7" ht="78.75">
      <c r="A77" s="2" t="s">
        <v>993</v>
      </c>
      <c r="B77" s="21">
        <v>706</v>
      </c>
      <c r="C77" s="7" t="s">
        <v>69</v>
      </c>
      <c r="D77" s="7"/>
      <c r="E77" s="288">
        <f>E78+E79</f>
        <v>17807</v>
      </c>
      <c r="F77" s="33"/>
      <c r="G77" s="34"/>
    </row>
    <row r="78" spans="1:7" ht="15.75">
      <c r="A78" s="2" t="s">
        <v>528</v>
      </c>
      <c r="B78" s="21">
        <v>706</v>
      </c>
      <c r="C78" s="7" t="s">
        <v>69</v>
      </c>
      <c r="D78" s="7" t="s">
        <v>527</v>
      </c>
      <c r="E78" s="288">
        <v>11293</v>
      </c>
      <c r="F78" s="33"/>
      <c r="G78" s="34"/>
    </row>
    <row r="79" spans="1:7" ht="31.5">
      <c r="A79" s="2" t="s">
        <v>523</v>
      </c>
      <c r="B79" s="21">
        <v>706</v>
      </c>
      <c r="C79" s="7" t="s">
        <v>69</v>
      </c>
      <c r="D79" s="7" t="s">
        <v>524</v>
      </c>
      <c r="E79" s="288">
        <v>6514</v>
      </c>
      <c r="F79" s="33"/>
      <c r="G79" s="34"/>
    </row>
    <row r="80" spans="1:7" ht="31.5">
      <c r="A80" s="2" t="s">
        <v>89</v>
      </c>
      <c r="B80" s="21">
        <v>706</v>
      </c>
      <c r="C80" s="7" t="s">
        <v>217</v>
      </c>
      <c r="D80" s="7"/>
      <c r="E80" s="288">
        <f>E81</f>
        <v>2500</v>
      </c>
      <c r="F80" s="33"/>
      <c r="G80" s="34"/>
    </row>
    <row r="81" spans="1:7" ht="15.75">
      <c r="A81" s="2" t="s">
        <v>198</v>
      </c>
      <c r="B81" s="21">
        <v>706</v>
      </c>
      <c r="C81" s="7" t="s">
        <v>71</v>
      </c>
      <c r="D81" s="7"/>
      <c r="E81" s="288">
        <f>E82+E83+E84</f>
        <v>2500</v>
      </c>
      <c r="F81" s="33"/>
      <c r="G81" s="34"/>
    </row>
    <row r="82" spans="1:7" ht="47.25">
      <c r="A82" s="2" t="s">
        <v>515</v>
      </c>
      <c r="B82" s="21">
        <v>706</v>
      </c>
      <c r="C82" s="7" t="s">
        <v>71</v>
      </c>
      <c r="D82" s="7" t="s">
        <v>516</v>
      </c>
      <c r="E82" s="288">
        <v>1510</v>
      </c>
      <c r="F82" s="33"/>
      <c r="G82" s="34"/>
    </row>
    <row r="83" spans="1:7" ht="31.5">
      <c r="A83" s="2" t="s">
        <v>543</v>
      </c>
      <c r="B83" s="21">
        <v>706</v>
      </c>
      <c r="C83" s="7" t="s">
        <v>71</v>
      </c>
      <c r="D83" s="7" t="s">
        <v>517</v>
      </c>
      <c r="E83" s="288">
        <v>720</v>
      </c>
      <c r="F83" s="33"/>
      <c r="G83" s="34"/>
    </row>
    <row r="84" spans="1:7" ht="31.5">
      <c r="A84" s="2" t="s">
        <v>523</v>
      </c>
      <c r="B84" s="21">
        <v>706</v>
      </c>
      <c r="C84" s="7" t="s">
        <v>71</v>
      </c>
      <c r="D84" s="7" t="s">
        <v>524</v>
      </c>
      <c r="E84" s="288">
        <v>270</v>
      </c>
      <c r="F84" s="33"/>
      <c r="G84" s="34"/>
    </row>
    <row r="85" spans="1:7" ht="31.5">
      <c r="A85" s="2" t="s">
        <v>1063</v>
      </c>
      <c r="B85" s="21">
        <v>706</v>
      </c>
      <c r="C85" s="7" t="s">
        <v>1062</v>
      </c>
      <c r="D85" s="7"/>
      <c r="E85" s="288">
        <v>0</v>
      </c>
      <c r="G85" s="34"/>
    </row>
    <row r="86" spans="1:7" ht="31.5">
      <c r="A86" s="2" t="s">
        <v>221</v>
      </c>
      <c r="B86" s="21">
        <v>706</v>
      </c>
      <c r="C86" s="7" t="s">
        <v>219</v>
      </c>
      <c r="D86" s="7"/>
      <c r="E86" s="288">
        <f>E87</f>
        <v>37372</v>
      </c>
      <c r="G86" s="34"/>
    </row>
    <row r="87" spans="1:7" ht="47.25">
      <c r="A87" s="2" t="s">
        <v>472</v>
      </c>
      <c r="B87" s="21">
        <v>706</v>
      </c>
      <c r="C87" s="7" t="s">
        <v>72</v>
      </c>
      <c r="D87" s="7"/>
      <c r="E87" s="288">
        <f>E88+E89+E90</f>
        <v>37372</v>
      </c>
      <c r="G87" s="34"/>
    </row>
    <row r="88" spans="1:7" ht="47.25">
      <c r="A88" s="2" t="s">
        <v>515</v>
      </c>
      <c r="B88" s="21">
        <v>706</v>
      </c>
      <c r="C88" s="7" t="s">
        <v>72</v>
      </c>
      <c r="D88" s="7" t="s">
        <v>516</v>
      </c>
      <c r="E88" s="288">
        <v>30511</v>
      </c>
      <c r="G88" s="34"/>
    </row>
    <row r="89" spans="1:7" ht="36" customHeight="1">
      <c r="A89" s="2" t="s">
        <v>543</v>
      </c>
      <c r="B89" s="21">
        <v>706</v>
      </c>
      <c r="C89" s="7" t="s">
        <v>72</v>
      </c>
      <c r="D89" s="7" t="s">
        <v>517</v>
      </c>
      <c r="E89" s="288">
        <v>6678</v>
      </c>
      <c r="G89" s="34"/>
    </row>
    <row r="90" spans="1:7" ht="15.75">
      <c r="A90" s="2" t="s">
        <v>518</v>
      </c>
      <c r="B90" s="21">
        <v>706</v>
      </c>
      <c r="C90" s="7" t="s">
        <v>72</v>
      </c>
      <c r="D90" s="7" t="s">
        <v>519</v>
      </c>
      <c r="E90" s="288">
        <v>183</v>
      </c>
      <c r="G90" s="34"/>
    </row>
    <row r="91" spans="1:7" ht="47.25">
      <c r="A91" s="2" t="s">
        <v>90</v>
      </c>
      <c r="B91" s="21">
        <v>706</v>
      </c>
      <c r="C91" s="7" t="s">
        <v>220</v>
      </c>
      <c r="D91" s="7"/>
      <c r="E91" s="288">
        <f>E92+E94+E96+E100+E102+E98+E106+E104</f>
        <v>59646.3</v>
      </c>
      <c r="G91" s="34"/>
    </row>
    <row r="92" spans="1:7" ht="15.75">
      <c r="A92" s="2" t="s">
        <v>195</v>
      </c>
      <c r="B92" s="21">
        <v>706</v>
      </c>
      <c r="C92" s="7" t="s">
        <v>362</v>
      </c>
      <c r="D92" s="7"/>
      <c r="E92" s="288">
        <f>E93</f>
        <v>1628</v>
      </c>
      <c r="G92" s="34"/>
    </row>
    <row r="93" spans="1:7" ht="31.5">
      <c r="A93" s="2" t="s">
        <v>523</v>
      </c>
      <c r="B93" s="21">
        <v>706</v>
      </c>
      <c r="C93" s="7" t="s">
        <v>362</v>
      </c>
      <c r="D93" s="7" t="s">
        <v>524</v>
      </c>
      <c r="E93" s="288">
        <v>1628</v>
      </c>
      <c r="G93" s="34"/>
    </row>
    <row r="94" spans="1:7" ht="31.5">
      <c r="A94" s="2" t="s">
        <v>196</v>
      </c>
      <c r="B94" s="21">
        <v>706</v>
      </c>
      <c r="C94" s="7" t="s">
        <v>363</v>
      </c>
      <c r="D94" s="7"/>
      <c r="E94" s="288">
        <f>E95</f>
        <v>13120</v>
      </c>
      <c r="G94" s="34"/>
    </row>
    <row r="95" spans="1:7" ht="31.5">
      <c r="A95" s="2" t="s">
        <v>523</v>
      </c>
      <c r="B95" s="21">
        <v>706</v>
      </c>
      <c r="C95" s="7" t="s">
        <v>363</v>
      </c>
      <c r="D95" s="7" t="s">
        <v>524</v>
      </c>
      <c r="E95" s="288">
        <v>13120</v>
      </c>
      <c r="G95" s="34"/>
    </row>
    <row r="96" spans="1:7" s="25" customFormat="1" ht="78.75">
      <c r="A96" s="2" t="s">
        <v>301</v>
      </c>
      <c r="B96" s="21">
        <v>706</v>
      </c>
      <c r="C96" s="7" t="s">
        <v>73</v>
      </c>
      <c r="D96" s="22"/>
      <c r="E96" s="288">
        <f>E97</f>
        <v>22465.4</v>
      </c>
      <c r="F96" s="17"/>
      <c r="G96" s="34"/>
    </row>
    <row r="97" spans="1:7" ht="31.5">
      <c r="A97" s="2" t="s">
        <v>523</v>
      </c>
      <c r="B97" s="21">
        <v>706</v>
      </c>
      <c r="C97" s="7" t="s">
        <v>73</v>
      </c>
      <c r="D97" s="7" t="s">
        <v>524</v>
      </c>
      <c r="E97" s="288">
        <v>22465.4</v>
      </c>
      <c r="G97" s="34"/>
    </row>
    <row r="98" spans="1:7" ht="126">
      <c r="A98" s="2" t="s">
        <v>1033</v>
      </c>
      <c r="B98" s="21">
        <v>706</v>
      </c>
      <c r="C98" s="7" t="s">
        <v>76</v>
      </c>
      <c r="D98" s="7"/>
      <c r="E98" s="288">
        <f>E99</f>
        <v>280.8</v>
      </c>
      <c r="G98" s="34"/>
    </row>
    <row r="99" spans="1:7" ht="19.5" customHeight="1">
      <c r="A99" s="2" t="s">
        <v>528</v>
      </c>
      <c r="B99" s="21">
        <v>706</v>
      </c>
      <c r="C99" s="257" t="s">
        <v>76</v>
      </c>
      <c r="D99" s="257" t="s">
        <v>527</v>
      </c>
      <c r="E99" s="287">
        <v>280.8</v>
      </c>
      <c r="G99" s="34"/>
    </row>
    <row r="100" spans="1:7" ht="47.25">
      <c r="A100" s="2" t="s">
        <v>566</v>
      </c>
      <c r="B100" s="21">
        <v>706</v>
      </c>
      <c r="C100" s="7" t="s">
        <v>74</v>
      </c>
      <c r="D100" s="7"/>
      <c r="E100" s="288">
        <f>E101</f>
        <v>10818.7</v>
      </c>
      <c r="G100" s="34"/>
    </row>
    <row r="101" spans="1:7" ht="31.5">
      <c r="A101" s="2" t="s">
        <v>523</v>
      </c>
      <c r="B101" s="21">
        <v>706</v>
      </c>
      <c r="C101" s="7" t="s">
        <v>74</v>
      </c>
      <c r="D101" s="7" t="s">
        <v>524</v>
      </c>
      <c r="E101" s="288">
        <v>10818.7</v>
      </c>
      <c r="G101" s="34"/>
    </row>
    <row r="102" spans="1:7" ht="63">
      <c r="A102" s="2" t="s">
        <v>567</v>
      </c>
      <c r="B102" s="21">
        <v>706</v>
      </c>
      <c r="C102" s="7" t="s">
        <v>75</v>
      </c>
      <c r="D102" s="7"/>
      <c r="E102" s="288">
        <f>E103</f>
        <v>973.6</v>
      </c>
      <c r="G102" s="34"/>
    </row>
    <row r="103" spans="1:7" ht="31.5">
      <c r="A103" s="2" t="s">
        <v>523</v>
      </c>
      <c r="B103" s="21">
        <v>706</v>
      </c>
      <c r="C103" s="7" t="s">
        <v>75</v>
      </c>
      <c r="D103" s="7" t="s">
        <v>527</v>
      </c>
      <c r="E103" s="288">
        <v>973.6</v>
      </c>
      <c r="F103" s="271"/>
      <c r="G103" s="34"/>
    </row>
    <row r="104" spans="1:7" ht="63">
      <c r="A104" s="2" t="s">
        <v>958</v>
      </c>
      <c r="B104" s="21">
        <v>706</v>
      </c>
      <c r="C104" s="7" t="s">
        <v>957</v>
      </c>
      <c r="D104" s="7"/>
      <c r="E104" s="288">
        <f>E105</f>
        <v>675.2</v>
      </c>
      <c r="G104" s="34"/>
    </row>
    <row r="105" spans="1:7" ht="31.5">
      <c r="A105" s="2" t="s">
        <v>523</v>
      </c>
      <c r="B105" s="21">
        <v>706</v>
      </c>
      <c r="C105" s="7" t="s">
        <v>957</v>
      </c>
      <c r="D105" s="7" t="s">
        <v>527</v>
      </c>
      <c r="E105" s="288">
        <v>675.2</v>
      </c>
      <c r="G105" s="34"/>
    </row>
    <row r="106" spans="1:7" ht="51.75" customHeight="1">
      <c r="A106" s="2" t="s">
        <v>989</v>
      </c>
      <c r="B106" s="21">
        <v>706</v>
      </c>
      <c r="C106" s="7" t="s">
        <v>40</v>
      </c>
      <c r="D106" s="7"/>
      <c r="E106" s="288">
        <f>E107</f>
        <v>9684.6</v>
      </c>
      <c r="G106" s="34"/>
    </row>
    <row r="107" spans="1:7" ht="31.5">
      <c r="A107" s="2" t="s">
        <v>523</v>
      </c>
      <c r="B107" s="21">
        <v>706</v>
      </c>
      <c r="C107" s="7" t="s">
        <v>40</v>
      </c>
      <c r="D107" s="7" t="s">
        <v>524</v>
      </c>
      <c r="E107" s="288">
        <v>9684.6</v>
      </c>
      <c r="G107" s="34"/>
    </row>
    <row r="108" spans="1:7" ht="47.25">
      <c r="A108" s="2" t="s">
        <v>91</v>
      </c>
      <c r="B108" s="21">
        <v>706</v>
      </c>
      <c r="C108" s="7" t="s">
        <v>222</v>
      </c>
      <c r="D108" s="7"/>
      <c r="E108" s="288">
        <f>E111+E113+E109</f>
        <v>43433.6</v>
      </c>
      <c r="G108" s="34"/>
    </row>
    <row r="109" spans="1:7" ht="31.5">
      <c r="A109" s="2" t="s">
        <v>98</v>
      </c>
      <c r="B109" s="21">
        <v>706</v>
      </c>
      <c r="C109" s="7" t="s">
        <v>77</v>
      </c>
      <c r="D109" s="7"/>
      <c r="E109" s="288">
        <f>E110</f>
        <v>1370.7</v>
      </c>
      <c r="G109" s="34"/>
    </row>
    <row r="110" spans="1:7" ht="15.75">
      <c r="A110" s="2" t="s">
        <v>528</v>
      </c>
      <c r="B110" s="21">
        <v>706</v>
      </c>
      <c r="C110" s="7" t="s">
        <v>77</v>
      </c>
      <c r="D110" s="7" t="s">
        <v>527</v>
      </c>
      <c r="E110" s="288">
        <v>1370.7</v>
      </c>
      <c r="G110" s="34"/>
    </row>
    <row r="111" spans="1:7" ht="31.5">
      <c r="A111" s="2" t="s">
        <v>547</v>
      </c>
      <c r="B111" s="21">
        <v>706</v>
      </c>
      <c r="C111" s="7" t="s">
        <v>81</v>
      </c>
      <c r="D111" s="7"/>
      <c r="E111" s="288">
        <f>E112</f>
        <v>144</v>
      </c>
      <c r="F111" s="271"/>
      <c r="G111" s="34"/>
    </row>
    <row r="112" spans="1:7" s="25" customFormat="1" ht="31.5">
      <c r="A112" s="2" t="s">
        <v>543</v>
      </c>
      <c r="B112" s="21">
        <v>706</v>
      </c>
      <c r="C112" s="7" t="s">
        <v>81</v>
      </c>
      <c r="D112" s="7" t="s">
        <v>517</v>
      </c>
      <c r="E112" s="288">
        <v>144</v>
      </c>
      <c r="F112" s="17"/>
      <c r="G112" s="34"/>
    </row>
    <row r="113" spans="1:7" ht="162" customHeight="1">
      <c r="A113" s="2" t="s">
        <v>302</v>
      </c>
      <c r="B113" s="21">
        <v>706</v>
      </c>
      <c r="C113" s="7" t="s">
        <v>370</v>
      </c>
      <c r="D113" s="22"/>
      <c r="E113" s="288">
        <f>E114</f>
        <v>41918.9</v>
      </c>
      <c r="G113" s="34"/>
    </row>
    <row r="114" spans="1:7" ht="15.75">
      <c r="A114" s="2" t="s">
        <v>528</v>
      </c>
      <c r="B114" s="21">
        <v>706</v>
      </c>
      <c r="C114" s="7" t="s">
        <v>370</v>
      </c>
      <c r="D114" s="7" t="s">
        <v>527</v>
      </c>
      <c r="E114" s="288">
        <v>41918.9</v>
      </c>
      <c r="G114" s="34"/>
    </row>
    <row r="115" spans="1:7" ht="47.25">
      <c r="A115" s="2" t="s">
        <v>1041</v>
      </c>
      <c r="B115" s="21">
        <v>706</v>
      </c>
      <c r="C115" s="7" t="s">
        <v>1040</v>
      </c>
      <c r="D115" s="7"/>
      <c r="E115" s="288">
        <v>0</v>
      </c>
      <c r="G115" s="34"/>
    </row>
    <row r="116" spans="1:7" ht="31.5">
      <c r="A116" s="2" t="s">
        <v>1037</v>
      </c>
      <c r="B116" s="21">
        <v>706</v>
      </c>
      <c r="C116" s="7" t="s">
        <v>1038</v>
      </c>
      <c r="D116" s="7"/>
      <c r="E116" s="288">
        <f>E117</f>
        <v>10380</v>
      </c>
      <c r="G116" s="34"/>
    </row>
    <row r="117" spans="1:7" ht="15.75">
      <c r="A117" s="2" t="s">
        <v>197</v>
      </c>
      <c r="B117" s="21">
        <v>706</v>
      </c>
      <c r="C117" s="7" t="s">
        <v>1039</v>
      </c>
      <c r="D117" s="7"/>
      <c r="E117" s="288">
        <f>E118</f>
        <v>10380</v>
      </c>
      <c r="G117" s="34"/>
    </row>
    <row r="118" spans="1:7" ht="31.5">
      <c r="A118" s="2" t="s">
        <v>523</v>
      </c>
      <c r="B118" s="21">
        <v>706</v>
      </c>
      <c r="C118" s="7" t="s">
        <v>1039</v>
      </c>
      <c r="D118" s="7" t="s">
        <v>524</v>
      </c>
      <c r="E118" s="288">
        <v>10380</v>
      </c>
      <c r="G118" s="34"/>
    </row>
    <row r="119" spans="1:7" ht="47.25">
      <c r="A119" s="2" t="s">
        <v>118</v>
      </c>
      <c r="B119" s="21">
        <v>706</v>
      </c>
      <c r="C119" s="7" t="s">
        <v>223</v>
      </c>
      <c r="D119" s="7"/>
      <c r="E119" s="288">
        <f>E120</f>
        <v>13624</v>
      </c>
      <c r="F119" s="271"/>
      <c r="G119" s="34"/>
    </row>
    <row r="120" spans="1:7" ht="31.5">
      <c r="A120" s="2" t="s">
        <v>226</v>
      </c>
      <c r="B120" s="21">
        <v>706</v>
      </c>
      <c r="C120" s="7" t="s">
        <v>367</v>
      </c>
      <c r="D120" s="7"/>
      <c r="E120" s="288">
        <f>E121</f>
        <v>13624</v>
      </c>
      <c r="F120" s="271"/>
      <c r="G120" s="34"/>
    </row>
    <row r="121" spans="1:7" ht="15.75">
      <c r="A121" s="2" t="s">
        <v>190</v>
      </c>
      <c r="B121" s="21">
        <v>706</v>
      </c>
      <c r="C121" s="7" t="s">
        <v>368</v>
      </c>
      <c r="D121" s="7"/>
      <c r="E121" s="288">
        <f>E122+E123+E124</f>
        <v>13624</v>
      </c>
      <c r="G121" s="34"/>
    </row>
    <row r="122" spans="1:7" ht="47.25">
      <c r="A122" s="2" t="s">
        <v>515</v>
      </c>
      <c r="B122" s="21">
        <v>706</v>
      </c>
      <c r="C122" s="7" t="s">
        <v>368</v>
      </c>
      <c r="D122" s="7" t="s">
        <v>516</v>
      </c>
      <c r="E122" s="288">
        <v>12265</v>
      </c>
      <c r="G122" s="34"/>
    </row>
    <row r="123" spans="1:7" ht="31.5">
      <c r="A123" s="2" t="s">
        <v>543</v>
      </c>
      <c r="B123" s="21">
        <v>706</v>
      </c>
      <c r="C123" s="7" t="s">
        <v>368</v>
      </c>
      <c r="D123" s="7" t="s">
        <v>517</v>
      </c>
      <c r="E123" s="288">
        <v>1358</v>
      </c>
      <c r="G123" s="34"/>
    </row>
    <row r="124" spans="1:7" ht="15.75">
      <c r="A124" s="2" t="s">
        <v>518</v>
      </c>
      <c r="B124" s="21">
        <v>706</v>
      </c>
      <c r="C124" s="7" t="s">
        <v>368</v>
      </c>
      <c r="D124" s="7" t="s">
        <v>519</v>
      </c>
      <c r="E124" s="288">
        <v>1</v>
      </c>
      <c r="G124" s="34"/>
    </row>
    <row r="125" spans="1:7" ht="34.5" customHeight="1">
      <c r="A125" s="2" t="s">
        <v>228</v>
      </c>
      <c r="B125" s="21">
        <v>706</v>
      </c>
      <c r="C125" s="7" t="s">
        <v>229</v>
      </c>
      <c r="D125" s="7"/>
      <c r="E125" s="288">
        <f>E126+E129+E132+E137</f>
        <v>60663.1</v>
      </c>
      <c r="G125" s="34"/>
    </row>
    <row r="126" spans="1:7" ht="31.5">
      <c r="A126" s="2" t="s">
        <v>230</v>
      </c>
      <c r="B126" s="21">
        <v>706</v>
      </c>
      <c r="C126" s="7" t="s">
        <v>231</v>
      </c>
      <c r="D126" s="7"/>
      <c r="E126" s="288">
        <f>E127</f>
        <v>13147</v>
      </c>
      <c r="G126" s="34"/>
    </row>
    <row r="127" spans="1:7" ht="15.75">
      <c r="A127" s="2" t="s">
        <v>529</v>
      </c>
      <c r="B127" s="21">
        <v>706</v>
      </c>
      <c r="C127" s="7" t="s">
        <v>232</v>
      </c>
      <c r="D127" s="7"/>
      <c r="E127" s="288">
        <f>E128</f>
        <v>13147</v>
      </c>
      <c r="G127" s="34"/>
    </row>
    <row r="128" spans="1:7" ht="31.5">
      <c r="A128" s="2" t="s">
        <v>523</v>
      </c>
      <c r="B128" s="21">
        <v>706</v>
      </c>
      <c r="C128" s="7" t="s">
        <v>232</v>
      </c>
      <c r="D128" s="7" t="s">
        <v>524</v>
      </c>
      <c r="E128" s="288">
        <v>13147</v>
      </c>
      <c r="G128" s="34"/>
    </row>
    <row r="129" spans="1:7" ht="31.5">
      <c r="A129" s="2" t="s">
        <v>233</v>
      </c>
      <c r="B129" s="21">
        <v>706</v>
      </c>
      <c r="C129" s="7" t="s">
        <v>234</v>
      </c>
      <c r="D129" s="7"/>
      <c r="E129" s="288">
        <f>E130</f>
        <v>44551</v>
      </c>
      <c r="G129" s="34"/>
    </row>
    <row r="130" spans="1:7" ht="15.75">
      <c r="A130" s="2" t="s">
        <v>1272</v>
      </c>
      <c r="B130" s="21">
        <v>706</v>
      </c>
      <c r="C130" s="7" t="s">
        <v>1271</v>
      </c>
      <c r="D130" s="7"/>
      <c r="E130" s="288">
        <f>E131</f>
        <v>44551</v>
      </c>
      <c r="G130" s="34"/>
    </row>
    <row r="131" spans="1:7" ht="31.5">
      <c r="A131" s="2" t="s">
        <v>523</v>
      </c>
      <c r="B131" s="21">
        <v>706</v>
      </c>
      <c r="C131" s="7" t="s">
        <v>1271</v>
      </c>
      <c r="D131" s="7" t="s">
        <v>524</v>
      </c>
      <c r="E131" s="288">
        <v>44551</v>
      </c>
      <c r="G131" s="34"/>
    </row>
    <row r="132" spans="1:7" ht="31.5">
      <c r="A132" s="2" t="s">
        <v>6</v>
      </c>
      <c r="B132" s="21">
        <v>706</v>
      </c>
      <c r="C132" s="7" t="s">
        <v>235</v>
      </c>
      <c r="D132" s="7"/>
      <c r="E132" s="288">
        <f>E135+E133</f>
        <v>2795.1</v>
      </c>
      <c r="G132" s="34"/>
    </row>
    <row r="133" spans="1:7" ht="31.5">
      <c r="A133" s="2" t="s">
        <v>1239</v>
      </c>
      <c r="B133" s="21">
        <v>706</v>
      </c>
      <c r="C133" s="7" t="s">
        <v>1238</v>
      </c>
      <c r="D133" s="7"/>
      <c r="E133" s="288">
        <f>E134</f>
        <v>345.1</v>
      </c>
      <c r="G133" s="34"/>
    </row>
    <row r="134" spans="1:7" ht="31.5">
      <c r="A134" s="2" t="s">
        <v>523</v>
      </c>
      <c r="B134" s="21">
        <v>706</v>
      </c>
      <c r="C134" s="7" t="s">
        <v>1238</v>
      </c>
      <c r="D134" s="7" t="s">
        <v>524</v>
      </c>
      <c r="E134" s="288">
        <v>345.1</v>
      </c>
      <c r="G134" s="34"/>
    </row>
    <row r="135" spans="1:7" ht="15.75">
      <c r="A135" s="2" t="s">
        <v>445</v>
      </c>
      <c r="B135" s="21">
        <v>706</v>
      </c>
      <c r="C135" s="7" t="s">
        <v>236</v>
      </c>
      <c r="D135" s="7"/>
      <c r="E135" s="288">
        <f>E136</f>
        <v>2450</v>
      </c>
      <c r="G135" s="34"/>
    </row>
    <row r="136" spans="1:7" ht="31.5">
      <c r="A136" s="2" t="s">
        <v>523</v>
      </c>
      <c r="B136" s="21">
        <v>706</v>
      </c>
      <c r="C136" s="7" t="s">
        <v>236</v>
      </c>
      <c r="D136" s="7" t="s">
        <v>524</v>
      </c>
      <c r="E136" s="288">
        <v>2450</v>
      </c>
      <c r="G136" s="34"/>
    </row>
    <row r="137" spans="1:7" ht="31.5">
      <c r="A137" s="2" t="s">
        <v>1316</v>
      </c>
      <c r="B137" s="21">
        <v>706</v>
      </c>
      <c r="C137" s="7" t="s">
        <v>1317</v>
      </c>
      <c r="D137" s="7"/>
      <c r="E137" s="288">
        <f>E138+E140</f>
        <v>170</v>
      </c>
      <c r="G137" s="34"/>
    </row>
    <row r="138" spans="1:7" ht="15.75">
      <c r="A138" s="2" t="s">
        <v>1272</v>
      </c>
      <c r="B138" s="21">
        <v>706</v>
      </c>
      <c r="C138" s="7" t="s">
        <v>1318</v>
      </c>
      <c r="D138" s="7"/>
      <c r="E138" s="288">
        <f>E139</f>
        <v>0</v>
      </c>
      <c r="G138" s="34"/>
    </row>
    <row r="139" spans="1:7" ht="31.5">
      <c r="A139" s="2" t="s">
        <v>523</v>
      </c>
      <c r="B139" s="21">
        <v>706</v>
      </c>
      <c r="C139" s="7" t="s">
        <v>1318</v>
      </c>
      <c r="D139" s="7" t="s">
        <v>524</v>
      </c>
      <c r="E139" s="288">
        <v>0</v>
      </c>
      <c r="G139" s="34"/>
    </row>
    <row r="140" spans="1:7" ht="47.25">
      <c r="A140" s="2" t="s">
        <v>1416</v>
      </c>
      <c r="B140" s="21">
        <v>706</v>
      </c>
      <c r="C140" s="7" t="s">
        <v>1417</v>
      </c>
      <c r="D140" s="7"/>
      <c r="E140" s="288">
        <f>E141</f>
        <v>170</v>
      </c>
      <c r="G140" s="34"/>
    </row>
    <row r="141" spans="1:7" ht="31.5">
      <c r="A141" s="2" t="s">
        <v>523</v>
      </c>
      <c r="B141" s="21">
        <v>706</v>
      </c>
      <c r="C141" s="7" t="s">
        <v>1417</v>
      </c>
      <c r="D141" s="7" t="s">
        <v>524</v>
      </c>
      <c r="E141" s="288">
        <v>170</v>
      </c>
      <c r="G141" s="34"/>
    </row>
    <row r="142" spans="1:7" ht="47.25">
      <c r="A142" s="2" t="s">
        <v>0</v>
      </c>
      <c r="B142" s="21">
        <v>706</v>
      </c>
      <c r="C142" s="7" t="s">
        <v>237</v>
      </c>
      <c r="D142" s="7"/>
      <c r="E142" s="288">
        <f>E144</f>
        <v>2300</v>
      </c>
      <c r="G142" s="34"/>
    </row>
    <row r="143" spans="1:7" ht="31.5">
      <c r="A143" s="2" t="s">
        <v>558</v>
      </c>
      <c r="B143" s="21">
        <v>706</v>
      </c>
      <c r="C143" s="7" t="s">
        <v>238</v>
      </c>
      <c r="D143" s="7"/>
      <c r="E143" s="288">
        <f>E144</f>
        <v>2300</v>
      </c>
      <c r="G143" s="34"/>
    </row>
    <row r="144" spans="1:7" ht="15.75">
      <c r="A144" s="2" t="s">
        <v>403</v>
      </c>
      <c r="B144" s="21">
        <v>706</v>
      </c>
      <c r="C144" s="7" t="s">
        <v>66</v>
      </c>
      <c r="D144" s="7"/>
      <c r="E144" s="288">
        <f>E145</f>
        <v>2300</v>
      </c>
      <c r="G144" s="34"/>
    </row>
    <row r="145" spans="1:7" ht="15.75">
      <c r="A145" s="2" t="s">
        <v>518</v>
      </c>
      <c r="B145" s="21">
        <v>706</v>
      </c>
      <c r="C145" s="7" t="s">
        <v>66</v>
      </c>
      <c r="D145" s="7" t="s">
        <v>519</v>
      </c>
      <c r="E145" s="288">
        <v>2300</v>
      </c>
      <c r="G145" s="34"/>
    </row>
    <row r="146" spans="1:7" ht="47.25">
      <c r="A146" s="2" t="s">
        <v>1</v>
      </c>
      <c r="B146" s="21">
        <v>706</v>
      </c>
      <c r="C146" s="7" t="s">
        <v>239</v>
      </c>
      <c r="D146" s="7"/>
      <c r="E146" s="288">
        <f>E147+E162+E168</f>
        <v>11063.5</v>
      </c>
      <c r="G146" s="34"/>
    </row>
    <row r="147" spans="1:7" ht="31.5">
      <c r="A147" s="64" t="s">
        <v>350</v>
      </c>
      <c r="B147" s="21">
        <v>706</v>
      </c>
      <c r="C147" s="28" t="s">
        <v>339</v>
      </c>
      <c r="D147" s="28"/>
      <c r="E147" s="291">
        <f>E148+E154+E157</f>
        <v>6424</v>
      </c>
      <c r="G147" s="34"/>
    </row>
    <row r="148" spans="1:7" ht="31.5">
      <c r="A148" s="2" t="s">
        <v>553</v>
      </c>
      <c r="B148" s="21">
        <v>706</v>
      </c>
      <c r="C148" s="7" t="s">
        <v>340</v>
      </c>
      <c r="D148" s="7"/>
      <c r="E148" s="288">
        <f>E151+E149</f>
        <v>2600</v>
      </c>
      <c r="G148" s="34"/>
    </row>
    <row r="149" spans="1:7" ht="15.75">
      <c r="A149" s="2" t="s">
        <v>1286</v>
      </c>
      <c r="B149" s="21">
        <v>706</v>
      </c>
      <c r="C149" s="7" t="s">
        <v>1287</v>
      </c>
      <c r="D149" s="7"/>
      <c r="E149" s="288">
        <v>2600</v>
      </c>
      <c r="G149" s="34"/>
    </row>
    <row r="150" spans="1:7" ht="15.75">
      <c r="A150" s="2" t="s">
        <v>518</v>
      </c>
      <c r="B150" s="21">
        <v>706</v>
      </c>
      <c r="C150" s="7" t="s">
        <v>1287</v>
      </c>
      <c r="D150" s="7" t="s">
        <v>519</v>
      </c>
      <c r="E150" s="288">
        <v>2600</v>
      </c>
      <c r="G150" s="34"/>
    </row>
    <row r="151" spans="1:7" ht="15.75" hidden="1">
      <c r="A151" s="2"/>
      <c r="B151" s="21"/>
      <c r="C151" s="7"/>
      <c r="D151" s="7"/>
      <c r="E151" s="288"/>
      <c r="G151" s="34"/>
    </row>
    <row r="152" spans="1:7" ht="15.75" hidden="1">
      <c r="A152" s="2"/>
      <c r="B152" s="21"/>
      <c r="C152" s="7"/>
      <c r="D152" s="7"/>
      <c r="E152" s="288"/>
      <c r="G152" s="34"/>
    </row>
    <row r="153" spans="1:7" ht="31.5">
      <c r="A153" s="2" t="s">
        <v>1053</v>
      </c>
      <c r="B153" s="21">
        <v>706</v>
      </c>
      <c r="C153" s="7" t="s">
        <v>1052</v>
      </c>
      <c r="D153" s="7"/>
      <c r="E153" s="288">
        <v>0</v>
      </c>
      <c r="G153" s="34"/>
    </row>
    <row r="154" spans="1:7" ht="31.5">
      <c r="A154" s="2" t="s">
        <v>1051</v>
      </c>
      <c r="B154" s="21">
        <v>706</v>
      </c>
      <c r="C154" s="7" t="s">
        <v>351</v>
      </c>
      <c r="D154" s="7"/>
      <c r="E154" s="288">
        <f>E155</f>
        <v>2824</v>
      </c>
      <c r="G154" s="34"/>
    </row>
    <row r="155" spans="1:7" ht="31.5">
      <c r="A155" s="2" t="s">
        <v>520</v>
      </c>
      <c r="B155" s="21">
        <v>706</v>
      </c>
      <c r="C155" s="7" t="s">
        <v>352</v>
      </c>
      <c r="D155" s="7"/>
      <c r="E155" s="288">
        <f>E156</f>
        <v>2824</v>
      </c>
      <c r="G155" s="34"/>
    </row>
    <row r="156" spans="1:7" ht="31.5">
      <c r="A156" s="2" t="s">
        <v>523</v>
      </c>
      <c r="B156" s="21">
        <v>706</v>
      </c>
      <c r="C156" s="7" t="s">
        <v>352</v>
      </c>
      <c r="D156" s="7" t="s">
        <v>524</v>
      </c>
      <c r="E156" s="288">
        <v>2824</v>
      </c>
      <c r="G156" s="34"/>
    </row>
    <row r="157" spans="1:7" s="25" customFormat="1" ht="63">
      <c r="A157" s="2" t="s">
        <v>61</v>
      </c>
      <c r="B157" s="21">
        <v>706</v>
      </c>
      <c r="C157" s="7" t="s">
        <v>353</v>
      </c>
      <c r="D157" s="7"/>
      <c r="E157" s="288">
        <f>E158</f>
        <v>1000</v>
      </c>
      <c r="F157" s="17"/>
      <c r="G157" s="34"/>
    </row>
    <row r="158" spans="1:7" s="25" customFormat="1" ht="15.75">
      <c r="A158" s="2" t="s">
        <v>126</v>
      </c>
      <c r="B158" s="21">
        <v>706</v>
      </c>
      <c r="C158" s="7" t="s">
        <v>356</v>
      </c>
      <c r="D158" s="7"/>
      <c r="E158" s="288">
        <f>E159+E160+E161</f>
        <v>1000</v>
      </c>
      <c r="F158" s="17"/>
      <c r="G158" s="34"/>
    </row>
    <row r="159" spans="1:7" s="25" customFormat="1" ht="31.5">
      <c r="A159" s="2" t="s">
        <v>543</v>
      </c>
      <c r="B159" s="21">
        <v>706</v>
      </c>
      <c r="C159" s="7" t="s">
        <v>356</v>
      </c>
      <c r="D159" s="7" t="s">
        <v>517</v>
      </c>
      <c r="E159" s="288">
        <v>420</v>
      </c>
      <c r="F159" s="17"/>
      <c r="G159" s="34"/>
    </row>
    <row r="160" spans="1:7" s="25" customFormat="1" ht="15.75">
      <c r="A160" s="2" t="s">
        <v>528</v>
      </c>
      <c r="B160" s="21">
        <v>706</v>
      </c>
      <c r="C160" s="7" t="s">
        <v>356</v>
      </c>
      <c r="D160" s="7" t="s">
        <v>527</v>
      </c>
      <c r="E160" s="288">
        <v>80</v>
      </c>
      <c r="F160" s="17"/>
      <c r="G160" s="34"/>
    </row>
    <row r="161" spans="1:7" s="25" customFormat="1" ht="15.75">
      <c r="A161" s="2" t="s">
        <v>518</v>
      </c>
      <c r="B161" s="21">
        <v>706</v>
      </c>
      <c r="C161" s="7" t="s">
        <v>356</v>
      </c>
      <c r="D161" s="7" t="s">
        <v>519</v>
      </c>
      <c r="E161" s="288">
        <v>500</v>
      </c>
      <c r="F161" s="17"/>
      <c r="G161" s="34"/>
    </row>
    <row r="162" spans="1:7" s="25" customFormat="1" ht="15.75">
      <c r="A162" s="2" t="s">
        <v>345</v>
      </c>
      <c r="B162" s="21">
        <v>706</v>
      </c>
      <c r="C162" s="7" t="s">
        <v>342</v>
      </c>
      <c r="D162" s="7"/>
      <c r="E162" s="288">
        <f>E163</f>
        <v>500</v>
      </c>
      <c r="F162" s="17"/>
      <c r="G162" s="34"/>
    </row>
    <row r="163" spans="1:7" s="25" customFormat="1" ht="15.75">
      <c r="A163" s="2" t="s">
        <v>348</v>
      </c>
      <c r="B163" s="21">
        <v>706</v>
      </c>
      <c r="C163" s="7" t="s">
        <v>343</v>
      </c>
      <c r="D163" s="7"/>
      <c r="E163" s="288">
        <f>E166+E164</f>
        <v>500</v>
      </c>
      <c r="F163" s="17"/>
      <c r="G163" s="34"/>
    </row>
    <row r="164" spans="1:7" s="25" customFormat="1" ht="15.75">
      <c r="A164" s="2" t="s">
        <v>1288</v>
      </c>
      <c r="B164" s="21">
        <v>706</v>
      </c>
      <c r="C164" s="7" t="s">
        <v>1289</v>
      </c>
      <c r="D164" s="7"/>
      <c r="E164" s="288">
        <f>E165</f>
        <v>500</v>
      </c>
      <c r="F164" s="17"/>
      <c r="G164" s="34"/>
    </row>
    <row r="165" spans="1:7" s="25" customFormat="1" ht="15.75">
      <c r="A165" s="2" t="s">
        <v>518</v>
      </c>
      <c r="B165" s="21">
        <v>706</v>
      </c>
      <c r="C165" s="7" t="s">
        <v>1289</v>
      </c>
      <c r="D165" s="7" t="s">
        <v>519</v>
      </c>
      <c r="E165" s="288">
        <v>500</v>
      </c>
      <c r="F165" s="17"/>
      <c r="G165" s="34"/>
    </row>
    <row r="166" spans="1:7" s="25" customFormat="1" ht="15.75">
      <c r="A166" s="2" t="s">
        <v>126</v>
      </c>
      <c r="B166" s="21">
        <v>706</v>
      </c>
      <c r="C166" s="7" t="s">
        <v>344</v>
      </c>
      <c r="D166" s="7"/>
      <c r="E166" s="288">
        <f>E167</f>
        <v>0</v>
      </c>
      <c r="F166" s="17"/>
      <c r="G166" s="34"/>
    </row>
    <row r="167" spans="1:7" s="25" customFormat="1" ht="15.75">
      <c r="A167" s="2" t="s">
        <v>518</v>
      </c>
      <c r="B167" s="21">
        <v>706</v>
      </c>
      <c r="C167" s="7" t="s">
        <v>344</v>
      </c>
      <c r="D167" s="7" t="s">
        <v>519</v>
      </c>
      <c r="E167" s="288">
        <v>0</v>
      </c>
      <c r="F167" s="17"/>
      <c r="G167" s="34"/>
    </row>
    <row r="168" spans="1:7" s="25" customFormat="1" ht="31.5">
      <c r="A168" s="64" t="s">
        <v>349</v>
      </c>
      <c r="B168" s="21">
        <v>706</v>
      </c>
      <c r="C168" s="28" t="s">
        <v>346</v>
      </c>
      <c r="D168" s="28"/>
      <c r="E168" s="291">
        <f>E169</f>
        <v>4139.5</v>
      </c>
      <c r="F168" s="17"/>
      <c r="G168" s="34"/>
    </row>
    <row r="169" spans="1:7" s="25" customFormat="1" ht="31.5">
      <c r="A169" s="2" t="s">
        <v>92</v>
      </c>
      <c r="B169" s="21">
        <v>706</v>
      </c>
      <c r="C169" s="7" t="s">
        <v>347</v>
      </c>
      <c r="D169" s="7"/>
      <c r="E169" s="288">
        <f>E170+E172</f>
        <v>4139.5</v>
      </c>
      <c r="F169" s="17"/>
      <c r="G169" s="34"/>
    </row>
    <row r="170" spans="1:7" s="25" customFormat="1" ht="47.25">
      <c r="A170" s="2" t="s">
        <v>554</v>
      </c>
      <c r="B170" s="21">
        <v>706</v>
      </c>
      <c r="C170" s="7" t="s">
        <v>354</v>
      </c>
      <c r="D170" s="7"/>
      <c r="E170" s="288">
        <f>E171</f>
        <v>672.4</v>
      </c>
      <c r="F170" s="17"/>
      <c r="G170" s="34"/>
    </row>
    <row r="171" spans="1:7" s="25" customFormat="1" ht="31.5">
      <c r="A171" s="2" t="s">
        <v>543</v>
      </c>
      <c r="B171" s="21">
        <v>706</v>
      </c>
      <c r="C171" s="7" t="s">
        <v>354</v>
      </c>
      <c r="D171" s="7" t="s">
        <v>517</v>
      </c>
      <c r="E171" s="288">
        <v>672.4</v>
      </c>
      <c r="F171" s="17"/>
      <c r="G171" s="34"/>
    </row>
    <row r="172" spans="1:7" ht="31.5">
      <c r="A172" s="2" t="s">
        <v>555</v>
      </c>
      <c r="B172" s="21">
        <v>706</v>
      </c>
      <c r="C172" s="7" t="s">
        <v>355</v>
      </c>
      <c r="D172" s="7"/>
      <c r="E172" s="288">
        <f>E173</f>
        <v>3467.1</v>
      </c>
      <c r="G172" s="34"/>
    </row>
    <row r="173" spans="1:7" s="25" customFormat="1" ht="31.5">
      <c r="A173" s="2" t="s">
        <v>543</v>
      </c>
      <c r="B173" s="21">
        <v>706</v>
      </c>
      <c r="C173" s="7" t="s">
        <v>355</v>
      </c>
      <c r="D173" s="7" t="s">
        <v>517</v>
      </c>
      <c r="E173" s="288">
        <v>3467.1</v>
      </c>
      <c r="F173" s="17"/>
      <c r="G173" s="34"/>
    </row>
    <row r="174" spans="1:7" ht="31.5">
      <c r="A174" s="2" t="s">
        <v>2</v>
      </c>
      <c r="B174" s="21">
        <v>706</v>
      </c>
      <c r="C174" s="7" t="s">
        <v>240</v>
      </c>
      <c r="D174" s="7"/>
      <c r="E174" s="288">
        <f>E175+E192+E197+E200+E204</f>
        <v>137839.3</v>
      </c>
      <c r="G174" s="34"/>
    </row>
    <row r="175" spans="1:7" s="25" customFormat="1" ht="47.25">
      <c r="A175" s="2" t="s">
        <v>242</v>
      </c>
      <c r="B175" s="21">
        <v>706</v>
      </c>
      <c r="C175" s="7" t="s">
        <v>241</v>
      </c>
      <c r="D175" s="7"/>
      <c r="E175" s="288">
        <f>E185+E188+E190+E180+E178+E176+E183</f>
        <v>93862.2</v>
      </c>
      <c r="F175" s="17"/>
      <c r="G175" s="34"/>
    </row>
    <row r="176" spans="1:7" s="25" customFormat="1" ht="15.75">
      <c r="A176" s="2" t="s">
        <v>1413</v>
      </c>
      <c r="B176" s="21">
        <v>706</v>
      </c>
      <c r="C176" s="7" t="s">
        <v>1414</v>
      </c>
      <c r="D176" s="7"/>
      <c r="E176" s="288">
        <f>E177</f>
        <v>150</v>
      </c>
      <c r="F176" s="17"/>
      <c r="G176" s="34"/>
    </row>
    <row r="177" spans="1:7" s="25" customFormat="1" ht="31.5">
      <c r="A177" s="2" t="s">
        <v>523</v>
      </c>
      <c r="B177" s="21">
        <v>706</v>
      </c>
      <c r="C177" s="7" t="s">
        <v>1414</v>
      </c>
      <c r="D177" s="7" t="s">
        <v>524</v>
      </c>
      <c r="E177" s="288">
        <v>150</v>
      </c>
      <c r="F177" s="17"/>
      <c r="G177" s="34"/>
    </row>
    <row r="178" spans="1:7" s="25" customFormat="1" ht="47.25">
      <c r="A178" s="2" t="s">
        <v>991</v>
      </c>
      <c r="B178" s="21">
        <v>706</v>
      </c>
      <c r="C178" s="7" t="s">
        <v>579</v>
      </c>
      <c r="D178" s="7"/>
      <c r="E178" s="288">
        <f>E179</f>
        <v>1838</v>
      </c>
      <c r="F178" s="17"/>
      <c r="G178" s="34"/>
    </row>
    <row r="179" spans="1:7" s="25" customFormat="1" ht="31.5">
      <c r="A179" s="2" t="s">
        <v>523</v>
      </c>
      <c r="B179" s="21">
        <v>706</v>
      </c>
      <c r="C179" s="7" t="s">
        <v>579</v>
      </c>
      <c r="D179" s="7" t="s">
        <v>524</v>
      </c>
      <c r="E179" s="288">
        <v>1838</v>
      </c>
      <c r="F179" s="17"/>
      <c r="G179" s="34"/>
    </row>
    <row r="180" spans="1:7" s="25" customFormat="1" ht="36.75" customHeight="1">
      <c r="A180" s="2" t="s">
        <v>816</v>
      </c>
      <c r="B180" s="21">
        <v>706</v>
      </c>
      <c r="C180" s="7" t="s">
        <v>45</v>
      </c>
      <c r="D180" s="7"/>
      <c r="E180" s="288">
        <f>E182+E181</f>
        <v>38517.2</v>
      </c>
      <c r="F180" s="17"/>
      <c r="G180" s="34"/>
    </row>
    <row r="181" spans="1:7" s="25" customFormat="1" ht="15.75">
      <c r="A181" s="2" t="s">
        <v>409</v>
      </c>
      <c r="B181" s="21">
        <v>706</v>
      </c>
      <c r="C181" s="7" t="s">
        <v>45</v>
      </c>
      <c r="D181" s="7" t="s">
        <v>526</v>
      </c>
      <c r="E181" s="288">
        <v>9763.2</v>
      </c>
      <c r="F181" s="17"/>
      <c r="G181" s="34"/>
    </row>
    <row r="182" spans="1:7" s="25" customFormat="1" ht="31.5">
      <c r="A182" s="2" t="s">
        <v>523</v>
      </c>
      <c r="B182" s="21">
        <v>706</v>
      </c>
      <c r="C182" s="7" t="s">
        <v>45</v>
      </c>
      <c r="D182" s="7" t="s">
        <v>524</v>
      </c>
      <c r="E182" s="288">
        <v>28754</v>
      </c>
      <c r="F182" s="17"/>
      <c r="G182" s="34"/>
    </row>
    <row r="183" spans="1:7" s="25" customFormat="1" ht="31.5">
      <c r="A183" s="2" t="s">
        <v>1408</v>
      </c>
      <c r="B183" s="21">
        <v>706</v>
      </c>
      <c r="C183" s="7" t="s">
        <v>1415</v>
      </c>
      <c r="D183" s="7"/>
      <c r="E183" s="288">
        <v>7.98</v>
      </c>
      <c r="F183" s="17"/>
      <c r="G183" s="34"/>
    </row>
    <row r="184" spans="1:7" s="25" customFormat="1" ht="31.5">
      <c r="A184" s="2" t="s">
        <v>523</v>
      </c>
      <c r="B184" s="21">
        <v>706</v>
      </c>
      <c r="C184" s="7" t="s">
        <v>1415</v>
      </c>
      <c r="D184" s="7" t="s">
        <v>524</v>
      </c>
      <c r="E184" s="288">
        <v>7.98</v>
      </c>
      <c r="F184" s="17"/>
      <c r="G184" s="34"/>
    </row>
    <row r="185" spans="1:7" s="25" customFormat="1" ht="15.75">
      <c r="A185" s="2" t="s">
        <v>540</v>
      </c>
      <c r="B185" s="21">
        <v>706</v>
      </c>
      <c r="C185" s="7" t="s">
        <v>243</v>
      </c>
      <c r="D185" s="7"/>
      <c r="E185" s="288">
        <f>E187+E186</f>
        <v>34143</v>
      </c>
      <c r="F185" s="17"/>
      <c r="G185" s="34"/>
    </row>
    <row r="186" spans="1:7" s="25" customFormat="1" ht="15.75">
      <c r="A186" s="2" t="s">
        <v>409</v>
      </c>
      <c r="B186" s="21">
        <v>706</v>
      </c>
      <c r="C186" s="7" t="s">
        <v>243</v>
      </c>
      <c r="D186" s="7" t="s">
        <v>526</v>
      </c>
      <c r="E186" s="288">
        <v>600</v>
      </c>
      <c r="F186" s="17"/>
      <c r="G186" s="34"/>
    </row>
    <row r="187" spans="1:7" ht="31.5">
      <c r="A187" s="2" t="s">
        <v>523</v>
      </c>
      <c r="B187" s="21">
        <v>706</v>
      </c>
      <c r="C187" s="7" t="s">
        <v>243</v>
      </c>
      <c r="D187" s="7" t="s">
        <v>524</v>
      </c>
      <c r="E187" s="288">
        <v>33543</v>
      </c>
      <c r="G187" s="34"/>
    </row>
    <row r="188" spans="1:7" ht="15.75">
      <c r="A188" s="2" t="s">
        <v>441</v>
      </c>
      <c r="B188" s="21">
        <v>706</v>
      </c>
      <c r="C188" s="7" t="s">
        <v>244</v>
      </c>
      <c r="D188" s="7"/>
      <c r="E188" s="288">
        <f>E189</f>
        <v>18856.02</v>
      </c>
      <c r="G188" s="34"/>
    </row>
    <row r="189" spans="1:7" ht="67.5" customHeight="1">
      <c r="A189" s="2" t="s">
        <v>523</v>
      </c>
      <c r="B189" s="21">
        <v>706</v>
      </c>
      <c r="C189" s="7" t="s">
        <v>244</v>
      </c>
      <c r="D189" s="7" t="s">
        <v>524</v>
      </c>
      <c r="E189" s="288">
        <v>18856.02</v>
      </c>
      <c r="G189" s="34"/>
    </row>
    <row r="190" spans="1:7" ht="15.75">
      <c r="A190" s="2" t="s">
        <v>541</v>
      </c>
      <c r="B190" s="21">
        <v>706</v>
      </c>
      <c r="C190" s="7" t="s">
        <v>245</v>
      </c>
      <c r="D190" s="7"/>
      <c r="E190" s="288">
        <f>E191</f>
        <v>350</v>
      </c>
      <c r="G190" s="34"/>
    </row>
    <row r="191" spans="1:7" ht="31.5">
      <c r="A191" s="2" t="s">
        <v>543</v>
      </c>
      <c r="B191" s="21">
        <v>706</v>
      </c>
      <c r="C191" s="7" t="s">
        <v>245</v>
      </c>
      <c r="D191" s="7" t="s">
        <v>517</v>
      </c>
      <c r="E191" s="288">
        <v>350</v>
      </c>
      <c r="G191" s="34"/>
    </row>
    <row r="192" spans="1:7" ht="31.5">
      <c r="A192" s="2" t="s">
        <v>4</v>
      </c>
      <c r="B192" s="21">
        <v>706</v>
      </c>
      <c r="C192" s="7" t="s">
        <v>246</v>
      </c>
      <c r="D192" s="7"/>
      <c r="E192" s="288">
        <f>E193+E195</f>
        <v>38568.1</v>
      </c>
      <c r="G192" s="34"/>
    </row>
    <row r="193" spans="1:7" ht="15.75">
      <c r="A193" s="2" t="s">
        <v>197</v>
      </c>
      <c r="B193" s="21">
        <v>706</v>
      </c>
      <c r="C193" s="7" t="s">
        <v>247</v>
      </c>
      <c r="D193" s="7"/>
      <c r="E193" s="288">
        <f>E194</f>
        <v>27897</v>
      </c>
      <c r="G193" s="34"/>
    </row>
    <row r="194" spans="1:7" ht="31.5">
      <c r="A194" s="2" t="s">
        <v>523</v>
      </c>
      <c r="B194" s="21">
        <v>706</v>
      </c>
      <c r="C194" s="7" t="s">
        <v>247</v>
      </c>
      <c r="D194" s="7" t="s">
        <v>524</v>
      </c>
      <c r="E194" s="288">
        <v>27897</v>
      </c>
      <c r="G194" s="34"/>
    </row>
    <row r="195" spans="1:7" ht="47.25">
      <c r="A195" s="2" t="s">
        <v>815</v>
      </c>
      <c r="B195" s="21">
        <v>706</v>
      </c>
      <c r="C195" s="7" t="s">
        <v>44</v>
      </c>
      <c r="D195" s="7"/>
      <c r="E195" s="288">
        <f>E196</f>
        <v>10671.1</v>
      </c>
      <c r="G195" s="34"/>
    </row>
    <row r="196" spans="1:7" ht="31.5">
      <c r="A196" s="2" t="s">
        <v>523</v>
      </c>
      <c r="B196" s="21">
        <v>706</v>
      </c>
      <c r="C196" s="7" t="s">
        <v>44</v>
      </c>
      <c r="D196" s="7" t="s">
        <v>524</v>
      </c>
      <c r="E196" s="288">
        <v>10671.1</v>
      </c>
      <c r="G196" s="34"/>
    </row>
    <row r="197" spans="1:7" ht="31.5">
      <c r="A197" s="2" t="s">
        <v>62</v>
      </c>
      <c r="B197" s="21">
        <v>706</v>
      </c>
      <c r="C197" s="7" t="s">
        <v>248</v>
      </c>
      <c r="D197" s="7"/>
      <c r="E197" s="288">
        <f>E198</f>
        <v>3500</v>
      </c>
      <c r="G197" s="34"/>
    </row>
    <row r="198" spans="1:7" ht="15.75">
      <c r="A198" s="2" t="s">
        <v>521</v>
      </c>
      <c r="B198" s="21">
        <v>706</v>
      </c>
      <c r="C198" s="7" t="s">
        <v>249</v>
      </c>
      <c r="D198" s="7"/>
      <c r="E198" s="288">
        <f>E199</f>
        <v>3500</v>
      </c>
      <c r="G198" s="34"/>
    </row>
    <row r="199" spans="1:7" ht="31.5">
      <c r="A199" s="2" t="s">
        <v>543</v>
      </c>
      <c r="B199" s="21">
        <v>706</v>
      </c>
      <c r="C199" s="7" t="s">
        <v>249</v>
      </c>
      <c r="D199" s="7" t="s">
        <v>517</v>
      </c>
      <c r="E199" s="288">
        <v>3500</v>
      </c>
      <c r="G199" s="34"/>
    </row>
    <row r="200" spans="1:7" ht="31.5">
      <c r="A200" s="2" t="s">
        <v>250</v>
      </c>
      <c r="B200" s="21">
        <v>706</v>
      </c>
      <c r="C200" s="7" t="s">
        <v>251</v>
      </c>
      <c r="D200" s="7"/>
      <c r="E200" s="288">
        <f>E201</f>
        <v>1007</v>
      </c>
      <c r="G200" s="34"/>
    </row>
    <row r="201" spans="1:7" ht="15.75">
      <c r="A201" s="2" t="s">
        <v>522</v>
      </c>
      <c r="B201" s="21">
        <v>706</v>
      </c>
      <c r="C201" s="7" t="s">
        <v>252</v>
      </c>
      <c r="D201" s="7"/>
      <c r="E201" s="288">
        <f>E202</f>
        <v>1007</v>
      </c>
      <c r="G201" s="34"/>
    </row>
    <row r="202" spans="1:7" ht="31.5">
      <c r="A202" s="2" t="s">
        <v>543</v>
      </c>
      <c r="B202" s="21">
        <v>706</v>
      </c>
      <c r="C202" s="7" t="s">
        <v>252</v>
      </c>
      <c r="D202" s="7" t="s">
        <v>517</v>
      </c>
      <c r="E202" s="288">
        <v>1007</v>
      </c>
      <c r="G202" s="34"/>
    </row>
    <row r="203" spans="1:7" ht="63">
      <c r="A203" s="2" t="s">
        <v>1048</v>
      </c>
      <c r="B203" s="21">
        <v>706</v>
      </c>
      <c r="C203" s="7" t="s">
        <v>763</v>
      </c>
      <c r="D203" s="7"/>
      <c r="E203" s="288">
        <v>0</v>
      </c>
      <c r="G203" s="34"/>
    </row>
    <row r="204" spans="1:7" ht="63">
      <c r="A204" s="2" t="s">
        <v>80</v>
      </c>
      <c r="B204" s="21">
        <v>706</v>
      </c>
      <c r="C204" s="7" t="s">
        <v>1049</v>
      </c>
      <c r="D204" s="7"/>
      <c r="E204" s="288">
        <f>E205</f>
        <v>902</v>
      </c>
      <c r="G204" s="34"/>
    </row>
    <row r="205" spans="1:7" ht="63">
      <c r="A205" s="2" t="s">
        <v>757</v>
      </c>
      <c r="B205" s="21">
        <v>706</v>
      </c>
      <c r="C205" s="7" t="s">
        <v>1050</v>
      </c>
      <c r="D205" s="7"/>
      <c r="E205" s="288">
        <f>E206</f>
        <v>902</v>
      </c>
      <c r="G205" s="34"/>
    </row>
    <row r="206" spans="1:7" ht="31.5">
      <c r="A206" s="2" t="s">
        <v>523</v>
      </c>
      <c r="B206" s="21">
        <v>706</v>
      </c>
      <c r="C206" s="7" t="s">
        <v>1050</v>
      </c>
      <c r="D206" s="7" t="s">
        <v>524</v>
      </c>
      <c r="E206" s="288">
        <v>902</v>
      </c>
      <c r="G206" s="34"/>
    </row>
    <row r="207" spans="1:7" ht="31.5">
      <c r="A207" s="2" t="s">
        <v>128</v>
      </c>
      <c r="B207" s="21">
        <v>706</v>
      </c>
      <c r="C207" s="7" t="s">
        <v>253</v>
      </c>
      <c r="D207" s="7"/>
      <c r="E207" s="288">
        <f>E208+E213+E223+E240+E236+E243</f>
        <v>103621.4</v>
      </c>
      <c r="G207" s="34"/>
    </row>
    <row r="208" spans="1:7" ht="31.5">
      <c r="A208" s="2" t="s">
        <v>254</v>
      </c>
      <c r="B208" s="21">
        <v>706</v>
      </c>
      <c r="C208" s="7" t="s">
        <v>255</v>
      </c>
      <c r="D208" s="7"/>
      <c r="E208" s="288">
        <f>E209</f>
        <v>4747</v>
      </c>
      <c r="G208" s="34"/>
    </row>
    <row r="209" spans="1:7" ht="15.75">
      <c r="A209" s="2" t="s">
        <v>544</v>
      </c>
      <c r="B209" s="21">
        <v>706</v>
      </c>
      <c r="C209" s="7" t="s">
        <v>256</v>
      </c>
      <c r="D209" s="7"/>
      <c r="E209" s="288">
        <f>E210+E211+E212</f>
        <v>4747</v>
      </c>
      <c r="G209" s="34"/>
    </row>
    <row r="210" spans="1:7" ht="47.25">
      <c r="A210" s="2" t="s">
        <v>515</v>
      </c>
      <c r="B210" s="21">
        <v>706</v>
      </c>
      <c r="C210" s="7" t="s">
        <v>256</v>
      </c>
      <c r="D210" s="7" t="s">
        <v>516</v>
      </c>
      <c r="E210" s="288">
        <v>3860</v>
      </c>
      <c r="G210" s="34"/>
    </row>
    <row r="211" spans="1:7" ht="31.5">
      <c r="A211" s="2" t="s">
        <v>543</v>
      </c>
      <c r="B211" s="21">
        <v>706</v>
      </c>
      <c r="C211" s="7" t="s">
        <v>256</v>
      </c>
      <c r="D211" s="7" t="s">
        <v>517</v>
      </c>
      <c r="E211" s="288">
        <v>630</v>
      </c>
      <c r="G211" s="34"/>
    </row>
    <row r="212" spans="1:7" ht="15.75">
      <c r="A212" s="2" t="s">
        <v>518</v>
      </c>
      <c r="B212" s="21">
        <v>706</v>
      </c>
      <c r="C212" s="7" t="s">
        <v>256</v>
      </c>
      <c r="D212" s="7" t="s">
        <v>519</v>
      </c>
      <c r="E212" s="288">
        <v>257</v>
      </c>
      <c r="G212" s="34"/>
    </row>
    <row r="213" spans="1:7" ht="47.25">
      <c r="A213" s="2" t="s">
        <v>546</v>
      </c>
      <c r="B213" s="21">
        <v>706</v>
      </c>
      <c r="C213" s="7" t="s">
        <v>257</v>
      </c>
      <c r="D213" s="7"/>
      <c r="E213" s="288">
        <f>E214+E219+E221</f>
        <v>84456</v>
      </c>
      <c r="G213" s="34"/>
    </row>
    <row r="214" spans="1:7" ht="17.25" customHeight="1">
      <c r="A214" s="2" t="s">
        <v>544</v>
      </c>
      <c r="B214" s="21">
        <v>706</v>
      </c>
      <c r="C214" s="7" t="s">
        <v>258</v>
      </c>
      <c r="D214" s="7"/>
      <c r="E214" s="288">
        <f>E215+E216+E218+E217</f>
        <v>79783</v>
      </c>
      <c r="G214" s="34"/>
    </row>
    <row r="215" spans="1:7" ht="47.25">
      <c r="A215" s="2" t="s">
        <v>515</v>
      </c>
      <c r="B215" s="21">
        <v>706</v>
      </c>
      <c r="C215" s="7" t="s">
        <v>258</v>
      </c>
      <c r="D215" s="7" t="s">
        <v>516</v>
      </c>
      <c r="E215" s="288">
        <v>61383</v>
      </c>
      <c r="G215" s="34"/>
    </row>
    <row r="216" spans="1:7" ht="31.5">
      <c r="A216" s="2" t="s">
        <v>543</v>
      </c>
      <c r="B216" s="21">
        <v>706</v>
      </c>
      <c r="C216" s="7" t="s">
        <v>258</v>
      </c>
      <c r="D216" s="7" t="s">
        <v>517</v>
      </c>
      <c r="E216" s="288">
        <v>17621.2</v>
      </c>
      <c r="G216" s="34"/>
    </row>
    <row r="217" spans="1:7" ht="15.75">
      <c r="A217" s="2" t="s">
        <v>528</v>
      </c>
      <c r="B217" s="21">
        <v>706</v>
      </c>
      <c r="C217" s="7" t="s">
        <v>258</v>
      </c>
      <c r="D217" s="7" t="s">
        <v>527</v>
      </c>
      <c r="E217" s="288">
        <v>27.8</v>
      </c>
      <c r="G217" s="34"/>
    </row>
    <row r="218" spans="1:7" ht="15.75">
      <c r="A218" s="2" t="s">
        <v>518</v>
      </c>
      <c r="B218" s="21">
        <v>706</v>
      </c>
      <c r="C218" s="7" t="s">
        <v>258</v>
      </c>
      <c r="D218" s="7" t="s">
        <v>519</v>
      </c>
      <c r="E218" s="288">
        <v>751</v>
      </c>
      <c r="G218" s="34"/>
    </row>
    <row r="219" spans="1:7" ht="31.5">
      <c r="A219" s="2" t="s">
        <v>32</v>
      </c>
      <c r="B219" s="21">
        <v>706</v>
      </c>
      <c r="C219" s="7" t="s">
        <v>259</v>
      </c>
      <c r="D219" s="7"/>
      <c r="E219" s="288">
        <f>E220</f>
        <v>3031</v>
      </c>
      <c r="G219" s="34"/>
    </row>
    <row r="220" spans="1:7" ht="47.25">
      <c r="A220" s="2" t="s">
        <v>515</v>
      </c>
      <c r="B220" s="21">
        <v>706</v>
      </c>
      <c r="C220" s="7" t="s">
        <v>259</v>
      </c>
      <c r="D220" s="7" t="s">
        <v>516</v>
      </c>
      <c r="E220" s="288">
        <v>3031</v>
      </c>
      <c r="G220" s="34"/>
    </row>
    <row r="221" spans="1:7" ht="15.75">
      <c r="A221" s="2" t="s">
        <v>1321</v>
      </c>
      <c r="B221" s="21">
        <v>706</v>
      </c>
      <c r="C221" s="7" t="s">
        <v>1322</v>
      </c>
      <c r="D221" s="7"/>
      <c r="E221" s="288">
        <f>E222</f>
        <v>1642</v>
      </c>
      <c r="G221" s="34"/>
    </row>
    <row r="222" spans="1:7" ht="15.75">
      <c r="A222" s="2" t="s">
        <v>409</v>
      </c>
      <c r="B222" s="21">
        <v>706</v>
      </c>
      <c r="C222" s="7" t="s">
        <v>1322</v>
      </c>
      <c r="D222" s="7" t="s">
        <v>526</v>
      </c>
      <c r="E222" s="288">
        <v>1642</v>
      </c>
      <c r="G222" s="34"/>
    </row>
    <row r="223" spans="1:7" ht="33" customHeight="1">
      <c r="A223" s="2" t="s">
        <v>548</v>
      </c>
      <c r="B223" s="21">
        <v>706</v>
      </c>
      <c r="C223" s="7" t="s">
        <v>260</v>
      </c>
      <c r="D223" s="7"/>
      <c r="E223" s="288">
        <f>E224+E228+E231+E233+E226</f>
        <v>9968</v>
      </c>
      <c r="G223" s="34"/>
    </row>
    <row r="224" spans="1:7" ht="31.5">
      <c r="A224" s="2" t="s">
        <v>551</v>
      </c>
      <c r="B224" s="21">
        <v>706</v>
      </c>
      <c r="C224" s="7" t="s">
        <v>261</v>
      </c>
      <c r="D224" s="7"/>
      <c r="E224" s="288">
        <f>E225</f>
        <v>2021.2</v>
      </c>
      <c r="G224" s="34"/>
    </row>
    <row r="225" spans="1:7" ht="15.75">
      <c r="A225" s="2" t="s">
        <v>409</v>
      </c>
      <c r="B225" s="21">
        <v>706</v>
      </c>
      <c r="C225" s="7" t="s">
        <v>261</v>
      </c>
      <c r="D225" s="7" t="s">
        <v>526</v>
      </c>
      <c r="E225" s="288">
        <v>2021.2</v>
      </c>
      <c r="G225" s="34"/>
    </row>
    <row r="226" spans="1:7" ht="47.25">
      <c r="A226" s="2" t="s">
        <v>943</v>
      </c>
      <c r="B226" s="21">
        <v>706</v>
      </c>
      <c r="C226" s="7" t="s">
        <v>944</v>
      </c>
      <c r="D226" s="7"/>
      <c r="E226" s="288">
        <f>E227</f>
        <v>31</v>
      </c>
      <c r="G226" s="34"/>
    </row>
    <row r="227" spans="1:7" ht="31.5">
      <c r="A227" s="2" t="s">
        <v>543</v>
      </c>
      <c r="B227" s="21">
        <v>706</v>
      </c>
      <c r="C227" s="7" t="s">
        <v>944</v>
      </c>
      <c r="D227" s="7" t="s">
        <v>517</v>
      </c>
      <c r="E227" s="288">
        <v>31</v>
      </c>
      <c r="G227" s="34"/>
    </row>
    <row r="228" spans="1:7" ht="31.5">
      <c r="A228" s="2" t="s">
        <v>547</v>
      </c>
      <c r="B228" s="21">
        <v>706</v>
      </c>
      <c r="C228" s="7" t="s">
        <v>264</v>
      </c>
      <c r="D228" s="7"/>
      <c r="E228" s="288">
        <f>E229+E230</f>
        <v>4888.3</v>
      </c>
      <c r="G228" s="34"/>
    </row>
    <row r="229" spans="1:7" ht="47.25">
      <c r="A229" s="2" t="s">
        <v>515</v>
      </c>
      <c r="B229" s="21">
        <v>706</v>
      </c>
      <c r="C229" s="7" t="s">
        <v>264</v>
      </c>
      <c r="D229" s="7" t="s">
        <v>516</v>
      </c>
      <c r="E229" s="288">
        <v>4172.3</v>
      </c>
      <c r="G229" s="34"/>
    </row>
    <row r="230" spans="1:7" ht="31.5">
      <c r="A230" s="2" t="s">
        <v>543</v>
      </c>
      <c r="B230" s="21">
        <v>706</v>
      </c>
      <c r="C230" s="7" t="s">
        <v>264</v>
      </c>
      <c r="D230" s="7" t="s">
        <v>517</v>
      </c>
      <c r="E230" s="288">
        <v>716</v>
      </c>
      <c r="G230" s="34"/>
    </row>
    <row r="231" spans="1:7" ht="47.25">
      <c r="A231" s="2" t="s">
        <v>549</v>
      </c>
      <c r="B231" s="21">
        <v>706</v>
      </c>
      <c r="C231" s="7" t="s">
        <v>262</v>
      </c>
      <c r="D231" s="7"/>
      <c r="E231" s="288">
        <f>E232</f>
        <v>1342.2</v>
      </c>
      <c r="G231" s="34"/>
    </row>
    <row r="232" spans="1:7" ht="47.25">
      <c r="A232" s="2" t="s">
        <v>515</v>
      </c>
      <c r="B232" s="21">
        <v>706</v>
      </c>
      <c r="C232" s="7" t="s">
        <v>262</v>
      </c>
      <c r="D232" s="7" t="s">
        <v>516</v>
      </c>
      <c r="E232" s="288">
        <v>1342.2</v>
      </c>
      <c r="G232" s="34"/>
    </row>
    <row r="233" spans="1:7" ht="31.5">
      <c r="A233" s="2" t="s">
        <v>550</v>
      </c>
      <c r="B233" s="21">
        <v>706</v>
      </c>
      <c r="C233" s="7" t="s">
        <v>263</v>
      </c>
      <c r="D233" s="7"/>
      <c r="E233" s="288">
        <f>E234+E235</f>
        <v>1685.3</v>
      </c>
      <c r="G233" s="34"/>
    </row>
    <row r="234" spans="1:7" ht="47.25">
      <c r="A234" s="2" t="s">
        <v>515</v>
      </c>
      <c r="B234" s="21">
        <v>706</v>
      </c>
      <c r="C234" s="7" t="s">
        <v>263</v>
      </c>
      <c r="D234" s="7" t="s">
        <v>516</v>
      </c>
      <c r="E234" s="288">
        <v>1606.3</v>
      </c>
      <c r="G234" s="34"/>
    </row>
    <row r="235" spans="1:7" ht="31.5">
      <c r="A235" s="2" t="s">
        <v>543</v>
      </c>
      <c r="B235" s="21">
        <v>706</v>
      </c>
      <c r="C235" s="7" t="s">
        <v>263</v>
      </c>
      <c r="D235" s="7" t="s">
        <v>517</v>
      </c>
      <c r="E235" s="288">
        <v>79</v>
      </c>
      <c r="G235" s="34"/>
    </row>
    <row r="236" spans="1:7" ht="31.5">
      <c r="A236" s="2" t="s">
        <v>1044</v>
      </c>
      <c r="B236" s="21">
        <v>706</v>
      </c>
      <c r="C236" s="7" t="s">
        <v>946</v>
      </c>
      <c r="D236" s="7"/>
      <c r="E236" s="288">
        <f>E238</f>
        <v>2600</v>
      </c>
      <c r="G236" s="34"/>
    </row>
    <row r="237" spans="1:7" ht="15.75">
      <c r="A237" s="2" t="s">
        <v>1365</v>
      </c>
      <c r="B237" s="21">
        <v>706</v>
      </c>
      <c r="C237" s="7" t="s">
        <v>1366</v>
      </c>
      <c r="D237" s="7"/>
      <c r="E237" s="288">
        <f>E238</f>
        <v>2600</v>
      </c>
      <c r="G237" s="34"/>
    </row>
    <row r="238" spans="1:7" ht="15.75">
      <c r="A238" s="2" t="s">
        <v>518</v>
      </c>
      <c r="B238" s="21">
        <v>706</v>
      </c>
      <c r="C238" s="7" t="s">
        <v>1366</v>
      </c>
      <c r="D238" s="7" t="s">
        <v>519</v>
      </c>
      <c r="E238" s="288">
        <v>2600</v>
      </c>
      <c r="G238" s="34"/>
    </row>
    <row r="239" spans="1:7" ht="31.5">
      <c r="A239" s="2" t="s">
        <v>1047</v>
      </c>
      <c r="B239" s="21">
        <v>706</v>
      </c>
      <c r="C239" s="7" t="s">
        <v>764</v>
      </c>
      <c r="D239" s="7"/>
      <c r="E239" s="288">
        <v>0</v>
      </c>
      <c r="G239" s="34"/>
    </row>
    <row r="240" spans="1:7" ht="31.5">
      <c r="A240" s="2" t="s">
        <v>1045</v>
      </c>
      <c r="B240" s="21">
        <v>706</v>
      </c>
      <c r="C240" s="7" t="s">
        <v>975</v>
      </c>
      <c r="D240" s="7"/>
      <c r="E240" s="288">
        <f>E241</f>
        <v>578</v>
      </c>
      <c r="G240" s="34"/>
    </row>
    <row r="241" spans="1:7" ht="15.75">
      <c r="A241" s="2" t="s">
        <v>133</v>
      </c>
      <c r="B241" s="21">
        <v>706</v>
      </c>
      <c r="C241" s="7" t="s">
        <v>1046</v>
      </c>
      <c r="D241" s="7"/>
      <c r="E241" s="288">
        <f>E242</f>
        <v>578</v>
      </c>
      <c r="G241" s="34"/>
    </row>
    <row r="242" spans="1:7" ht="15.75">
      <c r="A242" s="2" t="s">
        <v>528</v>
      </c>
      <c r="B242" s="21">
        <v>706</v>
      </c>
      <c r="C242" s="7" t="s">
        <v>1046</v>
      </c>
      <c r="D242" s="7" t="s">
        <v>527</v>
      </c>
      <c r="E242" s="288">
        <v>578</v>
      </c>
      <c r="G242" s="34"/>
    </row>
    <row r="243" spans="1:7" ht="31.5">
      <c r="A243" s="2" t="s">
        <v>1035</v>
      </c>
      <c r="B243" s="21">
        <v>706</v>
      </c>
      <c r="C243" s="7" t="s">
        <v>1076</v>
      </c>
      <c r="D243" s="7"/>
      <c r="E243" s="288">
        <f>E245</f>
        <v>1272.4</v>
      </c>
      <c r="G243" s="34"/>
    </row>
    <row r="244" spans="1:7" ht="15.75">
      <c r="A244" s="2" t="s">
        <v>1036</v>
      </c>
      <c r="B244" s="21">
        <v>706</v>
      </c>
      <c r="C244" s="7" t="s">
        <v>1077</v>
      </c>
      <c r="D244" s="7"/>
      <c r="E244" s="288">
        <f>E245</f>
        <v>1272.4</v>
      </c>
      <c r="G244" s="34"/>
    </row>
    <row r="245" spans="1:7" ht="31.5">
      <c r="A245" s="2" t="s">
        <v>543</v>
      </c>
      <c r="B245" s="21">
        <v>706</v>
      </c>
      <c r="C245" s="7" t="s">
        <v>1077</v>
      </c>
      <c r="D245" s="7" t="s">
        <v>517</v>
      </c>
      <c r="E245" s="288">
        <v>1272.4</v>
      </c>
      <c r="G245" s="34"/>
    </row>
    <row r="246" spans="1:7" ht="52.5" customHeight="1">
      <c r="A246" s="2" t="s">
        <v>265</v>
      </c>
      <c r="B246" s="21">
        <v>706</v>
      </c>
      <c r="C246" s="7" t="s">
        <v>266</v>
      </c>
      <c r="D246" s="7"/>
      <c r="E246" s="288">
        <f>E260+E263+E291+E308+E324+E329+E254+E282+E247+E257</f>
        <v>422976.78300000005</v>
      </c>
      <c r="G246" s="34"/>
    </row>
    <row r="247" spans="1:7" ht="15.75">
      <c r="A247" s="2" t="s">
        <v>978</v>
      </c>
      <c r="B247" s="21">
        <v>706</v>
      </c>
      <c r="C247" s="7" t="s">
        <v>976</v>
      </c>
      <c r="D247" s="7"/>
      <c r="E247" s="288">
        <f>E252+E248+E250</f>
        <v>187539.856</v>
      </c>
      <c r="G247" s="34"/>
    </row>
    <row r="248" spans="1:7" ht="63">
      <c r="A248" s="2" t="s">
        <v>1403</v>
      </c>
      <c r="B248" s="21">
        <v>706</v>
      </c>
      <c r="C248" s="7" t="s">
        <v>1404</v>
      </c>
      <c r="D248" s="7"/>
      <c r="E248" s="288">
        <f>E249</f>
        <v>37926</v>
      </c>
      <c r="G248" s="34"/>
    </row>
    <row r="249" spans="1:7" ht="15.75">
      <c r="A249" s="2" t="s">
        <v>409</v>
      </c>
      <c r="B249" s="21">
        <v>706</v>
      </c>
      <c r="C249" s="7" t="s">
        <v>1404</v>
      </c>
      <c r="D249" s="7" t="s">
        <v>526</v>
      </c>
      <c r="E249" s="288">
        <v>37926</v>
      </c>
      <c r="G249" s="34"/>
    </row>
    <row r="250" spans="1:7" ht="47.25">
      <c r="A250" s="2" t="s">
        <v>1405</v>
      </c>
      <c r="B250" s="21">
        <v>706</v>
      </c>
      <c r="C250" s="7" t="s">
        <v>1406</v>
      </c>
      <c r="D250" s="7"/>
      <c r="E250" s="288">
        <f>E251</f>
        <v>90000</v>
      </c>
      <c r="G250" s="34"/>
    </row>
    <row r="251" spans="1:7" ht="15.75">
      <c r="A251" s="2" t="s">
        <v>409</v>
      </c>
      <c r="B251" s="21">
        <v>706</v>
      </c>
      <c r="C251" s="7" t="s">
        <v>1406</v>
      </c>
      <c r="D251" s="7" t="s">
        <v>526</v>
      </c>
      <c r="E251" s="288">
        <v>90000</v>
      </c>
      <c r="G251" s="34"/>
    </row>
    <row r="252" spans="1:7" ht="15.75">
      <c r="A252" s="2" t="s">
        <v>947</v>
      </c>
      <c r="B252" s="21">
        <v>706</v>
      </c>
      <c r="C252" s="7" t="s">
        <v>977</v>
      </c>
      <c r="D252" s="7"/>
      <c r="E252" s="288">
        <f>E253</f>
        <v>59613.856</v>
      </c>
      <c r="G252" s="34"/>
    </row>
    <row r="253" spans="1:7" ht="15.75">
      <c r="A253" s="2" t="s">
        <v>409</v>
      </c>
      <c r="B253" s="21">
        <v>706</v>
      </c>
      <c r="C253" s="7" t="s">
        <v>977</v>
      </c>
      <c r="D253" s="7" t="s">
        <v>526</v>
      </c>
      <c r="E253" s="288">
        <v>59613.856</v>
      </c>
      <c r="G253" s="34"/>
    </row>
    <row r="254" spans="1:7" ht="31.5">
      <c r="A254" s="2" t="s">
        <v>559</v>
      </c>
      <c r="B254" s="21">
        <v>706</v>
      </c>
      <c r="C254" s="7" t="s">
        <v>267</v>
      </c>
      <c r="D254" s="7"/>
      <c r="E254" s="288">
        <f>E255</f>
        <v>2821</v>
      </c>
      <c r="G254" s="34"/>
    </row>
    <row r="255" spans="1:7" ht="15.75">
      <c r="A255" s="2" t="s">
        <v>575</v>
      </c>
      <c r="B255" s="21">
        <v>706</v>
      </c>
      <c r="C255" s="7" t="s">
        <v>574</v>
      </c>
      <c r="D255" s="7"/>
      <c r="E255" s="288">
        <f>E256</f>
        <v>2821</v>
      </c>
      <c r="G255" s="34"/>
    </row>
    <row r="256" spans="1:7" ht="31.5">
      <c r="A256" s="2" t="s">
        <v>358</v>
      </c>
      <c r="B256" s="21">
        <v>706</v>
      </c>
      <c r="C256" s="7" t="s">
        <v>574</v>
      </c>
      <c r="D256" s="7" t="s">
        <v>530</v>
      </c>
      <c r="E256" s="288">
        <v>2821</v>
      </c>
      <c r="G256" s="34"/>
    </row>
    <row r="257" spans="1:7" ht="15.75">
      <c r="A257" s="2" t="s">
        <v>1055</v>
      </c>
      <c r="B257" s="21">
        <v>706</v>
      </c>
      <c r="C257" s="7" t="s">
        <v>1054</v>
      </c>
      <c r="D257" s="7"/>
      <c r="E257" s="288">
        <f>E258</f>
        <v>2834</v>
      </c>
      <c r="G257" s="34"/>
    </row>
    <row r="258" spans="1:7" ht="15.75">
      <c r="A258" s="2" t="s">
        <v>1296</v>
      </c>
      <c r="B258" s="21">
        <v>706</v>
      </c>
      <c r="C258" s="7" t="s">
        <v>1297</v>
      </c>
      <c r="D258" s="7"/>
      <c r="E258" s="288">
        <f>E259</f>
        <v>2834</v>
      </c>
      <c r="G258" s="34"/>
    </row>
    <row r="259" spans="1:7" ht="15.75">
      <c r="A259" s="2" t="s">
        <v>409</v>
      </c>
      <c r="B259" s="21">
        <v>706</v>
      </c>
      <c r="C259" s="7" t="s">
        <v>1297</v>
      </c>
      <c r="D259" s="7" t="s">
        <v>526</v>
      </c>
      <c r="E259" s="288">
        <v>2834</v>
      </c>
      <c r="G259" s="34"/>
    </row>
    <row r="260" spans="1:7" ht="63">
      <c r="A260" s="2" t="s">
        <v>556</v>
      </c>
      <c r="B260" s="21">
        <v>706</v>
      </c>
      <c r="C260" s="7" t="s">
        <v>268</v>
      </c>
      <c r="D260" s="7"/>
      <c r="E260" s="288">
        <f>E261</f>
        <v>40973.4</v>
      </c>
      <c r="G260" s="34"/>
    </row>
    <row r="261" spans="1:7" ht="31.5">
      <c r="A261" s="2" t="s">
        <v>358</v>
      </c>
      <c r="B261" s="21">
        <v>706</v>
      </c>
      <c r="C261" s="7" t="s">
        <v>359</v>
      </c>
      <c r="D261" s="7"/>
      <c r="E261" s="288">
        <f>E262</f>
        <v>40973.4</v>
      </c>
      <c r="G261" s="34"/>
    </row>
    <row r="262" spans="1:7" ht="31.5">
      <c r="A262" s="2" t="s">
        <v>191</v>
      </c>
      <c r="B262" s="21">
        <v>706</v>
      </c>
      <c r="C262" s="7" t="s">
        <v>359</v>
      </c>
      <c r="D262" s="7" t="s">
        <v>530</v>
      </c>
      <c r="E262" s="288">
        <v>40973.4</v>
      </c>
      <c r="G262" s="34"/>
    </row>
    <row r="263" spans="1:7" ht="47.25">
      <c r="A263" s="2" t="s">
        <v>63</v>
      </c>
      <c r="B263" s="21">
        <v>706</v>
      </c>
      <c r="C263" s="7" t="s">
        <v>269</v>
      </c>
      <c r="D263" s="7"/>
      <c r="E263" s="288">
        <f>E264+E266+E268+E272+E274+E279+E276+E270</f>
        <v>74614.583</v>
      </c>
      <c r="G263" s="34"/>
    </row>
    <row r="264" spans="1:7" ht="31.5">
      <c r="A264" s="2" t="s">
        <v>578</v>
      </c>
      <c r="B264" s="21">
        <v>706</v>
      </c>
      <c r="C264" s="7" t="s">
        <v>1299</v>
      </c>
      <c r="D264" s="7"/>
      <c r="E264" s="288">
        <f>E265</f>
        <v>770</v>
      </c>
      <c r="G264" s="34"/>
    </row>
    <row r="265" spans="1:7" ht="15.75">
      <c r="A265" s="2" t="s">
        <v>409</v>
      </c>
      <c r="B265" s="21">
        <v>706</v>
      </c>
      <c r="C265" s="7" t="s">
        <v>1299</v>
      </c>
      <c r="D265" s="7" t="s">
        <v>526</v>
      </c>
      <c r="E265" s="288">
        <v>770</v>
      </c>
      <c r="G265" s="34"/>
    </row>
    <row r="266" spans="1:7" ht="15.75">
      <c r="A266" s="2" t="s">
        <v>1300</v>
      </c>
      <c r="B266" s="21">
        <v>706</v>
      </c>
      <c r="C266" s="7" t="s">
        <v>1301</v>
      </c>
      <c r="D266" s="7"/>
      <c r="E266" s="288">
        <f>E267</f>
        <v>6400</v>
      </c>
      <c r="G266" s="34"/>
    </row>
    <row r="267" spans="1:7" ht="31.5">
      <c r="A267" s="2" t="s">
        <v>191</v>
      </c>
      <c r="B267" s="21">
        <v>706</v>
      </c>
      <c r="C267" s="7" t="s">
        <v>1301</v>
      </c>
      <c r="D267" s="7" t="s">
        <v>530</v>
      </c>
      <c r="E267" s="288">
        <v>6400</v>
      </c>
      <c r="G267" s="34"/>
    </row>
    <row r="268" spans="1:7" ht="31.5">
      <c r="A268" s="2" t="s">
        <v>1085</v>
      </c>
      <c r="B268" s="21">
        <v>706</v>
      </c>
      <c r="C268" s="7" t="s">
        <v>951</v>
      </c>
      <c r="D268" s="7"/>
      <c r="E268" s="288">
        <f>E269</f>
        <v>6648.6</v>
      </c>
      <c r="G268" s="34"/>
    </row>
    <row r="269" spans="1:7" ht="15.75">
      <c r="A269" s="2" t="s">
        <v>409</v>
      </c>
      <c r="B269" s="21">
        <v>706</v>
      </c>
      <c r="C269" s="7" t="s">
        <v>951</v>
      </c>
      <c r="D269" s="7" t="s">
        <v>526</v>
      </c>
      <c r="E269" s="288">
        <v>6648.6</v>
      </c>
      <c r="G269" s="34"/>
    </row>
    <row r="270" spans="1:7" ht="31.5">
      <c r="A270" s="2" t="s">
        <v>1290</v>
      </c>
      <c r="B270" s="21">
        <v>706</v>
      </c>
      <c r="C270" s="7" t="s">
        <v>1407</v>
      </c>
      <c r="D270" s="7"/>
      <c r="E270" s="288">
        <f>E271</f>
        <v>300</v>
      </c>
      <c r="G270" s="34"/>
    </row>
    <row r="271" spans="1:7" ht="15.75">
      <c r="A271" s="2" t="s">
        <v>409</v>
      </c>
      <c r="B271" s="21">
        <v>706</v>
      </c>
      <c r="C271" s="7" t="s">
        <v>1407</v>
      </c>
      <c r="D271" s="7" t="s">
        <v>526</v>
      </c>
      <c r="E271" s="288">
        <v>300</v>
      </c>
      <c r="G271" s="34"/>
    </row>
    <row r="272" spans="1:7" ht="47.25">
      <c r="A272" s="2" t="s">
        <v>949</v>
      </c>
      <c r="B272" s="21">
        <v>706</v>
      </c>
      <c r="C272" s="7" t="s">
        <v>948</v>
      </c>
      <c r="D272" s="7"/>
      <c r="E272" s="288">
        <f>E273</f>
        <v>36455.2</v>
      </c>
      <c r="G272" s="34"/>
    </row>
    <row r="273" spans="1:7" ht="15.75">
      <c r="A273" s="2" t="s">
        <v>952</v>
      </c>
      <c r="B273" s="21">
        <v>706</v>
      </c>
      <c r="C273" s="7" t="s">
        <v>948</v>
      </c>
      <c r="D273" s="7" t="s">
        <v>526</v>
      </c>
      <c r="E273" s="288">
        <v>36455.2</v>
      </c>
      <c r="G273" s="34"/>
    </row>
    <row r="274" spans="1:7" ht="15.75">
      <c r="A274" s="2" t="s">
        <v>1302</v>
      </c>
      <c r="B274" s="21">
        <v>706</v>
      </c>
      <c r="C274" s="7" t="s">
        <v>1303</v>
      </c>
      <c r="D274" s="7"/>
      <c r="E274" s="288">
        <f>E275</f>
        <v>4195.5</v>
      </c>
      <c r="G274" s="34"/>
    </row>
    <row r="275" spans="1:7" ht="15.75">
      <c r="A275" s="2" t="s">
        <v>409</v>
      </c>
      <c r="B275" s="21">
        <v>706</v>
      </c>
      <c r="C275" s="7" t="s">
        <v>1303</v>
      </c>
      <c r="D275" s="7" t="s">
        <v>526</v>
      </c>
      <c r="E275" s="288">
        <v>4195.5</v>
      </c>
      <c r="G275" s="34"/>
    </row>
    <row r="276" spans="1:7" ht="15.75">
      <c r="A276" s="2" t="s">
        <v>1304</v>
      </c>
      <c r="B276" s="21">
        <v>706</v>
      </c>
      <c r="C276" s="7" t="s">
        <v>1305</v>
      </c>
      <c r="D276" s="7"/>
      <c r="E276" s="288">
        <f>E277+E278</f>
        <v>11815</v>
      </c>
      <c r="G276" s="34"/>
    </row>
    <row r="277" spans="1:7" ht="31.5">
      <c r="A277" s="2" t="s">
        <v>543</v>
      </c>
      <c r="B277" s="21">
        <v>706</v>
      </c>
      <c r="C277" s="7" t="s">
        <v>1305</v>
      </c>
      <c r="D277" s="7" t="s">
        <v>517</v>
      </c>
      <c r="E277" s="288">
        <v>6000</v>
      </c>
      <c r="G277" s="34"/>
    </row>
    <row r="278" spans="1:7" ht="15.75">
      <c r="A278" s="2" t="s">
        <v>409</v>
      </c>
      <c r="B278" s="21">
        <v>706</v>
      </c>
      <c r="C278" s="7" t="s">
        <v>1305</v>
      </c>
      <c r="D278" s="7" t="s">
        <v>526</v>
      </c>
      <c r="E278" s="288">
        <v>5815</v>
      </c>
      <c r="G278" s="34"/>
    </row>
    <row r="279" spans="1:7" ht="63">
      <c r="A279" s="2" t="s">
        <v>995</v>
      </c>
      <c r="B279" s="21">
        <v>706</v>
      </c>
      <c r="C279" s="7" t="s">
        <v>270</v>
      </c>
      <c r="D279" s="7"/>
      <c r="E279" s="288">
        <f>E280</f>
        <v>8030.283</v>
      </c>
      <c r="G279" s="34"/>
    </row>
    <row r="280" spans="1:7" ht="15.75">
      <c r="A280" s="2" t="s">
        <v>409</v>
      </c>
      <c r="B280" s="21">
        <v>706</v>
      </c>
      <c r="C280" s="7" t="s">
        <v>270</v>
      </c>
      <c r="D280" s="7" t="s">
        <v>526</v>
      </c>
      <c r="E280" s="288">
        <v>8030.283</v>
      </c>
      <c r="G280" s="34"/>
    </row>
    <row r="281" spans="1:7" ht="31.5">
      <c r="A281" s="2" t="s">
        <v>1057</v>
      </c>
      <c r="B281" s="21">
        <v>706</v>
      </c>
      <c r="C281" s="7" t="s">
        <v>67</v>
      </c>
      <c r="D281" s="7"/>
      <c r="E281" s="288">
        <v>0</v>
      </c>
      <c r="G281" s="34"/>
    </row>
    <row r="282" spans="1:7" s="25" customFormat="1" ht="31.5">
      <c r="A282" s="2" t="s">
        <v>271</v>
      </c>
      <c r="B282" s="21">
        <v>706</v>
      </c>
      <c r="C282" s="7" t="s">
        <v>272</v>
      </c>
      <c r="D282" s="7"/>
      <c r="E282" s="288">
        <f>E283+E285+E289+E287</f>
        <v>46541.314</v>
      </c>
      <c r="F282" s="17"/>
      <c r="G282" s="34"/>
    </row>
    <row r="283" spans="1:7" s="25" customFormat="1" ht="63">
      <c r="A283" s="2" t="s">
        <v>954</v>
      </c>
      <c r="B283" s="21">
        <v>706</v>
      </c>
      <c r="C283" s="7" t="s">
        <v>953</v>
      </c>
      <c r="D283" s="7"/>
      <c r="E283" s="288">
        <f>E284</f>
        <v>5837</v>
      </c>
      <c r="F283" s="17"/>
      <c r="G283" s="34"/>
    </row>
    <row r="284" spans="1:7" s="25" customFormat="1" ht="15.75">
      <c r="A284" s="2" t="s">
        <v>518</v>
      </c>
      <c r="B284" s="21">
        <v>706</v>
      </c>
      <c r="C284" s="7" t="s">
        <v>953</v>
      </c>
      <c r="D284" s="7" t="s">
        <v>519</v>
      </c>
      <c r="E284" s="288">
        <v>5837</v>
      </c>
      <c r="F284" s="17"/>
      <c r="G284" s="34"/>
    </row>
    <row r="285" spans="1:7" s="25" customFormat="1" ht="31.5">
      <c r="A285" s="2" t="s">
        <v>41</v>
      </c>
      <c r="B285" s="21">
        <v>706</v>
      </c>
      <c r="C285" s="7" t="s">
        <v>38</v>
      </c>
      <c r="D285" s="7"/>
      <c r="E285" s="288">
        <f>E286</f>
        <v>33288.233</v>
      </c>
      <c r="F285" s="17"/>
      <c r="G285" s="34"/>
    </row>
    <row r="286" spans="1:7" s="25" customFormat="1" ht="31.5">
      <c r="A286" s="2" t="s">
        <v>191</v>
      </c>
      <c r="B286" s="21">
        <v>706</v>
      </c>
      <c r="C286" s="7" t="s">
        <v>38</v>
      </c>
      <c r="D286" s="7" t="s">
        <v>530</v>
      </c>
      <c r="E286" s="288">
        <v>33288.233</v>
      </c>
      <c r="F286" s="17"/>
      <c r="G286" s="34"/>
    </row>
    <row r="287" spans="1:7" s="25" customFormat="1" ht="47.25">
      <c r="A287" s="2" t="s">
        <v>1401</v>
      </c>
      <c r="B287" s="21">
        <v>706</v>
      </c>
      <c r="C287" s="7" t="s">
        <v>1402</v>
      </c>
      <c r="D287" s="7"/>
      <c r="E287" s="288">
        <f>E288</f>
        <v>2398.7</v>
      </c>
      <c r="F287" s="17"/>
      <c r="G287" s="34"/>
    </row>
    <row r="288" spans="1:7" s="25" customFormat="1" ht="31.5">
      <c r="A288" s="2" t="s">
        <v>543</v>
      </c>
      <c r="B288" s="21">
        <v>706</v>
      </c>
      <c r="C288" s="7" t="s">
        <v>1402</v>
      </c>
      <c r="D288" s="7" t="s">
        <v>517</v>
      </c>
      <c r="E288" s="288">
        <v>2398.7</v>
      </c>
      <c r="F288" s="17"/>
      <c r="G288" s="34"/>
    </row>
    <row r="289" spans="1:7" s="25" customFormat="1" ht="31.5">
      <c r="A289" s="2" t="s">
        <v>358</v>
      </c>
      <c r="B289" s="21">
        <v>706</v>
      </c>
      <c r="C289" s="7" t="s">
        <v>1298</v>
      </c>
      <c r="D289" s="7"/>
      <c r="E289" s="288">
        <f>E290</f>
        <v>5017.381</v>
      </c>
      <c r="F289" s="17"/>
      <c r="G289" s="34"/>
    </row>
    <row r="290" spans="1:7" s="25" customFormat="1" ht="31.5">
      <c r="A290" s="2" t="s">
        <v>191</v>
      </c>
      <c r="B290" s="21">
        <v>706</v>
      </c>
      <c r="C290" s="7" t="s">
        <v>1298</v>
      </c>
      <c r="D290" s="7" t="s">
        <v>530</v>
      </c>
      <c r="E290" s="288">
        <v>5017.381</v>
      </c>
      <c r="F290" s="17"/>
      <c r="G290" s="34"/>
    </row>
    <row r="291" spans="1:7" s="25" customFormat="1" ht="47.25">
      <c r="A291" s="2" t="s">
        <v>273</v>
      </c>
      <c r="B291" s="21">
        <v>706</v>
      </c>
      <c r="C291" s="7" t="s">
        <v>274</v>
      </c>
      <c r="D291" s="7"/>
      <c r="E291" s="288">
        <f>E304+E306+E292+E296+E302+E300+E294+E298</f>
        <v>34137.355</v>
      </c>
      <c r="F291" s="17"/>
      <c r="G291" s="34"/>
    </row>
    <row r="292" spans="1:7" ht="63">
      <c r="A292" s="2" t="s">
        <v>456</v>
      </c>
      <c r="B292" s="21">
        <v>706</v>
      </c>
      <c r="C292" s="7" t="s">
        <v>275</v>
      </c>
      <c r="D292" s="7"/>
      <c r="E292" s="288">
        <f>E293</f>
        <v>250</v>
      </c>
      <c r="G292" s="34"/>
    </row>
    <row r="293" spans="1:7" ht="15.75">
      <c r="A293" s="2" t="s">
        <v>528</v>
      </c>
      <c r="B293" s="21">
        <v>706</v>
      </c>
      <c r="C293" s="7" t="s">
        <v>275</v>
      </c>
      <c r="D293" s="7" t="s">
        <v>527</v>
      </c>
      <c r="E293" s="288">
        <v>250</v>
      </c>
      <c r="G293" s="34"/>
    </row>
    <row r="294" spans="1:7" ht="78.75">
      <c r="A294" s="2" t="s">
        <v>960</v>
      </c>
      <c r="B294" s="21">
        <v>706</v>
      </c>
      <c r="C294" s="7" t="s">
        <v>961</v>
      </c>
      <c r="D294" s="7"/>
      <c r="E294" s="288">
        <f>E295</f>
        <v>1225</v>
      </c>
      <c r="G294" s="34"/>
    </row>
    <row r="295" spans="1:7" ht="31.5">
      <c r="A295" s="2" t="s">
        <v>191</v>
      </c>
      <c r="B295" s="21">
        <v>706</v>
      </c>
      <c r="C295" s="7" t="s">
        <v>961</v>
      </c>
      <c r="D295" s="7" t="s">
        <v>530</v>
      </c>
      <c r="E295" s="288">
        <v>1225</v>
      </c>
      <c r="G295" s="34"/>
    </row>
    <row r="296" spans="1:7" ht="63">
      <c r="A296" s="2" t="s">
        <v>455</v>
      </c>
      <c r="B296" s="21">
        <v>706</v>
      </c>
      <c r="C296" s="7" t="s">
        <v>99</v>
      </c>
      <c r="D296" s="7"/>
      <c r="E296" s="288">
        <f>E297</f>
        <v>11304.309</v>
      </c>
      <c r="G296" s="34"/>
    </row>
    <row r="297" spans="1:7" ht="31.5">
      <c r="A297" s="2" t="s">
        <v>191</v>
      </c>
      <c r="B297" s="21">
        <v>706</v>
      </c>
      <c r="C297" s="7" t="s">
        <v>99</v>
      </c>
      <c r="D297" s="7" t="s">
        <v>530</v>
      </c>
      <c r="E297" s="288">
        <v>11304.309</v>
      </c>
      <c r="G297" s="34"/>
    </row>
    <row r="298" spans="1:7" ht="15.75">
      <c r="A298" s="2" t="s">
        <v>759</v>
      </c>
      <c r="B298" s="21">
        <v>706</v>
      </c>
      <c r="C298" s="7" t="s">
        <v>758</v>
      </c>
      <c r="D298" s="7"/>
      <c r="E298" s="288">
        <f>E299</f>
        <v>6732.495</v>
      </c>
      <c r="G298" s="34"/>
    </row>
    <row r="299" spans="1:7" ht="15.75">
      <c r="A299" s="2" t="s">
        <v>528</v>
      </c>
      <c r="B299" s="21">
        <v>706</v>
      </c>
      <c r="C299" s="7" t="s">
        <v>758</v>
      </c>
      <c r="D299" s="7" t="s">
        <v>527</v>
      </c>
      <c r="E299" s="288">
        <v>6732.495</v>
      </c>
      <c r="G299" s="34"/>
    </row>
    <row r="300" spans="1:7" ht="47.25">
      <c r="A300" s="2" t="s">
        <v>983</v>
      </c>
      <c r="B300" s="21">
        <v>706</v>
      </c>
      <c r="C300" s="7" t="s">
        <v>984</v>
      </c>
      <c r="D300" s="7"/>
      <c r="E300" s="288">
        <f>E301</f>
        <v>0</v>
      </c>
      <c r="G300" s="34"/>
    </row>
    <row r="301" spans="1:7" ht="31.5">
      <c r="A301" s="2" t="s">
        <v>191</v>
      </c>
      <c r="B301" s="21">
        <v>706</v>
      </c>
      <c r="C301" s="7" t="s">
        <v>984</v>
      </c>
      <c r="D301" s="7" t="s">
        <v>530</v>
      </c>
      <c r="E301" s="288">
        <v>0</v>
      </c>
      <c r="G301" s="34"/>
    </row>
    <row r="302" spans="1:7" ht="15.75">
      <c r="A302" s="2" t="s">
        <v>573</v>
      </c>
      <c r="B302" s="21">
        <v>706</v>
      </c>
      <c r="C302" s="7" t="s">
        <v>986</v>
      </c>
      <c r="D302" s="7"/>
      <c r="E302" s="288">
        <f>E303</f>
        <v>4211.222</v>
      </c>
      <c r="G302" s="34"/>
    </row>
    <row r="303" spans="1:7" ht="15.75">
      <c r="A303" s="2" t="s">
        <v>528</v>
      </c>
      <c r="B303" s="21">
        <v>706</v>
      </c>
      <c r="C303" s="7" t="s">
        <v>986</v>
      </c>
      <c r="D303" s="7" t="s">
        <v>527</v>
      </c>
      <c r="E303" s="288">
        <v>4211.222</v>
      </c>
      <c r="G303" s="34"/>
    </row>
    <row r="304" spans="1:7" ht="47.25">
      <c r="A304" s="2" t="s">
        <v>994</v>
      </c>
      <c r="B304" s="21">
        <v>706</v>
      </c>
      <c r="C304" s="7" t="s">
        <v>82</v>
      </c>
      <c r="D304" s="7"/>
      <c r="E304" s="288">
        <f>E305</f>
        <v>3538.729</v>
      </c>
      <c r="G304" s="34"/>
    </row>
    <row r="305" spans="1:7" ht="31.5">
      <c r="A305" s="2" t="s">
        <v>191</v>
      </c>
      <c r="B305" s="21">
        <v>706</v>
      </c>
      <c r="C305" s="7" t="s">
        <v>82</v>
      </c>
      <c r="D305" s="7" t="s">
        <v>530</v>
      </c>
      <c r="E305" s="288">
        <v>3538.729</v>
      </c>
      <c r="G305" s="34"/>
    </row>
    <row r="306" spans="1:7" ht="31.5">
      <c r="A306" s="2" t="s">
        <v>568</v>
      </c>
      <c r="B306" s="21">
        <v>706</v>
      </c>
      <c r="C306" s="7" t="s">
        <v>762</v>
      </c>
      <c r="D306" s="7"/>
      <c r="E306" s="288">
        <f>E307</f>
        <v>6875.6</v>
      </c>
      <c r="G306" s="34"/>
    </row>
    <row r="307" spans="1:7" ht="15.75">
      <c r="A307" s="2" t="s">
        <v>528</v>
      </c>
      <c r="B307" s="21">
        <v>706</v>
      </c>
      <c r="C307" s="7" t="s">
        <v>762</v>
      </c>
      <c r="D307" s="7" t="s">
        <v>527</v>
      </c>
      <c r="E307" s="288">
        <v>6875.6</v>
      </c>
      <c r="G307" s="34"/>
    </row>
    <row r="308" spans="1:7" ht="31.5">
      <c r="A308" s="2" t="s">
        <v>297</v>
      </c>
      <c r="B308" s="21">
        <v>706</v>
      </c>
      <c r="C308" s="7" t="s">
        <v>298</v>
      </c>
      <c r="D308" s="7"/>
      <c r="E308" s="288">
        <f>E314+E316+E318+E311+E320+E322+E309</f>
        <v>15797.18</v>
      </c>
      <c r="G308" s="34"/>
    </row>
    <row r="309" spans="1:7" ht="31.5">
      <c r="A309" s="2" t="s">
        <v>578</v>
      </c>
      <c r="B309" s="21">
        <v>706</v>
      </c>
      <c r="C309" s="7" t="s">
        <v>1367</v>
      </c>
      <c r="D309" s="7"/>
      <c r="E309" s="288">
        <f>E310</f>
        <v>150</v>
      </c>
      <c r="G309" s="34"/>
    </row>
    <row r="310" spans="1:7" ht="15.75">
      <c r="A310" s="2" t="s">
        <v>409</v>
      </c>
      <c r="B310" s="21">
        <v>706</v>
      </c>
      <c r="C310" s="7" t="s">
        <v>1367</v>
      </c>
      <c r="D310" s="7" t="s">
        <v>526</v>
      </c>
      <c r="E310" s="288">
        <v>150</v>
      </c>
      <c r="G310" s="34"/>
    </row>
    <row r="311" spans="1:7" ht="15.75">
      <c r="A311" s="2" t="s">
        <v>42</v>
      </c>
      <c r="B311" s="21">
        <v>706</v>
      </c>
      <c r="C311" s="7" t="s">
        <v>39</v>
      </c>
      <c r="D311" s="7"/>
      <c r="E311" s="288">
        <f>E312+E313</f>
        <v>3720.5</v>
      </c>
      <c r="G311" s="34"/>
    </row>
    <row r="312" spans="1:7" ht="31.5">
      <c r="A312" s="2" t="s">
        <v>543</v>
      </c>
      <c r="B312" s="21">
        <v>706</v>
      </c>
      <c r="C312" s="7" t="s">
        <v>39</v>
      </c>
      <c r="D312" s="7" t="s">
        <v>517</v>
      </c>
      <c r="E312" s="288">
        <v>3290.5</v>
      </c>
      <c r="G312" s="34"/>
    </row>
    <row r="313" spans="1:7" ht="15.75">
      <c r="A313" s="2" t="s">
        <v>409</v>
      </c>
      <c r="B313" s="21">
        <v>706</v>
      </c>
      <c r="C313" s="7" t="s">
        <v>39</v>
      </c>
      <c r="D313" s="7" t="s">
        <v>526</v>
      </c>
      <c r="E313" s="288">
        <v>430</v>
      </c>
      <c r="G313" s="34"/>
    </row>
    <row r="314" spans="1:7" ht="31.5">
      <c r="A314" s="2" t="s">
        <v>501</v>
      </c>
      <c r="B314" s="21">
        <v>706</v>
      </c>
      <c r="C314" s="7" t="s">
        <v>56</v>
      </c>
      <c r="D314" s="7"/>
      <c r="E314" s="288">
        <f>E315</f>
        <v>900</v>
      </c>
      <c r="G314" s="34"/>
    </row>
    <row r="315" spans="1:7" ht="31.5">
      <c r="A315" s="2" t="s">
        <v>543</v>
      </c>
      <c r="B315" s="21">
        <v>706</v>
      </c>
      <c r="C315" s="7" t="s">
        <v>56</v>
      </c>
      <c r="D315" s="7" t="s">
        <v>517</v>
      </c>
      <c r="E315" s="288">
        <v>900</v>
      </c>
      <c r="G315" s="34"/>
    </row>
    <row r="316" spans="1:7" ht="31.5">
      <c r="A316" s="2" t="s">
        <v>116</v>
      </c>
      <c r="B316" s="21">
        <v>706</v>
      </c>
      <c r="C316" s="7" t="s">
        <v>57</v>
      </c>
      <c r="D316" s="7"/>
      <c r="E316" s="288">
        <f>E317</f>
        <v>500</v>
      </c>
      <c r="G316" s="34"/>
    </row>
    <row r="317" spans="1:7" ht="31.5">
      <c r="A317" s="2" t="s">
        <v>543</v>
      </c>
      <c r="B317" s="21">
        <v>706</v>
      </c>
      <c r="C317" s="7" t="s">
        <v>57</v>
      </c>
      <c r="D317" s="7" t="s">
        <v>517</v>
      </c>
      <c r="E317" s="288">
        <v>500</v>
      </c>
      <c r="G317" s="34"/>
    </row>
    <row r="318" spans="1:7" ht="15.75">
      <c r="A318" s="2" t="s">
        <v>313</v>
      </c>
      <c r="B318" s="21">
        <v>706</v>
      </c>
      <c r="C318" s="7" t="s">
        <v>58</v>
      </c>
      <c r="D318" s="7"/>
      <c r="E318" s="288">
        <f>E319</f>
        <v>9331.394</v>
      </c>
      <c r="G318" s="34"/>
    </row>
    <row r="319" spans="1:7" ht="31.5">
      <c r="A319" s="2" t="s">
        <v>543</v>
      </c>
      <c r="B319" s="21">
        <v>706</v>
      </c>
      <c r="C319" s="7" t="s">
        <v>58</v>
      </c>
      <c r="D319" s="7" t="s">
        <v>517</v>
      </c>
      <c r="E319" s="288">
        <v>9331.394</v>
      </c>
      <c r="G319" s="34"/>
    </row>
    <row r="320" spans="1:7" ht="15.75">
      <c r="A320" s="2" t="s">
        <v>1321</v>
      </c>
      <c r="B320" s="21">
        <v>706</v>
      </c>
      <c r="C320" s="7" t="s">
        <v>1323</v>
      </c>
      <c r="D320" s="7"/>
      <c r="E320" s="288">
        <f>E321</f>
        <v>1137</v>
      </c>
      <c r="G320" s="34"/>
    </row>
    <row r="321" spans="1:7" ht="15.75">
      <c r="A321" s="2" t="s">
        <v>409</v>
      </c>
      <c r="B321" s="21">
        <v>706</v>
      </c>
      <c r="C321" s="7" t="s">
        <v>1323</v>
      </c>
      <c r="D321" s="7" t="s">
        <v>526</v>
      </c>
      <c r="E321" s="288">
        <v>1137</v>
      </c>
      <c r="G321" s="34"/>
    </row>
    <row r="322" spans="1:7" ht="15.75">
      <c r="A322" s="2" t="s">
        <v>1284</v>
      </c>
      <c r="B322" s="21">
        <v>706</v>
      </c>
      <c r="C322" s="7" t="s">
        <v>1285</v>
      </c>
      <c r="D322" s="7"/>
      <c r="E322" s="288">
        <f>E323</f>
        <v>58.286</v>
      </c>
      <c r="G322" s="34"/>
    </row>
    <row r="323" spans="1:7" ht="15.75">
      <c r="A323" s="2" t="s">
        <v>518</v>
      </c>
      <c r="B323" s="21">
        <v>706</v>
      </c>
      <c r="C323" s="7" t="s">
        <v>1285</v>
      </c>
      <c r="D323" s="7" t="s">
        <v>519</v>
      </c>
      <c r="E323" s="288">
        <v>58.286</v>
      </c>
      <c r="G323" s="34"/>
    </row>
    <row r="324" spans="1:7" ht="31.5">
      <c r="A324" s="2" t="s">
        <v>55</v>
      </c>
      <c r="B324" s="21">
        <v>706</v>
      </c>
      <c r="C324" s="7" t="s">
        <v>59</v>
      </c>
      <c r="D324" s="7"/>
      <c r="E324" s="288">
        <f>E325+E327</f>
        <v>7218.095</v>
      </c>
      <c r="G324" s="34"/>
    </row>
    <row r="325" spans="1:7" ht="15.75">
      <c r="A325" s="2" t="s">
        <v>360</v>
      </c>
      <c r="B325" s="21">
        <v>706</v>
      </c>
      <c r="C325" s="7" t="s">
        <v>361</v>
      </c>
      <c r="D325" s="7"/>
      <c r="E325" s="288">
        <f>E326</f>
        <v>6898.095</v>
      </c>
      <c r="G325" s="34"/>
    </row>
    <row r="326" spans="1:7" ht="31.5">
      <c r="A326" s="2" t="s">
        <v>543</v>
      </c>
      <c r="B326" s="21">
        <v>706</v>
      </c>
      <c r="C326" s="7" t="s">
        <v>361</v>
      </c>
      <c r="D326" s="7" t="s">
        <v>517</v>
      </c>
      <c r="E326" s="288">
        <v>6898.095</v>
      </c>
      <c r="G326" s="34"/>
    </row>
    <row r="327" spans="1:7" ht="47.25">
      <c r="A327" s="2" t="s">
        <v>1368</v>
      </c>
      <c r="B327" s="21">
        <v>706</v>
      </c>
      <c r="C327" s="7" t="s">
        <v>364</v>
      </c>
      <c r="D327" s="7"/>
      <c r="E327" s="288">
        <f>E328</f>
        <v>320</v>
      </c>
      <c r="G327" s="34"/>
    </row>
    <row r="328" spans="1:7" ht="31.5">
      <c r="A328" s="2" t="s">
        <v>543</v>
      </c>
      <c r="B328" s="21">
        <v>706</v>
      </c>
      <c r="C328" s="7" t="s">
        <v>364</v>
      </c>
      <c r="D328" s="7" t="s">
        <v>517</v>
      </c>
      <c r="E328" s="288">
        <v>320</v>
      </c>
      <c r="G328" s="34"/>
    </row>
    <row r="329" spans="1:7" ht="15.75">
      <c r="A329" s="2" t="s">
        <v>1058</v>
      </c>
      <c r="B329" s="21">
        <v>706</v>
      </c>
      <c r="C329" s="7" t="s">
        <v>100</v>
      </c>
      <c r="D329" s="7"/>
      <c r="E329" s="288">
        <f>E330</f>
        <v>10500</v>
      </c>
      <c r="G329" s="34"/>
    </row>
    <row r="330" spans="1:7" ht="15.75">
      <c r="A330" s="2" t="s">
        <v>101</v>
      </c>
      <c r="B330" s="21">
        <v>706</v>
      </c>
      <c r="C330" s="7" t="s">
        <v>102</v>
      </c>
      <c r="D330" s="7"/>
      <c r="E330" s="288">
        <f>E331</f>
        <v>10500</v>
      </c>
      <c r="G330" s="34"/>
    </row>
    <row r="331" spans="1:7" ht="31.5">
      <c r="A331" s="2" t="s">
        <v>543</v>
      </c>
      <c r="B331" s="21">
        <v>706</v>
      </c>
      <c r="C331" s="7" t="s">
        <v>102</v>
      </c>
      <c r="D331" s="7" t="s">
        <v>517</v>
      </c>
      <c r="E331" s="288">
        <v>10500</v>
      </c>
      <c r="G331" s="34"/>
    </row>
    <row r="332" spans="1:7" ht="31.5">
      <c r="A332" s="2" t="s">
        <v>3</v>
      </c>
      <c r="B332" s="21">
        <v>706</v>
      </c>
      <c r="C332" s="21" t="s">
        <v>276</v>
      </c>
      <c r="D332" s="7"/>
      <c r="E332" s="288">
        <f>E333+E348</f>
        <v>125988.093</v>
      </c>
      <c r="G332" s="34"/>
    </row>
    <row r="333" spans="1:7" ht="31.5">
      <c r="A333" s="2" t="s">
        <v>557</v>
      </c>
      <c r="B333" s="21">
        <v>706</v>
      </c>
      <c r="C333" s="21" t="s">
        <v>277</v>
      </c>
      <c r="D333" s="7"/>
      <c r="E333" s="288">
        <f>E343+E334+E346+E337+E339+E341</f>
        <v>125566.093</v>
      </c>
      <c r="G333" s="34"/>
    </row>
    <row r="334" spans="1:7" s="25" customFormat="1" ht="31.5">
      <c r="A334" s="2" t="s">
        <v>570</v>
      </c>
      <c r="B334" s="21">
        <v>706</v>
      </c>
      <c r="C334" s="7" t="s">
        <v>571</v>
      </c>
      <c r="D334" s="7"/>
      <c r="E334" s="288">
        <f>E335+E336</f>
        <v>71254</v>
      </c>
      <c r="F334" s="17"/>
      <c r="G334" s="34"/>
    </row>
    <row r="335" spans="1:7" ht="31.5">
      <c r="A335" s="2" t="s">
        <v>543</v>
      </c>
      <c r="B335" s="21">
        <v>706</v>
      </c>
      <c r="C335" s="7" t="s">
        <v>571</v>
      </c>
      <c r="D335" s="7" t="s">
        <v>517</v>
      </c>
      <c r="E335" s="288">
        <v>56754</v>
      </c>
      <c r="G335" s="34"/>
    </row>
    <row r="336" spans="1:7" ht="15.75">
      <c r="A336" s="2" t="s">
        <v>409</v>
      </c>
      <c r="B336" s="21">
        <v>706</v>
      </c>
      <c r="C336" s="7" t="s">
        <v>571</v>
      </c>
      <c r="D336" s="7" t="s">
        <v>526</v>
      </c>
      <c r="E336" s="288">
        <v>14500</v>
      </c>
      <c r="G336" s="34"/>
    </row>
    <row r="337" spans="1:7" ht="31.5">
      <c r="A337" s="2" t="s">
        <v>1290</v>
      </c>
      <c r="B337" s="21">
        <v>706</v>
      </c>
      <c r="C337" s="7" t="s">
        <v>1291</v>
      </c>
      <c r="D337" s="7"/>
      <c r="E337" s="288">
        <f>E338</f>
        <v>7560.373</v>
      </c>
      <c r="G337" s="34"/>
    </row>
    <row r="338" spans="1:7" ht="31.5">
      <c r="A338" s="2" t="s">
        <v>543</v>
      </c>
      <c r="B338" s="21">
        <v>706</v>
      </c>
      <c r="C338" s="7" t="s">
        <v>1291</v>
      </c>
      <c r="D338" s="21">
        <v>200</v>
      </c>
      <c r="E338" s="288">
        <v>7560.373</v>
      </c>
      <c r="G338" s="34"/>
    </row>
    <row r="339" spans="1:7" ht="31.5">
      <c r="A339" s="2" t="s">
        <v>1292</v>
      </c>
      <c r="B339" s="21">
        <v>706</v>
      </c>
      <c r="C339" s="7" t="s">
        <v>1293</v>
      </c>
      <c r="D339" s="7"/>
      <c r="E339" s="288">
        <f>E340</f>
        <v>300</v>
      </c>
      <c r="G339" s="34"/>
    </row>
    <row r="340" spans="1:7" ht="31.5">
      <c r="A340" s="2" t="s">
        <v>543</v>
      </c>
      <c r="B340" s="21">
        <v>706</v>
      </c>
      <c r="C340" s="7" t="s">
        <v>1293</v>
      </c>
      <c r="D340" s="21">
        <v>200</v>
      </c>
      <c r="E340" s="288">
        <v>300</v>
      </c>
      <c r="G340" s="34"/>
    </row>
    <row r="341" spans="1:7" ht="31.5">
      <c r="A341" s="2" t="s">
        <v>1294</v>
      </c>
      <c r="B341" s="21">
        <v>706</v>
      </c>
      <c r="C341" s="7" t="s">
        <v>1295</v>
      </c>
      <c r="D341" s="7"/>
      <c r="E341" s="288">
        <f>E342</f>
        <v>300</v>
      </c>
      <c r="G341" s="34"/>
    </row>
    <row r="342" spans="1:7" ht="31.5">
      <c r="A342" s="2" t="s">
        <v>543</v>
      </c>
      <c r="B342" s="21">
        <v>706</v>
      </c>
      <c r="C342" s="7" t="s">
        <v>1295</v>
      </c>
      <c r="D342" s="21">
        <v>200</v>
      </c>
      <c r="E342" s="288">
        <v>300</v>
      </c>
      <c r="G342" s="34"/>
    </row>
    <row r="343" spans="1:7" ht="20.25" customHeight="1">
      <c r="A343" s="2" t="s">
        <v>463</v>
      </c>
      <c r="B343" s="21">
        <v>706</v>
      </c>
      <c r="C343" s="7" t="s">
        <v>278</v>
      </c>
      <c r="D343" s="7"/>
      <c r="E343" s="288">
        <f>E344+E345</f>
        <v>42782.003</v>
      </c>
      <c r="G343" s="34"/>
    </row>
    <row r="344" spans="1:7" ht="31.5">
      <c r="A344" s="2" t="s">
        <v>543</v>
      </c>
      <c r="B344" s="21">
        <v>706</v>
      </c>
      <c r="C344" s="7" t="s">
        <v>278</v>
      </c>
      <c r="D344" s="7" t="s">
        <v>517</v>
      </c>
      <c r="E344" s="288">
        <v>22292.003</v>
      </c>
      <c r="G344" s="34"/>
    </row>
    <row r="345" spans="1:7" ht="15.75">
      <c r="A345" s="2" t="s">
        <v>409</v>
      </c>
      <c r="B345" s="21">
        <v>706</v>
      </c>
      <c r="C345" s="7" t="s">
        <v>278</v>
      </c>
      <c r="D345" s="7" t="s">
        <v>526</v>
      </c>
      <c r="E345" s="288">
        <v>20490</v>
      </c>
      <c r="G345" s="34"/>
    </row>
    <row r="346" spans="1:7" ht="63">
      <c r="A346" s="2" t="s">
        <v>995</v>
      </c>
      <c r="B346" s="21">
        <v>706</v>
      </c>
      <c r="C346" s="7" t="s">
        <v>1193</v>
      </c>
      <c r="D346" s="7"/>
      <c r="E346" s="288">
        <f>E347</f>
        <v>3369.717</v>
      </c>
      <c r="G346" s="34"/>
    </row>
    <row r="347" spans="1:7" ht="15.75">
      <c r="A347" s="2" t="s">
        <v>409</v>
      </c>
      <c r="B347" s="21">
        <v>706</v>
      </c>
      <c r="C347" s="7" t="s">
        <v>1193</v>
      </c>
      <c r="D347" s="7" t="s">
        <v>526</v>
      </c>
      <c r="E347" s="288">
        <v>3369.717</v>
      </c>
      <c r="G347" s="34"/>
    </row>
    <row r="348" spans="1:7" ht="31.5">
      <c r="A348" s="2" t="s">
        <v>279</v>
      </c>
      <c r="B348" s="21">
        <v>706</v>
      </c>
      <c r="C348" s="7" t="s">
        <v>280</v>
      </c>
      <c r="D348" s="7"/>
      <c r="E348" s="288">
        <f>E349</f>
        <v>422</v>
      </c>
      <c r="G348" s="34"/>
    </row>
    <row r="349" spans="1:7" ht="15.75">
      <c r="A349" s="2" t="s">
        <v>536</v>
      </c>
      <c r="B349" s="21">
        <v>706</v>
      </c>
      <c r="C349" s="21" t="s">
        <v>281</v>
      </c>
      <c r="D349" s="29"/>
      <c r="E349" s="288">
        <f>E351+E350</f>
        <v>422</v>
      </c>
      <c r="G349" s="34"/>
    </row>
    <row r="350" spans="1:7" ht="31.5">
      <c r="A350" s="2" t="s">
        <v>543</v>
      </c>
      <c r="B350" s="21">
        <v>706</v>
      </c>
      <c r="C350" s="21" t="s">
        <v>281</v>
      </c>
      <c r="D350" s="21">
        <v>200</v>
      </c>
      <c r="E350" s="288">
        <v>422</v>
      </c>
      <c r="G350" s="34"/>
    </row>
    <row r="351" spans="1:7" ht="15.75">
      <c r="A351" s="2" t="s">
        <v>518</v>
      </c>
      <c r="B351" s="21">
        <v>706</v>
      </c>
      <c r="C351" s="21" t="s">
        <v>281</v>
      </c>
      <c r="D351" s="7" t="s">
        <v>519</v>
      </c>
      <c r="E351" s="288">
        <v>0</v>
      </c>
      <c r="G351" s="34"/>
    </row>
    <row r="352" spans="1:7" ht="31.5">
      <c r="A352" s="2" t="s">
        <v>282</v>
      </c>
      <c r="B352" s="21">
        <v>706</v>
      </c>
      <c r="C352" s="7" t="s">
        <v>283</v>
      </c>
      <c r="D352" s="7"/>
      <c r="E352" s="288">
        <v>0</v>
      </c>
      <c r="G352" s="34"/>
    </row>
    <row r="353" spans="1:7" ht="47.25">
      <c r="A353" s="2" t="s">
        <v>284</v>
      </c>
      <c r="B353" s="21">
        <v>706</v>
      </c>
      <c r="C353" s="7" t="s">
        <v>285</v>
      </c>
      <c r="D353" s="7"/>
      <c r="E353" s="288">
        <f>E354+E357</f>
        <v>4738</v>
      </c>
      <c r="G353" s="34"/>
    </row>
    <row r="354" spans="1:7" ht="31.5">
      <c r="A354" s="2" t="s">
        <v>1059</v>
      </c>
      <c r="B354" s="21">
        <v>706</v>
      </c>
      <c r="C354" s="7" t="s">
        <v>286</v>
      </c>
      <c r="D354" s="7"/>
      <c r="E354" s="288">
        <f>E355</f>
        <v>800</v>
      </c>
      <c r="G354" s="34"/>
    </row>
    <row r="355" spans="1:7" ht="15.75">
      <c r="A355" s="2" t="s">
        <v>144</v>
      </c>
      <c r="B355" s="21">
        <v>706</v>
      </c>
      <c r="C355" s="7" t="s">
        <v>287</v>
      </c>
      <c r="D355" s="7"/>
      <c r="E355" s="288">
        <f>E356</f>
        <v>800</v>
      </c>
      <c r="G355" s="34"/>
    </row>
    <row r="356" spans="1:7" ht="21" customHeight="1">
      <c r="A356" s="2" t="s">
        <v>518</v>
      </c>
      <c r="B356" s="21">
        <v>706</v>
      </c>
      <c r="C356" s="7" t="s">
        <v>287</v>
      </c>
      <c r="D356" s="7" t="s">
        <v>519</v>
      </c>
      <c r="E356" s="288">
        <v>800</v>
      </c>
      <c r="G356" s="34"/>
    </row>
    <row r="357" spans="1:7" ht="63">
      <c r="A357" s="2" t="s">
        <v>552</v>
      </c>
      <c r="B357" s="21">
        <v>706</v>
      </c>
      <c r="C357" s="7" t="s">
        <v>288</v>
      </c>
      <c r="D357" s="7"/>
      <c r="E357" s="288">
        <f>E358</f>
        <v>3938</v>
      </c>
      <c r="G357" s="34"/>
    </row>
    <row r="358" spans="1:7" ht="15.75">
      <c r="A358" s="2" t="s">
        <v>464</v>
      </c>
      <c r="B358" s="21">
        <v>706</v>
      </c>
      <c r="C358" s="7" t="s">
        <v>289</v>
      </c>
      <c r="D358" s="7"/>
      <c r="E358" s="288">
        <f>E359+E360+E361</f>
        <v>3938</v>
      </c>
      <c r="G358" s="34"/>
    </row>
    <row r="359" spans="1:7" ht="47.25">
      <c r="A359" s="2" t="s">
        <v>515</v>
      </c>
      <c r="B359" s="21">
        <v>706</v>
      </c>
      <c r="C359" s="7" t="s">
        <v>289</v>
      </c>
      <c r="D359" s="7" t="s">
        <v>516</v>
      </c>
      <c r="E359" s="288">
        <v>3375</v>
      </c>
      <c r="G359" s="34"/>
    </row>
    <row r="360" spans="1:7" ht="31.5">
      <c r="A360" s="2" t="s">
        <v>543</v>
      </c>
      <c r="B360" s="21">
        <v>706</v>
      </c>
      <c r="C360" s="7" t="s">
        <v>289</v>
      </c>
      <c r="D360" s="7" t="s">
        <v>517</v>
      </c>
      <c r="E360" s="288">
        <v>530</v>
      </c>
      <c r="G360" s="34"/>
    </row>
    <row r="361" spans="1:7" ht="15.75">
      <c r="A361" s="2" t="s">
        <v>518</v>
      </c>
      <c r="B361" s="21">
        <v>706</v>
      </c>
      <c r="C361" s="7" t="s">
        <v>289</v>
      </c>
      <c r="D361" s="7" t="s">
        <v>519</v>
      </c>
      <c r="E361" s="288">
        <v>33</v>
      </c>
      <c r="G361" s="34"/>
    </row>
    <row r="362" spans="1:7" ht="31.5">
      <c r="A362" s="2" t="s">
        <v>290</v>
      </c>
      <c r="B362" s="21">
        <v>706</v>
      </c>
      <c r="C362" s="7" t="s">
        <v>291</v>
      </c>
      <c r="D362" s="7"/>
      <c r="E362" s="288">
        <f>E363+E366+E367</f>
        <v>780</v>
      </c>
      <c r="G362" s="34"/>
    </row>
    <row r="363" spans="1:7" ht="31.5">
      <c r="A363" s="2" t="s">
        <v>1060</v>
      </c>
      <c r="B363" s="21">
        <v>706</v>
      </c>
      <c r="C363" s="7" t="s">
        <v>292</v>
      </c>
      <c r="D363" s="5"/>
      <c r="E363" s="288">
        <f>E364</f>
        <v>560</v>
      </c>
      <c r="G363" s="34"/>
    </row>
    <row r="364" spans="1:7" ht="15.75">
      <c r="A364" s="2" t="s">
        <v>464</v>
      </c>
      <c r="B364" s="21">
        <v>706</v>
      </c>
      <c r="C364" s="7" t="s">
        <v>293</v>
      </c>
      <c r="D364" s="7"/>
      <c r="E364" s="288">
        <f>E365</f>
        <v>560</v>
      </c>
      <c r="G364" s="34"/>
    </row>
    <row r="365" spans="1:7" ht="31.5">
      <c r="A365" s="2" t="s">
        <v>543</v>
      </c>
      <c r="B365" s="21">
        <v>706</v>
      </c>
      <c r="C365" s="7" t="s">
        <v>293</v>
      </c>
      <c r="D365" s="7" t="s">
        <v>517</v>
      </c>
      <c r="E365" s="288">
        <v>560</v>
      </c>
      <c r="G365" s="34"/>
    </row>
    <row r="366" spans="1:7" ht="31.5">
      <c r="A366" s="2" t="s">
        <v>64</v>
      </c>
      <c r="B366" s="21">
        <v>706</v>
      </c>
      <c r="C366" s="7" t="s">
        <v>294</v>
      </c>
      <c r="D366" s="7"/>
      <c r="E366" s="288">
        <v>0</v>
      </c>
      <c r="G366" s="34"/>
    </row>
    <row r="367" spans="1:7" ht="31.5">
      <c r="A367" s="2" t="s">
        <v>1061</v>
      </c>
      <c r="B367" s="21">
        <v>706</v>
      </c>
      <c r="C367" s="7" t="s">
        <v>296</v>
      </c>
      <c r="D367" s="7"/>
      <c r="E367" s="288">
        <f>E368</f>
        <v>220</v>
      </c>
      <c r="G367" s="34"/>
    </row>
    <row r="368" spans="1:7" ht="15.75">
      <c r="A368" s="2" t="s">
        <v>474</v>
      </c>
      <c r="B368" s="21">
        <v>706</v>
      </c>
      <c r="C368" s="7" t="s">
        <v>295</v>
      </c>
      <c r="D368" s="7"/>
      <c r="E368" s="288">
        <f>E369</f>
        <v>220</v>
      </c>
      <c r="G368" s="34"/>
    </row>
    <row r="369" spans="1:7" ht="31.5">
      <c r="A369" s="2" t="s">
        <v>523</v>
      </c>
      <c r="B369" s="21">
        <v>706</v>
      </c>
      <c r="C369" s="7" t="s">
        <v>295</v>
      </c>
      <c r="D369" s="7" t="s">
        <v>524</v>
      </c>
      <c r="E369" s="288">
        <v>220</v>
      </c>
      <c r="G369" s="34"/>
    </row>
    <row r="370" spans="1:5" ht="47.25">
      <c r="A370" s="2" t="s">
        <v>1075</v>
      </c>
      <c r="B370" s="21">
        <v>706</v>
      </c>
      <c r="C370" s="7" t="s">
        <v>1064</v>
      </c>
      <c r="D370" s="7"/>
      <c r="E370" s="288">
        <f>E375+E371</f>
        <v>250</v>
      </c>
    </row>
    <row r="371" spans="1:5" ht="36.75" customHeight="1">
      <c r="A371" s="2" t="s">
        <v>1070</v>
      </c>
      <c r="B371" s="21">
        <v>706</v>
      </c>
      <c r="C371" s="7" t="s">
        <v>1071</v>
      </c>
      <c r="D371" s="7"/>
      <c r="E371" s="288">
        <f>E372</f>
        <v>50</v>
      </c>
    </row>
    <row r="372" spans="1:5" ht="31.5">
      <c r="A372" s="2" t="s">
        <v>1072</v>
      </c>
      <c r="B372" s="21">
        <v>706</v>
      </c>
      <c r="C372" s="7" t="s">
        <v>1073</v>
      </c>
      <c r="D372" s="7"/>
      <c r="E372" s="288">
        <f>E373</f>
        <v>50</v>
      </c>
    </row>
    <row r="373" spans="1:5" ht="15.75">
      <c r="A373" s="2" t="s">
        <v>541</v>
      </c>
      <c r="B373" s="21">
        <v>706</v>
      </c>
      <c r="C373" s="7" t="s">
        <v>1074</v>
      </c>
      <c r="D373" s="7"/>
      <c r="E373" s="288">
        <f>E374</f>
        <v>50</v>
      </c>
    </row>
    <row r="374" spans="1:5" ht="31.5">
      <c r="A374" s="2" t="s">
        <v>543</v>
      </c>
      <c r="B374" s="21">
        <v>706</v>
      </c>
      <c r="C374" s="7" t="s">
        <v>1074</v>
      </c>
      <c r="D374" s="7" t="s">
        <v>517</v>
      </c>
      <c r="E374" s="288">
        <v>50</v>
      </c>
    </row>
    <row r="375" spans="1:5" ht="47.25">
      <c r="A375" s="2" t="s">
        <v>1065</v>
      </c>
      <c r="B375" s="21">
        <v>706</v>
      </c>
      <c r="C375" s="7" t="s">
        <v>1066</v>
      </c>
      <c r="D375" s="7"/>
      <c r="E375" s="288">
        <f>E376</f>
        <v>200</v>
      </c>
    </row>
    <row r="376" spans="1:5" ht="47.25">
      <c r="A376" s="2" t="s">
        <v>1067</v>
      </c>
      <c r="B376" s="21">
        <v>706</v>
      </c>
      <c r="C376" s="7" t="s">
        <v>1068</v>
      </c>
      <c r="D376" s="7"/>
      <c r="E376" s="288">
        <f>E377</f>
        <v>200</v>
      </c>
    </row>
    <row r="377" spans="1:5" ht="15.75">
      <c r="A377" s="2" t="s">
        <v>541</v>
      </c>
      <c r="B377" s="21">
        <v>706</v>
      </c>
      <c r="C377" s="7" t="s">
        <v>1069</v>
      </c>
      <c r="D377" s="7"/>
      <c r="E377" s="288">
        <f>E378</f>
        <v>200</v>
      </c>
    </row>
    <row r="378" spans="1:5" ht="31.5">
      <c r="A378" s="2" t="s">
        <v>543</v>
      </c>
      <c r="B378" s="21">
        <v>706</v>
      </c>
      <c r="C378" s="7" t="s">
        <v>1069</v>
      </c>
      <c r="D378" s="7" t="s">
        <v>517</v>
      </c>
      <c r="E378" s="288">
        <v>200</v>
      </c>
    </row>
    <row r="379" spans="1:7" ht="36" customHeight="1">
      <c r="A379" s="9" t="s">
        <v>132</v>
      </c>
      <c r="B379" s="5" t="s">
        <v>727</v>
      </c>
      <c r="C379" s="5"/>
      <c r="D379" s="26"/>
      <c r="E379" s="290">
        <f>E380+E389</f>
        <v>85628.32</v>
      </c>
      <c r="F379" s="3"/>
      <c r="G379" s="3"/>
    </row>
    <row r="380" spans="1:5" ht="47.25">
      <c r="A380" s="2" t="s">
        <v>118</v>
      </c>
      <c r="B380" s="23">
        <v>792</v>
      </c>
      <c r="C380" s="7" t="s">
        <v>223</v>
      </c>
      <c r="D380" s="7"/>
      <c r="E380" s="288">
        <f>E381+E386</f>
        <v>85620</v>
      </c>
    </row>
    <row r="381" spans="1:7" ht="63">
      <c r="A381" s="2" t="s">
        <v>545</v>
      </c>
      <c r="B381" s="21">
        <v>792</v>
      </c>
      <c r="C381" s="7" t="s">
        <v>225</v>
      </c>
      <c r="D381" s="7"/>
      <c r="E381" s="288">
        <f>E382</f>
        <v>19225</v>
      </c>
      <c r="F381" s="3"/>
      <c r="G381" s="3"/>
    </row>
    <row r="382" spans="1:7" ht="15.75">
      <c r="A382" s="2" t="s">
        <v>544</v>
      </c>
      <c r="B382" s="21">
        <v>792</v>
      </c>
      <c r="C382" s="7" t="s">
        <v>365</v>
      </c>
      <c r="D382" s="7"/>
      <c r="E382" s="288">
        <f>E383+E384+E385</f>
        <v>19225</v>
      </c>
      <c r="F382" s="3"/>
      <c r="G382" s="3"/>
    </row>
    <row r="383" spans="1:7" ht="47.25">
      <c r="A383" s="2" t="s">
        <v>515</v>
      </c>
      <c r="B383" s="21">
        <v>792</v>
      </c>
      <c r="C383" s="7" t="s">
        <v>365</v>
      </c>
      <c r="D383" s="7" t="s">
        <v>516</v>
      </c>
      <c r="E383" s="288">
        <v>17268</v>
      </c>
      <c r="F383" s="3"/>
      <c r="G383" s="3"/>
    </row>
    <row r="384" spans="1:7" ht="31.5">
      <c r="A384" s="2" t="s">
        <v>543</v>
      </c>
      <c r="B384" s="21">
        <v>792</v>
      </c>
      <c r="C384" s="7" t="s">
        <v>365</v>
      </c>
      <c r="D384" s="7" t="s">
        <v>517</v>
      </c>
      <c r="E384" s="288">
        <v>1954</v>
      </c>
      <c r="F384" s="3"/>
      <c r="G384" s="3"/>
    </row>
    <row r="385" spans="1:7" ht="15.75">
      <c r="A385" s="2" t="s">
        <v>518</v>
      </c>
      <c r="B385" s="21">
        <v>792</v>
      </c>
      <c r="C385" s="7" t="s">
        <v>365</v>
      </c>
      <c r="D385" s="7" t="s">
        <v>519</v>
      </c>
      <c r="E385" s="288">
        <v>3</v>
      </c>
      <c r="F385" s="3"/>
      <c r="G385" s="3"/>
    </row>
    <row r="386" spans="1:7" ht="63">
      <c r="A386" s="2" t="s">
        <v>224</v>
      </c>
      <c r="B386" s="21">
        <v>792</v>
      </c>
      <c r="C386" s="7" t="s">
        <v>227</v>
      </c>
      <c r="D386" s="7"/>
      <c r="E386" s="288">
        <f>E387</f>
        <v>66395</v>
      </c>
      <c r="F386" s="3"/>
      <c r="G386" s="3"/>
    </row>
    <row r="387" spans="1:7" ht="15.75">
      <c r="A387" s="2" t="s">
        <v>538</v>
      </c>
      <c r="B387" s="21">
        <v>792</v>
      </c>
      <c r="C387" s="7" t="s">
        <v>366</v>
      </c>
      <c r="D387" s="7"/>
      <c r="E387" s="288">
        <f>E388</f>
        <v>66395</v>
      </c>
      <c r="F387" s="3"/>
      <c r="G387" s="3"/>
    </row>
    <row r="388" spans="1:7" ht="15.75">
      <c r="A388" s="2" t="s">
        <v>409</v>
      </c>
      <c r="B388" s="21">
        <v>792</v>
      </c>
      <c r="C388" s="7" t="s">
        <v>366</v>
      </c>
      <c r="D388" s="7" t="s">
        <v>526</v>
      </c>
      <c r="E388" s="288">
        <v>66395</v>
      </c>
      <c r="F388" s="3"/>
      <c r="G388" s="3"/>
    </row>
    <row r="389" spans="1:7" ht="51" customHeight="1">
      <c r="A389" s="2" t="s">
        <v>265</v>
      </c>
      <c r="B389" s="21">
        <v>792</v>
      </c>
      <c r="C389" s="7" t="s">
        <v>266</v>
      </c>
      <c r="D389" s="7"/>
      <c r="E389" s="288">
        <f>E390</f>
        <v>8.32</v>
      </c>
      <c r="F389" s="3"/>
      <c r="G389" s="3"/>
    </row>
    <row r="390" spans="1:7" ht="31.5">
      <c r="A390" s="2" t="s">
        <v>297</v>
      </c>
      <c r="B390" s="21">
        <v>792</v>
      </c>
      <c r="C390" s="7" t="s">
        <v>298</v>
      </c>
      <c r="D390" s="7"/>
      <c r="E390" s="288">
        <f>E391</f>
        <v>8.32</v>
      </c>
      <c r="F390" s="3"/>
      <c r="G390" s="3"/>
    </row>
    <row r="391" spans="1:7" ht="15.75">
      <c r="A391" s="2" t="s">
        <v>313</v>
      </c>
      <c r="B391" s="21">
        <v>792</v>
      </c>
      <c r="C391" s="7" t="s">
        <v>58</v>
      </c>
      <c r="D391" s="7"/>
      <c r="E391" s="288">
        <f>E392</f>
        <v>8.32</v>
      </c>
      <c r="F391" s="3"/>
      <c r="G391" s="3"/>
    </row>
    <row r="392" spans="1:7" ht="15.75">
      <c r="A392" s="2" t="s">
        <v>518</v>
      </c>
      <c r="B392" s="21">
        <v>792</v>
      </c>
      <c r="C392" s="7" t="s">
        <v>58</v>
      </c>
      <c r="D392" s="7" t="s">
        <v>519</v>
      </c>
      <c r="E392" s="288">
        <v>8.32</v>
      </c>
      <c r="F392" s="3"/>
      <c r="G392" s="3"/>
    </row>
    <row r="393" spans="1:7" ht="15.75">
      <c r="A393" s="272" t="s">
        <v>199</v>
      </c>
      <c r="B393" s="6"/>
      <c r="C393" s="5"/>
      <c r="D393" s="5"/>
      <c r="E393" s="290">
        <f>E379+E15</f>
        <v>2171338.7589999996</v>
      </c>
      <c r="F393" s="3"/>
      <c r="G393" s="3"/>
    </row>
    <row r="394" spans="1:7" ht="15.75">
      <c r="A394" s="25"/>
      <c r="C394" s="263"/>
      <c r="D394" s="263"/>
      <c r="E394" s="292"/>
      <c r="F394" s="3"/>
      <c r="G394" s="3"/>
    </row>
    <row r="395" spans="4:7" ht="15.75">
      <c r="D395" s="33"/>
      <c r="E395" s="33"/>
      <c r="F395" s="3"/>
      <c r="G395" s="3"/>
    </row>
    <row r="396" spans="1:7" ht="15.75">
      <c r="A396" s="324" t="s">
        <v>46</v>
      </c>
      <c r="B396" s="324"/>
      <c r="C396" s="324"/>
      <c r="D396" s="324"/>
      <c r="E396" s="33"/>
      <c r="F396" s="3"/>
      <c r="G396" s="3"/>
    </row>
    <row r="397" spans="4:7" ht="15.75" customHeight="1">
      <c r="D397" s="33"/>
      <c r="E397" s="33"/>
      <c r="F397" s="3"/>
      <c r="G397" s="3"/>
    </row>
    <row r="398" spans="4:7" ht="15.75">
      <c r="D398" s="33"/>
      <c r="E398" s="33"/>
      <c r="F398" s="3"/>
      <c r="G398" s="3"/>
    </row>
    <row r="399" spans="4:7" ht="15.75">
      <c r="D399" s="33"/>
      <c r="E399" s="33"/>
      <c r="F399" s="3"/>
      <c r="G399" s="3"/>
    </row>
    <row r="400" spans="4:7" ht="42.75" customHeight="1">
      <c r="D400" s="33"/>
      <c r="E400" s="33"/>
      <c r="F400" s="3"/>
      <c r="G400" s="3"/>
    </row>
    <row r="401" spans="4:7" ht="82.5" customHeight="1">
      <c r="D401" s="33"/>
      <c r="E401" s="33"/>
      <c r="F401" s="3"/>
      <c r="G401" s="3"/>
    </row>
    <row r="402" spans="4:5" ht="44.25" customHeight="1">
      <c r="D402" s="33"/>
      <c r="E402" s="33"/>
    </row>
    <row r="403" spans="1:7" s="25" customFormat="1" ht="42.75" customHeight="1">
      <c r="A403" s="59"/>
      <c r="B403" s="3"/>
      <c r="C403" s="3"/>
      <c r="D403" s="33"/>
      <c r="E403" s="33"/>
      <c r="F403" s="17"/>
      <c r="G403" s="20"/>
    </row>
    <row r="404" spans="4:5" ht="39" customHeight="1">
      <c r="D404" s="33"/>
      <c r="E404" s="33"/>
    </row>
    <row r="405" spans="4:5" ht="15.75">
      <c r="D405" s="33"/>
      <c r="E405" s="33"/>
    </row>
    <row r="406" spans="4:5" ht="15.75">
      <c r="D406" s="33"/>
      <c r="E406" s="33"/>
    </row>
    <row r="407" spans="4:5" ht="15.75">
      <c r="D407" s="33"/>
      <c r="E407" s="33"/>
    </row>
    <row r="408" spans="4:5" ht="15.75">
      <c r="D408" s="33"/>
      <c r="E408" s="33"/>
    </row>
    <row r="413" spans="1:7" s="25" customFormat="1" ht="15.75">
      <c r="A413" s="59"/>
      <c r="B413" s="3"/>
      <c r="C413" s="3"/>
      <c r="D413" s="17"/>
      <c r="E413" s="17"/>
      <c r="F413" s="17"/>
      <c r="G413" s="20"/>
    </row>
    <row r="415" ht="45" customHeight="1"/>
    <row r="416" ht="41.25" customHeight="1"/>
    <row r="419" ht="39" customHeight="1"/>
    <row r="420" spans="4:7" ht="37.5" customHeight="1">
      <c r="D420" s="3"/>
      <c r="E420" s="3"/>
      <c r="F420" s="3"/>
      <c r="G420" s="3"/>
    </row>
    <row r="422" spans="4:7" ht="36" customHeight="1">
      <c r="D422" s="3"/>
      <c r="E422" s="3"/>
      <c r="F422" s="3"/>
      <c r="G422" s="3"/>
    </row>
    <row r="439" spans="1:7" s="25" customFormat="1" ht="15.75">
      <c r="A439" s="59"/>
      <c r="B439" s="3"/>
      <c r="C439" s="3"/>
      <c r="D439" s="17"/>
      <c r="E439" s="17"/>
      <c r="F439" s="17"/>
      <c r="G439" s="20"/>
    </row>
    <row r="440" spans="1:7" s="25" customFormat="1" ht="15.75">
      <c r="A440" s="59"/>
      <c r="B440" s="3"/>
      <c r="C440" s="3"/>
      <c r="D440" s="17"/>
      <c r="E440" s="17"/>
      <c r="F440" s="17"/>
      <c r="G440" s="20"/>
    </row>
    <row r="441" spans="1:7" s="18" customFormat="1" ht="15.75">
      <c r="A441" s="59"/>
      <c r="B441" s="3"/>
      <c r="C441" s="3"/>
      <c r="D441" s="17"/>
      <c r="E441" s="17"/>
      <c r="F441" s="17"/>
      <c r="G441" s="20"/>
    </row>
  </sheetData>
  <sheetProtection/>
  <mergeCells count="12">
    <mergeCell ref="C1:G1"/>
    <mergeCell ref="C4:G4"/>
    <mergeCell ref="C5:G5"/>
    <mergeCell ref="C3:G3"/>
    <mergeCell ref="C6:E6"/>
    <mergeCell ref="C8:E8"/>
    <mergeCell ref="C7:E7"/>
    <mergeCell ref="A396:D396"/>
    <mergeCell ref="A11:E11"/>
    <mergeCell ref="F12:G12"/>
    <mergeCell ref="A10:E10"/>
    <mergeCell ref="C2:G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490"/>
  <sheetViews>
    <sheetView zoomScale="85" zoomScaleNormal="85" zoomScalePageLayoutView="0" workbookViewId="0" topLeftCell="A1">
      <selection activeCell="A1" sqref="A1:IV16384"/>
    </sheetView>
  </sheetViews>
  <sheetFormatPr defaultColWidth="9.00390625" defaultRowHeight="12.75"/>
  <cols>
    <col min="1" max="1" width="73.125" style="94" customWidth="1"/>
    <col min="2" max="2" width="9.25390625" style="36" customWidth="1"/>
    <col min="3" max="3" width="16.875" style="36" customWidth="1"/>
    <col min="4" max="4" width="5.25390625" style="36" customWidth="1"/>
    <col min="5" max="5" width="15.00390625" style="36" customWidth="1"/>
    <col min="6" max="6" width="15.625" style="10" customWidth="1"/>
    <col min="7" max="8" width="12.00390625" style="58" customWidth="1"/>
    <col min="9" max="9" width="11.75390625" style="36" hidden="1" customWidth="1"/>
    <col min="10" max="11" width="11.125" style="36" customWidth="1"/>
    <col min="12" max="16384" width="9.125" style="36" customWidth="1"/>
  </cols>
  <sheetData>
    <row r="1" spans="1:9" ht="15.75">
      <c r="A1" s="364" t="s">
        <v>1379</v>
      </c>
      <c r="B1" s="364"/>
      <c r="C1" s="364"/>
      <c r="D1" s="364"/>
      <c r="E1" s="364"/>
      <c r="F1" s="364"/>
      <c r="G1" s="364"/>
      <c r="H1" s="364"/>
      <c r="I1" s="364"/>
    </row>
    <row r="2" spans="1:9" ht="15.75">
      <c r="A2" s="364" t="s">
        <v>1380</v>
      </c>
      <c r="B2" s="364"/>
      <c r="C2" s="364"/>
      <c r="D2" s="364"/>
      <c r="E2" s="364"/>
      <c r="F2" s="364"/>
      <c r="G2" s="364"/>
      <c r="H2" s="364"/>
      <c r="I2" s="364"/>
    </row>
    <row r="3" spans="1:9" ht="15.75">
      <c r="A3" s="364" t="s">
        <v>1093</v>
      </c>
      <c r="B3" s="364"/>
      <c r="C3" s="364"/>
      <c r="D3" s="364"/>
      <c r="E3" s="364"/>
      <c r="F3" s="364"/>
      <c r="G3" s="364"/>
      <c r="H3" s="364"/>
      <c r="I3" s="364"/>
    </row>
    <row r="4" spans="1:9" ht="15.75">
      <c r="A4" s="364" t="s">
        <v>1094</v>
      </c>
      <c r="B4" s="364"/>
      <c r="C4" s="364"/>
      <c r="D4" s="364"/>
      <c r="E4" s="364"/>
      <c r="F4" s="364"/>
      <c r="G4" s="364"/>
      <c r="H4" s="364"/>
      <c r="I4" s="364"/>
    </row>
    <row r="5" spans="1:9" ht="15.75">
      <c r="A5" s="364" t="s">
        <v>1270</v>
      </c>
      <c r="B5" s="364"/>
      <c r="C5" s="364"/>
      <c r="D5" s="364"/>
      <c r="E5" s="364"/>
      <c r="F5" s="364"/>
      <c r="G5" s="364"/>
      <c r="H5" s="364"/>
      <c r="I5" s="364"/>
    </row>
    <row r="6" spans="1:9" ht="15.75">
      <c r="A6" s="364" t="s">
        <v>1381</v>
      </c>
      <c r="B6" s="456"/>
      <c r="C6" s="456"/>
      <c r="D6" s="456"/>
      <c r="E6" s="456"/>
      <c r="F6" s="456"/>
      <c r="G6" s="15"/>
      <c r="H6" s="15"/>
      <c r="I6" s="15"/>
    </row>
    <row r="7" spans="1:9" ht="15.75">
      <c r="A7" s="364" t="s">
        <v>1454</v>
      </c>
      <c r="B7" s="456"/>
      <c r="C7" s="456"/>
      <c r="D7" s="456"/>
      <c r="E7" s="456"/>
      <c r="F7" s="456"/>
      <c r="G7" s="15"/>
      <c r="H7" s="15"/>
      <c r="I7" s="15"/>
    </row>
    <row r="8" spans="1:9" ht="15.75">
      <c r="A8" s="15"/>
      <c r="B8" s="19"/>
      <c r="C8" s="19"/>
      <c r="D8" s="19"/>
      <c r="E8" s="19"/>
      <c r="F8" s="19"/>
      <c r="G8" s="15"/>
      <c r="H8" s="15"/>
      <c r="I8" s="15"/>
    </row>
    <row r="9" spans="1:9" ht="15.75">
      <c r="A9" s="369"/>
      <c r="B9" s="369"/>
      <c r="C9" s="369"/>
      <c r="D9" s="369"/>
      <c r="E9" s="369"/>
      <c r="F9" s="369"/>
      <c r="G9" s="369"/>
      <c r="H9" s="369"/>
      <c r="I9" s="380"/>
    </row>
    <row r="10" spans="1:9" ht="15.75">
      <c r="A10" s="369" t="s">
        <v>410</v>
      </c>
      <c r="B10" s="376"/>
      <c r="C10" s="376"/>
      <c r="D10" s="376"/>
      <c r="E10" s="376"/>
      <c r="F10" s="376"/>
      <c r="G10" s="37"/>
      <c r="H10" s="37"/>
      <c r="I10" s="273"/>
    </row>
    <row r="11" spans="1:9" ht="15.75">
      <c r="A11" s="369" t="s">
        <v>1252</v>
      </c>
      <c r="B11" s="376"/>
      <c r="C11" s="376"/>
      <c r="D11" s="376"/>
      <c r="E11" s="376"/>
      <c r="F11" s="376"/>
      <c r="G11" s="37"/>
      <c r="H11" s="37"/>
      <c r="I11" s="273"/>
    </row>
    <row r="12" spans="6:9" ht="15.75">
      <c r="F12" s="378"/>
      <c r="G12" s="378"/>
      <c r="H12" s="378"/>
      <c r="I12" s="274"/>
    </row>
    <row r="13" spans="1:9" s="54" customFormat="1" ht="15.75">
      <c r="A13" s="371" t="s">
        <v>440</v>
      </c>
      <c r="B13" s="365" t="s">
        <v>391</v>
      </c>
      <c r="C13" s="365" t="s">
        <v>389</v>
      </c>
      <c r="D13" s="365" t="s">
        <v>10</v>
      </c>
      <c r="E13" s="379" t="s">
        <v>476</v>
      </c>
      <c r="F13" s="368"/>
      <c r="G13" s="275"/>
      <c r="H13" s="275"/>
      <c r="I13" s="276"/>
    </row>
    <row r="14" spans="1:9" s="54" customFormat="1" ht="15.75">
      <c r="A14" s="372"/>
      <c r="B14" s="366"/>
      <c r="C14" s="366"/>
      <c r="D14" s="366"/>
      <c r="E14" s="22" t="s">
        <v>756</v>
      </c>
      <c r="F14" s="22" t="s">
        <v>865</v>
      </c>
      <c r="G14" s="275"/>
      <c r="H14" s="275"/>
      <c r="I14" s="276"/>
    </row>
    <row r="15" spans="1:9" s="4" customFormat="1" ht="15.75">
      <c r="A15" s="1">
        <v>1</v>
      </c>
      <c r="B15" s="21">
        <v>2</v>
      </c>
      <c r="C15" s="21">
        <v>3</v>
      </c>
      <c r="D15" s="21">
        <v>4</v>
      </c>
      <c r="E15" s="22">
        <v>5</v>
      </c>
      <c r="F15" s="22">
        <v>6</v>
      </c>
      <c r="G15" s="17"/>
      <c r="H15" s="17"/>
      <c r="I15" s="17"/>
    </row>
    <row r="16" spans="1:9" s="4" customFormat="1" ht="31.5">
      <c r="A16" s="9" t="s">
        <v>317</v>
      </c>
      <c r="B16" s="259">
        <v>706</v>
      </c>
      <c r="C16" s="21"/>
      <c r="D16" s="21"/>
      <c r="E16" s="290">
        <f>E17+E97+E103+E113+E117+E139+E167+E198+E258+E268+E269+E278+E286+E295</f>
        <v>1793027.3910000003</v>
      </c>
      <c r="F16" s="290">
        <f>F17+F97+F103+F113+F117+F139+F167+F198+F258+F268+F269+F278+F286+F295</f>
        <v>1904967.2140000002</v>
      </c>
      <c r="G16" s="17"/>
      <c r="H16" s="17"/>
      <c r="I16" s="17"/>
    </row>
    <row r="17" spans="1:11" s="66" customFormat="1" ht="47.25">
      <c r="A17" s="2" t="s">
        <v>117</v>
      </c>
      <c r="B17" s="29">
        <v>706</v>
      </c>
      <c r="C17" s="7" t="s">
        <v>78</v>
      </c>
      <c r="D17" s="7"/>
      <c r="E17" s="288">
        <f>E24+E33+E44+E69+E86+E49+E58+E64+E18+E21+E94</f>
        <v>1201457.2910000002</v>
      </c>
      <c r="F17" s="288">
        <f>F24+F33+F44+F69+F86+F49+F58+F64</f>
        <v>0</v>
      </c>
      <c r="G17" s="65"/>
      <c r="H17" s="65"/>
      <c r="I17" s="277"/>
      <c r="J17" s="277"/>
      <c r="K17" s="277"/>
    </row>
    <row r="18" spans="1:14" ht="15.75">
      <c r="A18" s="2" t="s">
        <v>996</v>
      </c>
      <c r="B18" s="21">
        <v>706</v>
      </c>
      <c r="C18" s="7" t="s">
        <v>997</v>
      </c>
      <c r="D18" s="7"/>
      <c r="E18" s="288">
        <f>E19</f>
        <v>530</v>
      </c>
      <c r="F18" s="288">
        <v>0</v>
      </c>
      <c r="G18" s="36"/>
      <c r="H18" s="36"/>
      <c r="J18" s="43"/>
      <c r="K18" s="43"/>
      <c r="L18" s="44"/>
      <c r="M18" s="45"/>
      <c r="N18" s="45"/>
    </row>
    <row r="19" spans="1:14" ht="47.25">
      <c r="A19" s="2" t="s">
        <v>981</v>
      </c>
      <c r="B19" s="21">
        <v>706</v>
      </c>
      <c r="C19" s="7" t="s">
        <v>998</v>
      </c>
      <c r="D19" s="7"/>
      <c r="E19" s="288">
        <f>E20</f>
        <v>530</v>
      </c>
      <c r="F19" s="288">
        <v>0</v>
      </c>
      <c r="G19" s="36"/>
      <c r="H19" s="36"/>
      <c r="J19" s="43"/>
      <c r="K19" s="43"/>
      <c r="L19" s="44"/>
      <c r="M19" s="45"/>
      <c r="N19" s="45"/>
    </row>
    <row r="20" spans="1:14" ht="31.5">
      <c r="A20" s="2" t="s">
        <v>523</v>
      </c>
      <c r="B20" s="21">
        <v>706</v>
      </c>
      <c r="C20" s="7" t="s">
        <v>998</v>
      </c>
      <c r="D20" s="7" t="s">
        <v>524</v>
      </c>
      <c r="E20" s="288">
        <v>530</v>
      </c>
      <c r="F20" s="288">
        <v>0</v>
      </c>
      <c r="G20" s="36"/>
      <c r="H20" s="36"/>
      <c r="J20" s="43"/>
      <c r="K20" s="43"/>
      <c r="L20" s="44"/>
      <c r="M20" s="45"/>
      <c r="N20" s="45"/>
    </row>
    <row r="21" spans="1:14" ht="15.75">
      <c r="A21" s="2" t="s">
        <v>982</v>
      </c>
      <c r="B21" s="21">
        <v>706</v>
      </c>
      <c r="C21" s="7" t="s">
        <v>979</v>
      </c>
      <c r="D21" s="7"/>
      <c r="E21" s="288">
        <f>E22</f>
        <v>449.291</v>
      </c>
      <c r="F21" s="288">
        <f>F22</f>
        <v>0</v>
      </c>
      <c r="G21" s="36"/>
      <c r="H21" s="36"/>
      <c r="J21" s="43"/>
      <c r="K21" s="43"/>
      <c r="L21" s="44"/>
      <c r="M21" s="45"/>
      <c r="N21" s="45"/>
    </row>
    <row r="22" spans="1:14" ht="47.25">
      <c r="A22" s="2" t="s">
        <v>990</v>
      </c>
      <c r="B22" s="21">
        <v>706</v>
      </c>
      <c r="C22" s="7" t="s">
        <v>980</v>
      </c>
      <c r="D22" s="7"/>
      <c r="E22" s="288">
        <f>E23</f>
        <v>449.291</v>
      </c>
      <c r="F22" s="288">
        <f>F23</f>
        <v>0</v>
      </c>
      <c r="G22" s="36"/>
      <c r="H22" s="36"/>
      <c r="J22" s="43"/>
      <c r="K22" s="43"/>
      <c r="L22" s="44"/>
      <c r="M22" s="45"/>
      <c r="N22" s="45"/>
    </row>
    <row r="23" spans="1:14" ht="31.5">
      <c r="A23" s="2" t="s">
        <v>523</v>
      </c>
      <c r="B23" s="21">
        <v>706</v>
      </c>
      <c r="C23" s="7" t="s">
        <v>980</v>
      </c>
      <c r="D23" s="7" t="s">
        <v>524</v>
      </c>
      <c r="E23" s="288">
        <v>449.291</v>
      </c>
      <c r="F23" s="288">
        <v>0</v>
      </c>
      <c r="G23" s="36"/>
      <c r="H23" s="36"/>
      <c r="J23" s="43"/>
      <c r="K23" s="43"/>
      <c r="L23" s="44"/>
      <c r="M23" s="45"/>
      <c r="N23" s="45"/>
    </row>
    <row r="24" spans="1:14" ht="31.5">
      <c r="A24" s="2" t="s">
        <v>200</v>
      </c>
      <c r="B24" s="21">
        <v>706</v>
      </c>
      <c r="C24" s="7" t="s">
        <v>79</v>
      </c>
      <c r="D24" s="7"/>
      <c r="E24" s="288">
        <f>E27+E29+E31+E25</f>
        <v>393702.8</v>
      </c>
      <c r="F24" s="288">
        <f>F27+F29+F31+F25</f>
        <v>0</v>
      </c>
      <c r="G24" s="36"/>
      <c r="H24" s="36"/>
      <c r="J24" s="43"/>
      <c r="K24" s="43"/>
      <c r="L24" s="44"/>
      <c r="M24" s="45"/>
      <c r="N24" s="45"/>
    </row>
    <row r="25" spans="1:14" ht="15.75">
      <c r="A25" s="2" t="s">
        <v>442</v>
      </c>
      <c r="B25" s="21">
        <v>706</v>
      </c>
      <c r="C25" s="7" t="s">
        <v>204</v>
      </c>
      <c r="D25" s="7"/>
      <c r="E25" s="288">
        <f>E26</f>
        <v>107134</v>
      </c>
      <c r="F25" s="288">
        <f>F26</f>
        <v>0</v>
      </c>
      <c r="G25" s="36"/>
      <c r="H25" s="36"/>
      <c r="J25" s="43"/>
      <c r="K25" s="43"/>
      <c r="L25" s="44"/>
      <c r="M25" s="45"/>
      <c r="N25" s="45"/>
    </row>
    <row r="26" spans="1:14" ht="31.5">
      <c r="A26" s="2" t="s">
        <v>523</v>
      </c>
      <c r="B26" s="21">
        <v>706</v>
      </c>
      <c r="C26" s="7" t="s">
        <v>204</v>
      </c>
      <c r="D26" s="7" t="s">
        <v>524</v>
      </c>
      <c r="E26" s="288">
        <v>107134</v>
      </c>
      <c r="F26" s="288">
        <v>0</v>
      </c>
      <c r="G26" s="36"/>
      <c r="H26" s="36"/>
      <c r="J26" s="43"/>
      <c r="K26" s="43"/>
      <c r="L26" s="44"/>
      <c r="M26" s="45"/>
      <c r="N26" s="45"/>
    </row>
    <row r="27" spans="1:14" ht="189">
      <c r="A27" s="2" t="s">
        <v>560</v>
      </c>
      <c r="B27" s="21">
        <v>706</v>
      </c>
      <c r="C27" s="7" t="s">
        <v>201</v>
      </c>
      <c r="D27" s="7"/>
      <c r="E27" s="288">
        <f>E28</f>
        <v>209799.5</v>
      </c>
      <c r="F27" s="288">
        <f>F28</f>
        <v>0</v>
      </c>
      <c r="G27" s="36"/>
      <c r="H27" s="36"/>
      <c r="L27" s="10"/>
      <c r="M27" s="45"/>
      <c r="N27" s="45"/>
    </row>
    <row r="28" spans="1:14" ht="31.5">
      <c r="A28" s="2" t="s">
        <v>523</v>
      </c>
      <c r="B28" s="21">
        <v>706</v>
      </c>
      <c r="C28" s="7" t="s">
        <v>201</v>
      </c>
      <c r="D28" s="7" t="s">
        <v>524</v>
      </c>
      <c r="E28" s="288">
        <v>209799.5</v>
      </c>
      <c r="F28" s="288">
        <v>0</v>
      </c>
      <c r="G28" s="36"/>
      <c r="H28" s="36"/>
      <c r="L28" s="10"/>
      <c r="M28" s="45"/>
      <c r="N28" s="45"/>
    </row>
    <row r="29" spans="1:14" ht="204.75">
      <c r="A29" s="2" t="s">
        <v>7</v>
      </c>
      <c r="B29" s="21">
        <v>706</v>
      </c>
      <c r="C29" s="7" t="s">
        <v>202</v>
      </c>
      <c r="D29" s="7"/>
      <c r="E29" s="288">
        <f>E30</f>
        <v>2853.8</v>
      </c>
      <c r="F29" s="288">
        <f>F30</f>
        <v>0</v>
      </c>
      <c r="G29" s="36"/>
      <c r="H29" s="36"/>
      <c r="L29" s="10"/>
      <c r="M29" s="45"/>
      <c r="N29" s="45"/>
    </row>
    <row r="30" spans="1:14" ht="31.5">
      <c r="A30" s="2" t="s">
        <v>523</v>
      </c>
      <c r="B30" s="21">
        <v>706</v>
      </c>
      <c r="C30" s="7" t="s">
        <v>202</v>
      </c>
      <c r="D30" s="7" t="s">
        <v>524</v>
      </c>
      <c r="E30" s="288">
        <v>2853.8</v>
      </c>
      <c r="F30" s="288">
        <v>0</v>
      </c>
      <c r="G30" s="36"/>
      <c r="H30" s="36"/>
      <c r="L30" s="10"/>
      <c r="M30" s="45"/>
      <c r="N30" s="45"/>
    </row>
    <row r="31" spans="1:14" ht="220.5">
      <c r="A31" s="2" t="s">
        <v>561</v>
      </c>
      <c r="B31" s="21">
        <v>706</v>
      </c>
      <c r="C31" s="7" t="s">
        <v>203</v>
      </c>
      <c r="D31" s="7"/>
      <c r="E31" s="288">
        <f>E32</f>
        <v>73915.5</v>
      </c>
      <c r="F31" s="288">
        <f>F32</f>
        <v>0</v>
      </c>
      <c r="G31" s="36"/>
      <c r="H31" s="36"/>
      <c r="L31" s="10"/>
      <c r="M31" s="45"/>
      <c r="N31" s="45"/>
    </row>
    <row r="32" spans="1:14" ht="31.5">
      <c r="A32" s="2" t="s">
        <v>523</v>
      </c>
      <c r="B32" s="21">
        <v>706</v>
      </c>
      <c r="C32" s="7" t="s">
        <v>203</v>
      </c>
      <c r="D32" s="7" t="s">
        <v>524</v>
      </c>
      <c r="E32" s="288">
        <v>73915.5</v>
      </c>
      <c r="F32" s="288">
        <v>0</v>
      </c>
      <c r="G32" s="36"/>
      <c r="H32" s="36"/>
      <c r="L32" s="10"/>
      <c r="M32" s="45"/>
      <c r="N32" s="45"/>
    </row>
    <row r="33" spans="1:14" ht="31.5">
      <c r="A33" s="2" t="s">
        <v>205</v>
      </c>
      <c r="B33" s="21">
        <v>706</v>
      </c>
      <c r="C33" s="7" t="s">
        <v>206</v>
      </c>
      <c r="D33" s="7"/>
      <c r="E33" s="288">
        <f>E38+E40+E42+E36+E34</f>
        <v>568459.7000000001</v>
      </c>
      <c r="F33" s="288">
        <f>F38+F40+F42+F36+F34</f>
        <v>0</v>
      </c>
      <c r="G33" s="36"/>
      <c r="H33" s="36"/>
      <c r="L33" s="10"/>
      <c r="M33" s="45"/>
      <c r="N33" s="45"/>
    </row>
    <row r="34" spans="1:14" ht="15.75">
      <c r="A34" s="2" t="s">
        <v>956</v>
      </c>
      <c r="B34" s="21">
        <v>706</v>
      </c>
      <c r="C34" s="7" t="s">
        <v>955</v>
      </c>
      <c r="D34" s="7"/>
      <c r="E34" s="288">
        <f>E35</f>
        <v>5419.9</v>
      </c>
      <c r="F34" s="288">
        <v>0</v>
      </c>
      <c r="G34" s="36"/>
      <c r="H34" s="36"/>
      <c r="L34" s="10"/>
      <c r="M34" s="45"/>
      <c r="N34" s="45"/>
    </row>
    <row r="35" spans="1:14" ht="31.5">
      <c r="A35" s="2" t="s">
        <v>523</v>
      </c>
      <c r="B35" s="21">
        <v>706</v>
      </c>
      <c r="C35" s="7" t="s">
        <v>955</v>
      </c>
      <c r="D35" s="7" t="s">
        <v>524</v>
      </c>
      <c r="E35" s="288">
        <v>5419.9</v>
      </c>
      <c r="F35" s="288">
        <v>0</v>
      </c>
      <c r="G35" s="36"/>
      <c r="H35" s="36"/>
      <c r="L35" s="10"/>
      <c r="M35" s="45"/>
      <c r="N35" s="45"/>
    </row>
    <row r="36" spans="1:14" ht="49.5" customHeight="1">
      <c r="A36" s="2" t="s">
        <v>525</v>
      </c>
      <c r="B36" s="21">
        <v>706</v>
      </c>
      <c r="C36" s="7" t="s">
        <v>210</v>
      </c>
      <c r="D36" s="7"/>
      <c r="E36" s="288">
        <f>E37</f>
        <v>137935</v>
      </c>
      <c r="F36" s="288">
        <f>F37</f>
        <v>0</v>
      </c>
      <c r="G36" s="36"/>
      <c r="H36" s="36"/>
      <c r="L36" s="10"/>
      <c r="M36" s="45"/>
      <c r="N36" s="45"/>
    </row>
    <row r="37" spans="1:14" ht="31.5">
      <c r="A37" s="2" t="s">
        <v>523</v>
      </c>
      <c r="B37" s="21">
        <v>706</v>
      </c>
      <c r="C37" s="7" t="s">
        <v>210</v>
      </c>
      <c r="D37" s="7" t="s">
        <v>524</v>
      </c>
      <c r="E37" s="288">
        <v>137935</v>
      </c>
      <c r="F37" s="288">
        <v>0</v>
      </c>
      <c r="G37" s="36"/>
      <c r="H37" s="36"/>
      <c r="L37" s="10"/>
      <c r="M37" s="45"/>
      <c r="N37" s="45"/>
    </row>
    <row r="38" spans="1:14" ht="173.25">
      <c r="A38" s="2" t="s">
        <v>562</v>
      </c>
      <c r="B38" s="21">
        <v>706</v>
      </c>
      <c r="C38" s="7" t="s">
        <v>207</v>
      </c>
      <c r="D38" s="7"/>
      <c r="E38" s="288">
        <f>E39</f>
        <v>371280.9</v>
      </c>
      <c r="F38" s="288">
        <f>F39</f>
        <v>0</v>
      </c>
      <c r="G38" s="36"/>
      <c r="H38" s="36"/>
      <c r="L38" s="10"/>
      <c r="M38" s="45"/>
      <c r="N38" s="45"/>
    </row>
    <row r="39" spans="1:14" ht="31.5">
      <c r="A39" s="2" t="s">
        <v>523</v>
      </c>
      <c r="B39" s="21">
        <v>706</v>
      </c>
      <c r="C39" s="7" t="s">
        <v>207</v>
      </c>
      <c r="D39" s="7" t="s">
        <v>524</v>
      </c>
      <c r="E39" s="288">
        <v>371280.9</v>
      </c>
      <c r="F39" s="288">
        <v>0</v>
      </c>
      <c r="G39" s="36"/>
      <c r="H39" s="36"/>
      <c r="L39" s="10"/>
      <c r="M39" s="45"/>
      <c r="N39" s="45"/>
    </row>
    <row r="40" spans="1:14" ht="173.25">
      <c r="A40" s="2" t="s">
        <v>563</v>
      </c>
      <c r="B40" s="21">
        <v>706</v>
      </c>
      <c r="C40" s="7" t="s">
        <v>208</v>
      </c>
      <c r="D40" s="7"/>
      <c r="E40" s="288">
        <f>E41</f>
        <v>15376.5</v>
      </c>
      <c r="F40" s="288">
        <f>F41</f>
        <v>0</v>
      </c>
      <c r="G40" s="36"/>
      <c r="H40" s="36"/>
      <c r="L40" s="10"/>
      <c r="M40" s="45"/>
      <c r="N40" s="45"/>
    </row>
    <row r="41" spans="1:14" ht="31.5">
      <c r="A41" s="2" t="s">
        <v>523</v>
      </c>
      <c r="B41" s="21">
        <v>706</v>
      </c>
      <c r="C41" s="7" t="s">
        <v>208</v>
      </c>
      <c r="D41" s="7" t="s">
        <v>524</v>
      </c>
      <c r="E41" s="288">
        <v>15376.5</v>
      </c>
      <c r="F41" s="288">
        <v>0</v>
      </c>
      <c r="G41" s="36"/>
      <c r="H41" s="36"/>
      <c r="L41" s="10"/>
      <c r="M41" s="45"/>
      <c r="N41" s="45"/>
    </row>
    <row r="42" spans="1:14" ht="189">
      <c r="A42" s="2" t="s">
        <v>564</v>
      </c>
      <c r="B42" s="21">
        <v>706</v>
      </c>
      <c r="C42" s="7" t="s">
        <v>209</v>
      </c>
      <c r="D42" s="7"/>
      <c r="E42" s="288">
        <f>E43</f>
        <v>38447.4</v>
      </c>
      <c r="F42" s="288">
        <f>F43</f>
        <v>0</v>
      </c>
      <c r="G42" s="36"/>
      <c r="H42" s="36"/>
      <c r="L42" s="10"/>
      <c r="M42" s="45"/>
      <c r="N42" s="45"/>
    </row>
    <row r="43" spans="1:14" ht="31.5">
      <c r="A43" s="2" t="s">
        <v>523</v>
      </c>
      <c r="B43" s="21">
        <v>706</v>
      </c>
      <c r="C43" s="7" t="s">
        <v>209</v>
      </c>
      <c r="D43" s="7" t="s">
        <v>524</v>
      </c>
      <c r="E43" s="288">
        <v>38447.4</v>
      </c>
      <c r="F43" s="288">
        <v>0</v>
      </c>
      <c r="G43" s="36"/>
      <c r="H43" s="36"/>
      <c r="L43" s="10"/>
      <c r="M43" s="45"/>
      <c r="N43" s="45"/>
    </row>
    <row r="44" spans="1:14" ht="31.5">
      <c r="A44" s="2" t="s">
        <v>211</v>
      </c>
      <c r="B44" s="21">
        <v>706</v>
      </c>
      <c r="C44" s="7" t="s">
        <v>212</v>
      </c>
      <c r="D44" s="7"/>
      <c r="E44" s="288">
        <f>E45+E47</f>
        <v>58718</v>
      </c>
      <c r="F44" s="288">
        <f>F45+F47</f>
        <v>0</v>
      </c>
      <c r="G44" s="36"/>
      <c r="H44" s="36"/>
      <c r="L44" s="10"/>
      <c r="M44" s="45"/>
      <c r="N44" s="45"/>
    </row>
    <row r="45" spans="1:14" ht="15.75">
      <c r="A45" s="2" t="s">
        <v>197</v>
      </c>
      <c r="B45" s="21">
        <v>706</v>
      </c>
      <c r="C45" s="7" t="s">
        <v>213</v>
      </c>
      <c r="D45" s="7"/>
      <c r="E45" s="288">
        <f>E46</f>
        <v>43457</v>
      </c>
      <c r="F45" s="288">
        <f>F46</f>
        <v>0</v>
      </c>
      <c r="G45" s="36"/>
      <c r="H45" s="36"/>
      <c r="L45" s="10"/>
      <c r="M45" s="45"/>
      <c r="N45" s="45"/>
    </row>
    <row r="46" spans="1:14" ht="31.5">
      <c r="A46" s="2" t="s">
        <v>523</v>
      </c>
      <c r="B46" s="21">
        <v>706</v>
      </c>
      <c r="C46" s="7" t="s">
        <v>213</v>
      </c>
      <c r="D46" s="7" t="s">
        <v>524</v>
      </c>
      <c r="E46" s="288">
        <v>43457</v>
      </c>
      <c r="F46" s="288">
        <v>0</v>
      </c>
      <c r="G46" s="36"/>
      <c r="H46" s="36"/>
      <c r="L46" s="10"/>
      <c r="M46" s="45"/>
      <c r="N46" s="45"/>
    </row>
    <row r="47" spans="1:14" ht="47.25">
      <c r="A47" s="2" t="s">
        <v>815</v>
      </c>
      <c r="B47" s="21">
        <v>706</v>
      </c>
      <c r="C47" s="7" t="s">
        <v>43</v>
      </c>
      <c r="D47" s="7"/>
      <c r="E47" s="288">
        <f>E48</f>
        <v>15261</v>
      </c>
      <c r="F47" s="288">
        <f>F48</f>
        <v>0</v>
      </c>
      <c r="G47" s="36"/>
      <c r="H47" s="36"/>
      <c r="L47" s="10"/>
      <c r="M47" s="45"/>
      <c r="N47" s="45"/>
    </row>
    <row r="48" spans="1:14" ht="31.5">
      <c r="A48" s="2" t="s">
        <v>523</v>
      </c>
      <c r="B48" s="21">
        <v>706</v>
      </c>
      <c r="C48" s="7" t="s">
        <v>43</v>
      </c>
      <c r="D48" s="7" t="s">
        <v>524</v>
      </c>
      <c r="E48" s="288">
        <v>15261</v>
      </c>
      <c r="F48" s="288">
        <v>0</v>
      </c>
      <c r="G48" s="36"/>
      <c r="H48" s="36"/>
      <c r="L48" s="10"/>
      <c r="M48" s="45"/>
      <c r="N48" s="45"/>
    </row>
    <row r="49" spans="1:14" ht="36" customHeight="1">
      <c r="A49" s="2" t="s">
        <v>337</v>
      </c>
      <c r="B49" s="21">
        <v>706</v>
      </c>
      <c r="C49" s="7" t="s">
        <v>215</v>
      </c>
      <c r="D49" s="7"/>
      <c r="E49" s="288">
        <f>E50+E55+E53</f>
        <v>23946.8</v>
      </c>
      <c r="F49" s="288">
        <f>F50+F55+F53</f>
        <v>0</v>
      </c>
      <c r="G49" s="36"/>
      <c r="H49" s="36"/>
      <c r="L49" s="10"/>
      <c r="M49" s="45"/>
      <c r="N49" s="45"/>
    </row>
    <row r="50" spans="1:14" ht="15.75">
      <c r="A50" s="2" t="s">
        <v>474</v>
      </c>
      <c r="B50" s="21">
        <v>706</v>
      </c>
      <c r="C50" s="7" t="s">
        <v>68</v>
      </c>
      <c r="D50" s="7"/>
      <c r="E50" s="288">
        <f>E51+E52</f>
        <v>2100</v>
      </c>
      <c r="F50" s="288">
        <f>F51+F52</f>
        <v>0</v>
      </c>
      <c r="G50" s="36"/>
      <c r="H50" s="36"/>
      <c r="L50" s="10"/>
      <c r="M50" s="45"/>
      <c r="N50" s="45"/>
    </row>
    <row r="51" spans="1:14" ht="15.75">
      <c r="A51" s="2" t="s">
        <v>528</v>
      </c>
      <c r="B51" s="21">
        <v>706</v>
      </c>
      <c r="C51" s="7" t="s">
        <v>68</v>
      </c>
      <c r="D51" s="7" t="s">
        <v>527</v>
      </c>
      <c r="E51" s="288">
        <v>500</v>
      </c>
      <c r="F51" s="288">
        <v>0</v>
      </c>
      <c r="G51" s="36"/>
      <c r="H51" s="36"/>
      <c r="L51" s="10"/>
      <c r="M51" s="45"/>
      <c r="N51" s="45"/>
    </row>
    <row r="52" spans="1:14" ht="31.5">
      <c r="A52" s="2" t="s">
        <v>523</v>
      </c>
      <c r="B52" s="21">
        <v>706</v>
      </c>
      <c r="C52" s="7" t="s">
        <v>68</v>
      </c>
      <c r="D52" s="7" t="s">
        <v>524</v>
      </c>
      <c r="E52" s="288">
        <v>1600</v>
      </c>
      <c r="F52" s="288">
        <v>0</v>
      </c>
      <c r="G52" s="36"/>
      <c r="H52" s="36"/>
      <c r="L52" s="10"/>
      <c r="M52" s="45"/>
      <c r="N52" s="45"/>
    </row>
    <row r="53" spans="1:14" ht="78.75">
      <c r="A53" s="2" t="s">
        <v>992</v>
      </c>
      <c r="B53" s="21">
        <v>706</v>
      </c>
      <c r="C53" s="7" t="s">
        <v>70</v>
      </c>
      <c r="D53" s="7"/>
      <c r="E53" s="288">
        <f>E54</f>
        <v>3329.3</v>
      </c>
      <c r="F53" s="288">
        <f>F54</f>
        <v>0</v>
      </c>
      <c r="G53" s="36"/>
      <c r="H53" s="36"/>
      <c r="L53" s="10"/>
      <c r="M53" s="45"/>
      <c r="N53" s="45"/>
    </row>
    <row r="54" spans="1:14" ht="15.75">
      <c r="A54" s="2" t="s">
        <v>528</v>
      </c>
      <c r="B54" s="21">
        <v>706</v>
      </c>
      <c r="C54" s="7" t="s">
        <v>70</v>
      </c>
      <c r="D54" s="7" t="s">
        <v>527</v>
      </c>
      <c r="E54" s="288">
        <v>3329.3</v>
      </c>
      <c r="F54" s="288">
        <v>0</v>
      </c>
      <c r="G54" s="36"/>
      <c r="H54" s="36"/>
      <c r="L54" s="10"/>
      <c r="M54" s="45"/>
      <c r="N54" s="45"/>
    </row>
    <row r="55" spans="1:14" ht="78.75">
      <c r="A55" s="2" t="s">
        <v>993</v>
      </c>
      <c r="B55" s="21">
        <v>706</v>
      </c>
      <c r="C55" s="7" t="s">
        <v>69</v>
      </c>
      <c r="D55" s="7"/>
      <c r="E55" s="288">
        <f>E56+E57</f>
        <v>18517.5</v>
      </c>
      <c r="F55" s="288">
        <f>F56+F57</f>
        <v>0</v>
      </c>
      <c r="G55" s="36"/>
      <c r="H55" s="36"/>
      <c r="L55" s="10"/>
      <c r="M55" s="45"/>
      <c r="N55" s="45"/>
    </row>
    <row r="56" spans="1:14" ht="31.5">
      <c r="A56" s="2" t="s">
        <v>543</v>
      </c>
      <c r="B56" s="21">
        <v>706</v>
      </c>
      <c r="C56" s="7" t="s">
        <v>69</v>
      </c>
      <c r="D56" s="7" t="s">
        <v>527</v>
      </c>
      <c r="E56" s="288">
        <v>11743.5</v>
      </c>
      <c r="F56" s="288">
        <v>0</v>
      </c>
      <c r="G56" s="36"/>
      <c r="H56" s="36"/>
      <c r="L56" s="10"/>
      <c r="M56" s="45"/>
      <c r="N56" s="45"/>
    </row>
    <row r="57" spans="1:8" ht="31.5">
      <c r="A57" s="2" t="s">
        <v>523</v>
      </c>
      <c r="B57" s="21">
        <v>706</v>
      </c>
      <c r="C57" s="7" t="s">
        <v>69</v>
      </c>
      <c r="D57" s="7" t="s">
        <v>524</v>
      </c>
      <c r="E57" s="288">
        <v>6774</v>
      </c>
      <c r="F57" s="288">
        <v>0</v>
      </c>
      <c r="G57" s="45"/>
      <c r="H57" s="45"/>
    </row>
    <row r="58" spans="1:8" ht="31.5">
      <c r="A58" s="2" t="s">
        <v>218</v>
      </c>
      <c r="B58" s="21">
        <v>706</v>
      </c>
      <c r="C58" s="7" t="s">
        <v>217</v>
      </c>
      <c r="D58" s="7"/>
      <c r="E58" s="288">
        <f>E59</f>
        <v>2500</v>
      </c>
      <c r="F58" s="288">
        <f>F59</f>
        <v>0</v>
      </c>
      <c r="G58" s="45"/>
      <c r="H58" s="45"/>
    </row>
    <row r="59" spans="1:8" ht="15.75">
      <c r="A59" s="2" t="s">
        <v>26</v>
      </c>
      <c r="B59" s="21">
        <v>706</v>
      </c>
      <c r="C59" s="7" t="s">
        <v>71</v>
      </c>
      <c r="D59" s="7"/>
      <c r="E59" s="288">
        <f>E60+E61+E62</f>
        <v>2500</v>
      </c>
      <c r="F59" s="288">
        <f>F60+F61+F62</f>
        <v>0</v>
      </c>
      <c r="G59" s="45"/>
      <c r="H59" s="45"/>
    </row>
    <row r="60" spans="1:8" ht="63">
      <c r="A60" s="2" t="s">
        <v>515</v>
      </c>
      <c r="B60" s="21">
        <v>706</v>
      </c>
      <c r="C60" s="7" t="s">
        <v>71</v>
      </c>
      <c r="D60" s="7" t="s">
        <v>516</v>
      </c>
      <c r="E60" s="288">
        <v>1510</v>
      </c>
      <c r="F60" s="288">
        <v>0</v>
      </c>
      <c r="G60" s="45"/>
      <c r="H60" s="45"/>
    </row>
    <row r="61" spans="1:8" ht="31.5">
      <c r="A61" s="2" t="s">
        <v>543</v>
      </c>
      <c r="B61" s="21">
        <v>706</v>
      </c>
      <c r="C61" s="7" t="s">
        <v>71</v>
      </c>
      <c r="D61" s="7" t="s">
        <v>517</v>
      </c>
      <c r="E61" s="288">
        <v>720</v>
      </c>
      <c r="F61" s="288">
        <v>0</v>
      </c>
      <c r="G61" s="45"/>
      <c r="H61" s="45"/>
    </row>
    <row r="62" spans="1:8" ht="31.5">
      <c r="A62" s="2" t="s">
        <v>523</v>
      </c>
      <c r="B62" s="21">
        <v>706</v>
      </c>
      <c r="C62" s="7" t="s">
        <v>71</v>
      </c>
      <c r="D62" s="7" t="s">
        <v>524</v>
      </c>
      <c r="E62" s="288">
        <v>270</v>
      </c>
      <c r="F62" s="288">
        <v>0</v>
      </c>
      <c r="G62" s="45"/>
      <c r="H62" s="45"/>
    </row>
    <row r="63" spans="1:8" ht="31.5">
      <c r="A63" s="2" t="s">
        <v>1063</v>
      </c>
      <c r="B63" s="21">
        <v>706</v>
      </c>
      <c r="C63" s="7" t="s">
        <v>1062</v>
      </c>
      <c r="D63" s="7"/>
      <c r="E63" s="288">
        <v>0</v>
      </c>
      <c r="F63" s="288">
        <v>0</v>
      </c>
      <c r="G63" s="45"/>
      <c r="H63" s="45"/>
    </row>
    <row r="64" spans="1:8" ht="31.5">
      <c r="A64" s="2" t="s">
        <v>221</v>
      </c>
      <c r="B64" s="21">
        <v>706</v>
      </c>
      <c r="C64" s="7" t="s">
        <v>219</v>
      </c>
      <c r="D64" s="7"/>
      <c r="E64" s="288">
        <f>E65</f>
        <v>37051</v>
      </c>
      <c r="F64" s="288">
        <f>F65</f>
        <v>0</v>
      </c>
      <c r="G64" s="45"/>
      <c r="H64" s="45"/>
    </row>
    <row r="65" spans="1:8" ht="63">
      <c r="A65" s="2" t="s">
        <v>472</v>
      </c>
      <c r="B65" s="21">
        <v>706</v>
      </c>
      <c r="C65" s="7" t="s">
        <v>72</v>
      </c>
      <c r="D65" s="7"/>
      <c r="E65" s="288">
        <f>E66+E67+E68</f>
        <v>37051</v>
      </c>
      <c r="F65" s="288">
        <f>F66+F67+F68</f>
        <v>0</v>
      </c>
      <c r="G65" s="45"/>
      <c r="H65" s="45"/>
    </row>
    <row r="66" spans="1:8" ht="63">
      <c r="A66" s="2" t="s">
        <v>515</v>
      </c>
      <c r="B66" s="21">
        <v>706</v>
      </c>
      <c r="C66" s="7" t="s">
        <v>72</v>
      </c>
      <c r="D66" s="7" t="s">
        <v>516</v>
      </c>
      <c r="E66" s="288">
        <v>30815</v>
      </c>
      <c r="F66" s="288">
        <v>0</v>
      </c>
      <c r="G66" s="45"/>
      <c r="H66" s="45"/>
    </row>
    <row r="67" spans="1:8" ht="31.5">
      <c r="A67" s="2" t="s">
        <v>543</v>
      </c>
      <c r="B67" s="21">
        <v>706</v>
      </c>
      <c r="C67" s="7" t="s">
        <v>72</v>
      </c>
      <c r="D67" s="7" t="s">
        <v>517</v>
      </c>
      <c r="E67" s="288">
        <v>6073</v>
      </c>
      <c r="F67" s="288">
        <v>0</v>
      </c>
      <c r="G67" s="45"/>
      <c r="H67" s="45"/>
    </row>
    <row r="68" spans="1:8" ht="15.75">
      <c r="A68" s="2" t="s">
        <v>518</v>
      </c>
      <c r="B68" s="21">
        <v>706</v>
      </c>
      <c r="C68" s="7" t="s">
        <v>72</v>
      </c>
      <c r="D68" s="7" t="s">
        <v>519</v>
      </c>
      <c r="E68" s="288">
        <v>163</v>
      </c>
      <c r="F68" s="288">
        <v>0</v>
      </c>
      <c r="G68" s="45"/>
      <c r="H68" s="45"/>
    </row>
    <row r="69" spans="1:8" ht="47.25">
      <c r="A69" s="2" t="s">
        <v>214</v>
      </c>
      <c r="B69" s="21">
        <v>706</v>
      </c>
      <c r="C69" s="7" t="s">
        <v>220</v>
      </c>
      <c r="D69" s="7"/>
      <c r="E69" s="288">
        <f>E70+E72+E74+E78+E80+E76+E84+E82</f>
        <v>60555.100000000006</v>
      </c>
      <c r="F69" s="288">
        <f>F70+F72+F74+F78+F80+F76+F84</f>
        <v>0</v>
      </c>
      <c r="G69" s="45"/>
      <c r="H69" s="45"/>
    </row>
    <row r="70" spans="1:8" ht="15.75">
      <c r="A70" s="2" t="s">
        <v>195</v>
      </c>
      <c r="B70" s="21">
        <v>706</v>
      </c>
      <c r="C70" s="7" t="s">
        <v>362</v>
      </c>
      <c r="D70" s="7"/>
      <c r="E70" s="288">
        <f>E71</f>
        <v>1578</v>
      </c>
      <c r="F70" s="288">
        <f>F71</f>
        <v>0</v>
      </c>
      <c r="G70" s="45"/>
      <c r="H70" s="45"/>
    </row>
    <row r="71" spans="1:8" ht="31.5">
      <c r="A71" s="2" t="s">
        <v>523</v>
      </c>
      <c r="B71" s="21">
        <v>706</v>
      </c>
      <c r="C71" s="7" t="s">
        <v>362</v>
      </c>
      <c r="D71" s="7" t="s">
        <v>524</v>
      </c>
      <c r="E71" s="288">
        <v>1578</v>
      </c>
      <c r="F71" s="288">
        <v>0</v>
      </c>
      <c r="G71" s="45"/>
      <c r="H71" s="45"/>
    </row>
    <row r="72" spans="1:8" ht="31.5">
      <c r="A72" s="2" t="s">
        <v>196</v>
      </c>
      <c r="B72" s="21">
        <v>706</v>
      </c>
      <c r="C72" s="7" t="s">
        <v>363</v>
      </c>
      <c r="D72" s="7"/>
      <c r="E72" s="288">
        <f>E73</f>
        <v>13120</v>
      </c>
      <c r="F72" s="288">
        <f>F73</f>
        <v>0</v>
      </c>
      <c r="G72" s="45"/>
      <c r="H72" s="45"/>
    </row>
    <row r="73" spans="1:8" ht="31.5">
      <c r="A73" s="2" t="s">
        <v>523</v>
      </c>
      <c r="B73" s="21">
        <v>706</v>
      </c>
      <c r="C73" s="7" t="s">
        <v>363</v>
      </c>
      <c r="D73" s="7" t="s">
        <v>524</v>
      </c>
      <c r="E73" s="288">
        <v>13120</v>
      </c>
      <c r="F73" s="288">
        <v>0</v>
      </c>
      <c r="G73" s="45"/>
      <c r="H73" s="45"/>
    </row>
    <row r="74" spans="1:8" ht="78.75">
      <c r="A74" s="2" t="s">
        <v>301</v>
      </c>
      <c r="B74" s="21">
        <v>706</v>
      </c>
      <c r="C74" s="7" t="s">
        <v>73</v>
      </c>
      <c r="D74" s="22"/>
      <c r="E74" s="288">
        <f>E75</f>
        <v>23363.9</v>
      </c>
      <c r="F74" s="288">
        <f>F75</f>
        <v>0</v>
      </c>
      <c r="G74" s="45"/>
      <c r="H74" s="45"/>
    </row>
    <row r="75" spans="1:8" ht="31.5">
      <c r="A75" s="2" t="s">
        <v>523</v>
      </c>
      <c r="B75" s="21">
        <v>706</v>
      </c>
      <c r="C75" s="7" t="s">
        <v>73</v>
      </c>
      <c r="D75" s="7" t="s">
        <v>524</v>
      </c>
      <c r="E75" s="288">
        <v>23363.9</v>
      </c>
      <c r="F75" s="288">
        <v>0</v>
      </c>
      <c r="G75" s="45"/>
      <c r="H75" s="45"/>
    </row>
    <row r="76" spans="1:8" ht="157.5">
      <c r="A76" s="2" t="s">
        <v>1033</v>
      </c>
      <c r="B76" s="21">
        <v>706</v>
      </c>
      <c r="C76" s="7" t="s">
        <v>76</v>
      </c>
      <c r="D76" s="7"/>
      <c r="E76" s="288">
        <f>E77</f>
        <v>280.8</v>
      </c>
      <c r="F76" s="288">
        <f>F77</f>
        <v>0</v>
      </c>
      <c r="G76" s="45"/>
      <c r="H76" s="45"/>
    </row>
    <row r="77" spans="1:8" ht="15.75">
      <c r="A77" s="2" t="s">
        <v>528</v>
      </c>
      <c r="B77" s="21">
        <v>706</v>
      </c>
      <c r="C77" s="7" t="s">
        <v>76</v>
      </c>
      <c r="D77" s="7" t="s">
        <v>527</v>
      </c>
      <c r="E77" s="288">
        <v>280.8</v>
      </c>
      <c r="F77" s="288">
        <v>0</v>
      </c>
      <c r="G77" s="45"/>
      <c r="H77" s="45"/>
    </row>
    <row r="78" spans="1:8" ht="63">
      <c r="A78" s="2" t="s">
        <v>566</v>
      </c>
      <c r="B78" s="21">
        <v>706</v>
      </c>
      <c r="C78" s="7" t="s">
        <v>74</v>
      </c>
      <c r="D78" s="7"/>
      <c r="E78" s="288">
        <f>E79</f>
        <v>10818.7</v>
      </c>
      <c r="F78" s="288">
        <f>F79</f>
        <v>0</v>
      </c>
      <c r="G78" s="45"/>
      <c r="H78" s="45"/>
    </row>
    <row r="79" spans="1:8" ht="31.5">
      <c r="A79" s="2" t="s">
        <v>523</v>
      </c>
      <c r="B79" s="21">
        <v>706</v>
      </c>
      <c r="C79" s="7" t="s">
        <v>74</v>
      </c>
      <c r="D79" s="7" t="s">
        <v>524</v>
      </c>
      <c r="E79" s="288">
        <v>10818.7</v>
      </c>
      <c r="F79" s="288">
        <v>0</v>
      </c>
      <c r="G79" s="45"/>
      <c r="H79" s="45"/>
    </row>
    <row r="80" spans="1:8" ht="78.75">
      <c r="A80" s="2" t="s">
        <v>567</v>
      </c>
      <c r="B80" s="21">
        <v>706</v>
      </c>
      <c r="C80" s="7" t="s">
        <v>75</v>
      </c>
      <c r="D80" s="7"/>
      <c r="E80" s="288">
        <f>E81</f>
        <v>1009.6</v>
      </c>
      <c r="F80" s="288">
        <f>F81</f>
        <v>0</v>
      </c>
      <c r="G80" s="45"/>
      <c r="H80" s="45"/>
    </row>
    <row r="81" spans="1:8" ht="31.5">
      <c r="A81" s="2" t="s">
        <v>523</v>
      </c>
      <c r="B81" s="21">
        <v>706</v>
      </c>
      <c r="C81" s="7" t="s">
        <v>75</v>
      </c>
      <c r="D81" s="7" t="s">
        <v>527</v>
      </c>
      <c r="E81" s="288">
        <v>1009.6</v>
      </c>
      <c r="F81" s="288">
        <v>0</v>
      </c>
      <c r="G81" s="45"/>
      <c r="H81" s="45"/>
    </row>
    <row r="82" spans="1:8" ht="63">
      <c r="A82" s="2" t="s">
        <v>958</v>
      </c>
      <c r="B82" s="21">
        <v>706</v>
      </c>
      <c r="C82" s="7" t="s">
        <v>957</v>
      </c>
      <c r="D82" s="7"/>
      <c r="E82" s="288">
        <f>E83</f>
        <v>699.5</v>
      </c>
      <c r="F82" s="288">
        <v>0</v>
      </c>
      <c r="G82" s="45"/>
      <c r="H82" s="45"/>
    </row>
    <row r="83" spans="1:8" ht="31.5">
      <c r="A83" s="2" t="s">
        <v>523</v>
      </c>
      <c r="B83" s="21">
        <v>706</v>
      </c>
      <c r="C83" s="7" t="s">
        <v>957</v>
      </c>
      <c r="D83" s="7" t="s">
        <v>527</v>
      </c>
      <c r="E83" s="288">
        <v>699.5</v>
      </c>
      <c r="F83" s="288">
        <v>0</v>
      </c>
      <c r="G83" s="45"/>
      <c r="H83" s="45"/>
    </row>
    <row r="84" spans="1:8" ht="63">
      <c r="A84" s="2" t="s">
        <v>989</v>
      </c>
      <c r="B84" s="21">
        <v>706</v>
      </c>
      <c r="C84" s="7" t="s">
        <v>40</v>
      </c>
      <c r="D84" s="7"/>
      <c r="E84" s="315">
        <f>E85</f>
        <v>9684.6</v>
      </c>
      <c r="F84" s="288">
        <f>F85</f>
        <v>0</v>
      </c>
      <c r="G84" s="45"/>
      <c r="H84" s="45"/>
    </row>
    <row r="85" spans="1:8" ht="31.5">
      <c r="A85" s="2" t="s">
        <v>523</v>
      </c>
      <c r="B85" s="21">
        <v>706</v>
      </c>
      <c r="C85" s="7" t="s">
        <v>40</v>
      </c>
      <c r="D85" s="7" t="s">
        <v>524</v>
      </c>
      <c r="E85" s="288">
        <v>9684.6</v>
      </c>
      <c r="F85" s="288">
        <v>0</v>
      </c>
      <c r="G85" s="45"/>
      <c r="H85" s="45"/>
    </row>
    <row r="86" spans="1:8" ht="47.25">
      <c r="A86" s="2" t="s">
        <v>216</v>
      </c>
      <c r="B86" s="21">
        <v>706</v>
      </c>
      <c r="C86" s="7" t="s">
        <v>222</v>
      </c>
      <c r="D86" s="7"/>
      <c r="E86" s="288">
        <f>E89+E91+E87</f>
        <v>45164.6</v>
      </c>
      <c r="F86" s="288">
        <f>F89+F91+F87</f>
        <v>0</v>
      </c>
      <c r="G86" s="45"/>
      <c r="H86" s="45"/>
    </row>
    <row r="87" spans="1:8" ht="31.5">
      <c r="A87" s="2" t="s">
        <v>98</v>
      </c>
      <c r="B87" s="21">
        <v>706</v>
      </c>
      <c r="C87" s="7" t="s">
        <v>77</v>
      </c>
      <c r="D87" s="7"/>
      <c r="E87" s="288">
        <f>E88</f>
        <v>1425.4</v>
      </c>
      <c r="F87" s="288">
        <f>F88</f>
        <v>0</v>
      </c>
      <c r="G87" s="45"/>
      <c r="H87" s="45"/>
    </row>
    <row r="88" spans="1:8" ht="15.75">
      <c r="A88" s="2" t="s">
        <v>528</v>
      </c>
      <c r="B88" s="21">
        <v>706</v>
      </c>
      <c r="C88" s="7" t="s">
        <v>77</v>
      </c>
      <c r="D88" s="7" t="s">
        <v>527</v>
      </c>
      <c r="E88" s="288">
        <v>1425.4</v>
      </c>
      <c r="F88" s="288">
        <v>0</v>
      </c>
      <c r="G88" s="45"/>
      <c r="H88" s="45"/>
    </row>
    <row r="89" spans="1:8" ht="31.5">
      <c r="A89" s="2" t="s">
        <v>547</v>
      </c>
      <c r="B89" s="21">
        <v>706</v>
      </c>
      <c r="C89" s="7" t="s">
        <v>81</v>
      </c>
      <c r="D89" s="7"/>
      <c r="E89" s="288">
        <f>E90</f>
        <v>144</v>
      </c>
      <c r="F89" s="288">
        <f>F90</f>
        <v>0</v>
      </c>
      <c r="G89" s="45"/>
      <c r="H89" s="45"/>
    </row>
    <row r="90" spans="1:8" ht="31.5">
      <c r="A90" s="2" t="s">
        <v>543</v>
      </c>
      <c r="B90" s="21">
        <v>706</v>
      </c>
      <c r="C90" s="7" t="s">
        <v>81</v>
      </c>
      <c r="D90" s="7" t="s">
        <v>517</v>
      </c>
      <c r="E90" s="288">
        <v>144</v>
      </c>
      <c r="F90" s="288">
        <v>0</v>
      </c>
      <c r="G90" s="45"/>
      <c r="H90" s="45"/>
    </row>
    <row r="91" spans="1:8" ht="189">
      <c r="A91" s="2" t="s">
        <v>5</v>
      </c>
      <c r="B91" s="21">
        <v>706</v>
      </c>
      <c r="C91" s="7" t="s">
        <v>370</v>
      </c>
      <c r="D91" s="22"/>
      <c r="E91" s="288">
        <f>E92</f>
        <v>43595.2</v>
      </c>
      <c r="F91" s="288">
        <f>F92</f>
        <v>0</v>
      </c>
      <c r="G91" s="45"/>
      <c r="H91" s="45"/>
    </row>
    <row r="92" spans="1:8" ht="15.75">
      <c r="A92" s="2" t="s">
        <v>528</v>
      </c>
      <c r="B92" s="21">
        <v>706</v>
      </c>
      <c r="C92" s="7" t="s">
        <v>370</v>
      </c>
      <c r="D92" s="7" t="s">
        <v>527</v>
      </c>
      <c r="E92" s="288">
        <v>43595.2</v>
      </c>
      <c r="F92" s="288">
        <v>0</v>
      </c>
      <c r="G92" s="45"/>
      <c r="H92" s="45"/>
    </row>
    <row r="93" spans="1:8" ht="63">
      <c r="A93" s="2" t="s">
        <v>1041</v>
      </c>
      <c r="B93" s="21">
        <v>706</v>
      </c>
      <c r="C93" s="7" t="s">
        <v>1040</v>
      </c>
      <c r="D93" s="7"/>
      <c r="E93" s="288">
        <v>0</v>
      </c>
      <c r="F93" s="288">
        <v>0</v>
      </c>
      <c r="G93" s="45"/>
      <c r="H93" s="45"/>
    </row>
    <row r="94" spans="1:8" ht="47.25">
      <c r="A94" s="2" t="s">
        <v>1037</v>
      </c>
      <c r="B94" s="21">
        <v>706</v>
      </c>
      <c r="C94" s="7" t="s">
        <v>1038</v>
      </c>
      <c r="D94" s="7"/>
      <c r="E94" s="288">
        <f>E95</f>
        <v>10380</v>
      </c>
      <c r="F94" s="288">
        <v>0</v>
      </c>
      <c r="G94" s="45"/>
      <c r="H94" s="45"/>
    </row>
    <row r="95" spans="1:8" ht="15.75">
      <c r="A95" s="2" t="s">
        <v>197</v>
      </c>
      <c r="B95" s="21">
        <v>706</v>
      </c>
      <c r="C95" s="7" t="s">
        <v>1039</v>
      </c>
      <c r="D95" s="7"/>
      <c r="E95" s="288">
        <f>E96</f>
        <v>10380</v>
      </c>
      <c r="F95" s="288">
        <v>0</v>
      </c>
      <c r="G95" s="45"/>
      <c r="H95" s="45"/>
    </row>
    <row r="96" spans="1:8" ht="31.5">
      <c r="A96" s="2" t="s">
        <v>523</v>
      </c>
      <c r="B96" s="21">
        <v>706</v>
      </c>
      <c r="C96" s="7" t="s">
        <v>1039</v>
      </c>
      <c r="D96" s="7" t="s">
        <v>524</v>
      </c>
      <c r="E96" s="288">
        <v>10380</v>
      </c>
      <c r="F96" s="288">
        <v>0</v>
      </c>
      <c r="G96" s="45"/>
      <c r="H96" s="45"/>
    </row>
    <row r="97" spans="1:8" s="98" customFormat="1" ht="47.25">
      <c r="A97" s="2" t="s">
        <v>118</v>
      </c>
      <c r="B97" s="21">
        <v>706</v>
      </c>
      <c r="C97" s="7" t="s">
        <v>223</v>
      </c>
      <c r="D97" s="7"/>
      <c r="E97" s="288">
        <f>E98</f>
        <v>13335</v>
      </c>
      <c r="F97" s="288">
        <f>F98</f>
        <v>0</v>
      </c>
      <c r="G97" s="269"/>
      <c r="H97" s="269"/>
    </row>
    <row r="98" spans="1:8" ht="31.5">
      <c r="A98" s="2" t="s">
        <v>226</v>
      </c>
      <c r="B98" s="21">
        <v>706</v>
      </c>
      <c r="C98" s="7" t="s">
        <v>367</v>
      </c>
      <c r="D98" s="7"/>
      <c r="E98" s="288">
        <f>E99</f>
        <v>13335</v>
      </c>
      <c r="F98" s="288">
        <f>F99</f>
        <v>0</v>
      </c>
      <c r="G98" s="45"/>
      <c r="H98" s="45"/>
    </row>
    <row r="99" spans="1:8" ht="15.75">
      <c r="A99" s="2" t="s">
        <v>190</v>
      </c>
      <c r="B99" s="21">
        <v>706</v>
      </c>
      <c r="C99" s="7" t="s">
        <v>368</v>
      </c>
      <c r="D99" s="7"/>
      <c r="E99" s="288">
        <f>E100+E101+E102</f>
        <v>13335</v>
      </c>
      <c r="F99" s="288">
        <f>F100+F101+F102</f>
        <v>0</v>
      </c>
      <c r="G99" s="45"/>
      <c r="H99" s="45"/>
    </row>
    <row r="100" spans="1:8" ht="63">
      <c r="A100" s="2" t="s">
        <v>515</v>
      </c>
      <c r="B100" s="21">
        <v>706</v>
      </c>
      <c r="C100" s="7" t="s">
        <v>368</v>
      </c>
      <c r="D100" s="7" t="s">
        <v>516</v>
      </c>
      <c r="E100" s="288">
        <v>11976</v>
      </c>
      <c r="F100" s="288">
        <v>0</v>
      </c>
      <c r="G100" s="45"/>
      <c r="H100" s="45"/>
    </row>
    <row r="101" spans="1:8" ht="31.5">
      <c r="A101" s="2" t="s">
        <v>543</v>
      </c>
      <c r="B101" s="21">
        <v>706</v>
      </c>
      <c r="C101" s="7" t="s">
        <v>368</v>
      </c>
      <c r="D101" s="7" t="s">
        <v>517</v>
      </c>
      <c r="E101" s="288">
        <v>1358</v>
      </c>
      <c r="F101" s="288">
        <v>0</v>
      </c>
      <c r="G101" s="45"/>
      <c r="H101" s="45"/>
    </row>
    <row r="102" spans="1:8" ht="15.75">
      <c r="A102" s="2" t="s">
        <v>518</v>
      </c>
      <c r="B102" s="21">
        <v>706</v>
      </c>
      <c r="C102" s="7" t="s">
        <v>368</v>
      </c>
      <c r="D102" s="7" t="s">
        <v>519</v>
      </c>
      <c r="E102" s="288">
        <v>1</v>
      </c>
      <c r="F102" s="288">
        <v>0</v>
      </c>
      <c r="G102" s="45"/>
      <c r="H102" s="45"/>
    </row>
    <row r="103" spans="1:8" s="98" customFormat="1" ht="47.25">
      <c r="A103" s="2" t="s">
        <v>228</v>
      </c>
      <c r="B103" s="21">
        <v>706</v>
      </c>
      <c r="C103" s="7" t="s">
        <v>229</v>
      </c>
      <c r="D103" s="7"/>
      <c r="E103" s="288">
        <f>E104+E107+E110</f>
        <v>55441</v>
      </c>
      <c r="F103" s="288">
        <f>F104+F107+F110</f>
        <v>0</v>
      </c>
      <c r="G103" s="269"/>
      <c r="H103" s="269"/>
    </row>
    <row r="104" spans="1:8" ht="31.5">
      <c r="A104" s="2" t="s">
        <v>230</v>
      </c>
      <c r="B104" s="21">
        <v>706</v>
      </c>
      <c r="C104" s="7" t="s">
        <v>231</v>
      </c>
      <c r="D104" s="7"/>
      <c r="E104" s="288">
        <f>E105</f>
        <v>12641</v>
      </c>
      <c r="F104" s="288">
        <f>F105</f>
        <v>0</v>
      </c>
      <c r="G104" s="45"/>
      <c r="H104" s="45"/>
    </row>
    <row r="105" spans="1:8" ht="15.75">
      <c r="A105" s="2" t="s">
        <v>529</v>
      </c>
      <c r="B105" s="21">
        <v>706</v>
      </c>
      <c r="C105" s="7" t="s">
        <v>232</v>
      </c>
      <c r="D105" s="7"/>
      <c r="E105" s="288">
        <f>E106</f>
        <v>12641</v>
      </c>
      <c r="F105" s="288">
        <f>F106</f>
        <v>0</v>
      </c>
      <c r="G105" s="45"/>
      <c r="H105" s="45"/>
    </row>
    <row r="106" spans="1:8" ht="31.5">
      <c r="A106" s="2" t="s">
        <v>523</v>
      </c>
      <c r="B106" s="21">
        <v>706</v>
      </c>
      <c r="C106" s="7" t="s">
        <v>232</v>
      </c>
      <c r="D106" s="7" t="s">
        <v>524</v>
      </c>
      <c r="E106" s="288">
        <v>12641</v>
      </c>
      <c r="F106" s="288">
        <v>0</v>
      </c>
      <c r="G106" s="45"/>
      <c r="H106" s="45"/>
    </row>
    <row r="107" spans="1:8" ht="31.5">
      <c r="A107" s="2" t="s">
        <v>233</v>
      </c>
      <c r="B107" s="21">
        <v>706</v>
      </c>
      <c r="C107" s="7" t="s">
        <v>234</v>
      </c>
      <c r="D107" s="7"/>
      <c r="E107" s="288">
        <f>E108</f>
        <v>40350</v>
      </c>
      <c r="F107" s="288">
        <f>F108</f>
        <v>0</v>
      </c>
      <c r="G107" s="45"/>
      <c r="H107" s="45"/>
    </row>
    <row r="108" spans="1:8" ht="15.75">
      <c r="A108" s="2" t="s">
        <v>1272</v>
      </c>
      <c r="B108" s="21">
        <v>706</v>
      </c>
      <c r="C108" s="7" t="s">
        <v>1271</v>
      </c>
      <c r="D108" s="7"/>
      <c r="E108" s="288">
        <f>E109</f>
        <v>40350</v>
      </c>
      <c r="F108" s="288">
        <f>F109</f>
        <v>0</v>
      </c>
      <c r="G108" s="45"/>
      <c r="H108" s="45"/>
    </row>
    <row r="109" spans="1:8" ht="31.5">
      <c r="A109" s="2" t="s">
        <v>523</v>
      </c>
      <c r="B109" s="21">
        <v>706</v>
      </c>
      <c r="C109" s="7" t="s">
        <v>1271</v>
      </c>
      <c r="D109" s="7" t="s">
        <v>524</v>
      </c>
      <c r="E109" s="288">
        <v>40350</v>
      </c>
      <c r="F109" s="288">
        <v>0</v>
      </c>
      <c r="G109" s="45"/>
      <c r="H109" s="45"/>
    </row>
    <row r="110" spans="1:8" ht="47.25">
      <c r="A110" s="2" t="s">
        <v>6</v>
      </c>
      <c r="B110" s="21">
        <v>706</v>
      </c>
      <c r="C110" s="7" t="s">
        <v>235</v>
      </c>
      <c r="D110" s="7"/>
      <c r="E110" s="288">
        <f>E111</f>
        <v>2450</v>
      </c>
      <c r="F110" s="288">
        <f>F111</f>
        <v>0</v>
      </c>
      <c r="G110" s="45"/>
      <c r="H110" s="45"/>
    </row>
    <row r="111" spans="1:8" ht="15.75">
      <c r="A111" s="2" t="s">
        <v>445</v>
      </c>
      <c r="B111" s="21">
        <v>706</v>
      </c>
      <c r="C111" s="7" t="s">
        <v>236</v>
      </c>
      <c r="D111" s="7"/>
      <c r="E111" s="288">
        <f>E112</f>
        <v>2450</v>
      </c>
      <c r="F111" s="288">
        <f>F112</f>
        <v>0</v>
      </c>
      <c r="G111" s="45"/>
      <c r="H111" s="45"/>
    </row>
    <row r="112" spans="1:8" ht="31.5">
      <c r="A112" s="2" t="s">
        <v>523</v>
      </c>
      <c r="B112" s="21">
        <v>706</v>
      </c>
      <c r="C112" s="7" t="s">
        <v>236</v>
      </c>
      <c r="D112" s="7" t="s">
        <v>524</v>
      </c>
      <c r="E112" s="288">
        <v>2450</v>
      </c>
      <c r="F112" s="288">
        <v>0</v>
      </c>
      <c r="G112" s="45"/>
      <c r="H112" s="45"/>
    </row>
    <row r="113" spans="1:8" s="98" customFormat="1" ht="47.25">
      <c r="A113" s="2" t="s">
        <v>0</v>
      </c>
      <c r="B113" s="21">
        <v>706</v>
      </c>
      <c r="C113" s="7" t="s">
        <v>237</v>
      </c>
      <c r="D113" s="7"/>
      <c r="E113" s="288">
        <f>E115</f>
        <v>2400</v>
      </c>
      <c r="F113" s="288">
        <f>F115</f>
        <v>0</v>
      </c>
      <c r="G113" s="269"/>
      <c r="H113" s="269"/>
    </row>
    <row r="114" spans="1:8" ht="47.25">
      <c r="A114" s="2" t="s">
        <v>558</v>
      </c>
      <c r="B114" s="21">
        <v>706</v>
      </c>
      <c r="C114" s="7" t="s">
        <v>238</v>
      </c>
      <c r="D114" s="7"/>
      <c r="E114" s="288">
        <f>E115</f>
        <v>2400</v>
      </c>
      <c r="F114" s="288">
        <f>F115</f>
        <v>0</v>
      </c>
      <c r="G114" s="45"/>
      <c r="H114" s="45"/>
    </row>
    <row r="115" spans="1:8" ht="15.75">
      <c r="A115" s="2" t="s">
        <v>403</v>
      </c>
      <c r="B115" s="21">
        <v>706</v>
      </c>
      <c r="C115" s="7" t="s">
        <v>66</v>
      </c>
      <c r="D115" s="7"/>
      <c r="E115" s="288">
        <f>E116</f>
        <v>2400</v>
      </c>
      <c r="F115" s="288">
        <f>F116</f>
        <v>0</v>
      </c>
      <c r="G115" s="45"/>
      <c r="H115" s="45"/>
    </row>
    <row r="116" spans="1:8" ht="15.75">
      <c r="A116" s="2" t="s">
        <v>518</v>
      </c>
      <c r="B116" s="21">
        <v>706</v>
      </c>
      <c r="C116" s="7" t="s">
        <v>66</v>
      </c>
      <c r="D116" s="7" t="s">
        <v>519</v>
      </c>
      <c r="E116" s="288">
        <v>2400</v>
      </c>
      <c r="F116" s="288">
        <v>0</v>
      </c>
      <c r="G116" s="45"/>
      <c r="H116" s="45"/>
    </row>
    <row r="117" spans="1:8" s="98" customFormat="1" ht="63">
      <c r="A117" s="2" t="s">
        <v>1</v>
      </c>
      <c r="B117" s="21">
        <v>706</v>
      </c>
      <c r="C117" s="7" t="s">
        <v>239</v>
      </c>
      <c r="D117" s="7"/>
      <c r="E117" s="288">
        <f>E118+E129+E133</f>
        <v>8756.8</v>
      </c>
      <c r="F117" s="288">
        <f>F118+F129+F133</f>
        <v>0</v>
      </c>
      <c r="G117" s="269"/>
      <c r="H117" s="269"/>
    </row>
    <row r="118" spans="1:8" ht="31.5">
      <c r="A118" s="64" t="s">
        <v>350</v>
      </c>
      <c r="B118" s="21">
        <v>706</v>
      </c>
      <c r="C118" s="28" t="s">
        <v>339</v>
      </c>
      <c r="D118" s="28"/>
      <c r="E118" s="291">
        <f>E119+E123+E126</f>
        <v>6448</v>
      </c>
      <c r="F118" s="291">
        <f>F119+F123+F126</f>
        <v>0</v>
      </c>
      <c r="G118" s="45"/>
      <c r="H118" s="45"/>
    </row>
    <row r="119" spans="1:8" ht="31.5">
      <c r="A119" s="2" t="s">
        <v>553</v>
      </c>
      <c r="B119" s="21">
        <v>706</v>
      </c>
      <c r="C119" s="7" t="s">
        <v>340</v>
      </c>
      <c r="D119" s="7"/>
      <c r="E119" s="288">
        <f>E120</f>
        <v>2600</v>
      </c>
      <c r="F119" s="288">
        <f>F120</f>
        <v>0</v>
      </c>
      <c r="G119" s="45"/>
      <c r="H119" s="45"/>
    </row>
    <row r="120" spans="1:8" ht="15.75">
      <c r="A120" s="2" t="s">
        <v>126</v>
      </c>
      <c r="B120" s="21">
        <v>706</v>
      </c>
      <c r="C120" s="7" t="s">
        <v>341</v>
      </c>
      <c r="D120" s="7"/>
      <c r="E120" s="288">
        <f>E121</f>
        <v>2600</v>
      </c>
      <c r="F120" s="288">
        <f>F121</f>
        <v>0</v>
      </c>
      <c r="G120" s="45"/>
      <c r="H120" s="45"/>
    </row>
    <row r="121" spans="1:8" ht="15.75">
      <c r="A121" s="2" t="s">
        <v>518</v>
      </c>
      <c r="B121" s="21">
        <v>706</v>
      </c>
      <c r="C121" s="7" t="s">
        <v>341</v>
      </c>
      <c r="D121" s="7" t="s">
        <v>519</v>
      </c>
      <c r="E121" s="288">
        <v>2600</v>
      </c>
      <c r="F121" s="288">
        <v>0</v>
      </c>
      <c r="G121" s="45"/>
      <c r="H121" s="45"/>
    </row>
    <row r="122" spans="1:8" ht="31.5">
      <c r="A122" s="2" t="s">
        <v>1053</v>
      </c>
      <c r="B122" s="21">
        <v>706</v>
      </c>
      <c r="C122" s="7" t="s">
        <v>1052</v>
      </c>
      <c r="D122" s="7"/>
      <c r="E122" s="288">
        <v>0</v>
      </c>
      <c r="F122" s="288">
        <v>0</v>
      </c>
      <c r="G122" s="45"/>
      <c r="H122" s="45"/>
    </row>
    <row r="123" spans="1:8" ht="47.25">
      <c r="A123" s="2" t="s">
        <v>60</v>
      </c>
      <c r="B123" s="21">
        <v>706</v>
      </c>
      <c r="C123" s="7" t="s">
        <v>351</v>
      </c>
      <c r="D123" s="7"/>
      <c r="E123" s="288">
        <f>E124</f>
        <v>2848</v>
      </c>
      <c r="F123" s="288">
        <f>F124</f>
        <v>0</v>
      </c>
      <c r="G123" s="45"/>
      <c r="H123" s="45"/>
    </row>
    <row r="124" spans="1:8" ht="31.5">
      <c r="A124" s="2" t="s">
        <v>520</v>
      </c>
      <c r="B124" s="21">
        <v>706</v>
      </c>
      <c r="C124" s="7" t="s">
        <v>352</v>
      </c>
      <c r="D124" s="7"/>
      <c r="E124" s="288">
        <f>E125</f>
        <v>2848</v>
      </c>
      <c r="F124" s="288">
        <f>F125</f>
        <v>0</v>
      </c>
      <c r="G124" s="45"/>
      <c r="H124" s="45"/>
    </row>
    <row r="125" spans="1:8" ht="31.5">
      <c r="A125" s="2" t="s">
        <v>523</v>
      </c>
      <c r="B125" s="21">
        <v>706</v>
      </c>
      <c r="C125" s="7" t="s">
        <v>352</v>
      </c>
      <c r="D125" s="7" t="s">
        <v>524</v>
      </c>
      <c r="E125" s="288">
        <v>2848</v>
      </c>
      <c r="F125" s="288">
        <v>0</v>
      </c>
      <c r="G125" s="45"/>
      <c r="H125" s="45"/>
    </row>
    <row r="126" spans="1:8" ht="78.75">
      <c r="A126" s="2" t="s">
        <v>61</v>
      </c>
      <c r="B126" s="21">
        <v>706</v>
      </c>
      <c r="C126" s="7" t="s">
        <v>353</v>
      </c>
      <c r="D126" s="7"/>
      <c r="E126" s="288">
        <f>E127</f>
        <v>1000</v>
      </c>
      <c r="F126" s="288">
        <f>F127</f>
        <v>0</v>
      </c>
      <c r="G126" s="45"/>
      <c r="H126" s="45"/>
    </row>
    <row r="127" spans="1:8" ht="15.75">
      <c r="A127" s="2" t="s">
        <v>126</v>
      </c>
      <c r="B127" s="21">
        <v>706</v>
      </c>
      <c r="C127" s="7" t="s">
        <v>356</v>
      </c>
      <c r="D127" s="7"/>
      <c r="E127" s="288">
        <f>E128</f>
        <v>1000</v>
      </c>
      <c r="F127" s="288">
        <f>F128</f>
        <v>0</v>
      </c>
      <c r="G127" s="45"/>
      <c r="H127" s="45"/>
    </row>
    <row r="128" spans="1:8" ht="31.5">
      <c r="A128" s="2" t="s">
        <v>543</v>
      </c>
      <c r="B128" s="21">
        <v>706</v>
      </c>
      <c r="C128" s="7" t="s">
        <v>356</v>
      </c>
      <c r="D128" s="7" t="s">
        <v>517</v>
      </c>
      <c r="E128" s="288">
        <v>1000</v>
      </c>
      <c r="F128" s="288">
        <v>0</v>
      </c>
      <c r="G128" s="45"/>
      <c r="H128" s="45"/>
    </row>
    <row r="129" spans="1:8" ht="15.75">
      <c r="A129" s="64" t="s">
        <v>345</v>
      </c>
      <c r="B129" s="21">
        <v>706</v>
      </c>
      <c r="C129" s="28" t="s">
        <v>342</v>
      </c>
      <c r="D129" s="28"/>
      <c r="E129" s="291">
        <f aca="true" t="shared" si="0" ref="E129:F131">E130</f>
        <v>500</v>
      </c>
      <c r="F129" s="291">
        <f t="shared" si="0"/>
        <v>0</v>
      </c>
      <c r="G129" s="45"/>
      <c r="H129" s="45"/>
    </row>
    <row r="130" spans="1:8" ht="31.5">
      <c r="A130" s="2" t="s">
        <v>348</v>
      </c>
      <c r="B130" s="21">
        <v>706</v>
      </c>
      <c r="C130" s="7" t="s">
        <v>343</v>
      </c>
      <c r="D130" s="7"/>
      <c r="E130" s="288">
        <f t="shared" si="0"/>
        <v>500</v>
      </c>
      <c r="F130" s="288">
        <f t="shared" si="0"/>
        <v>0</v>
      </c>
      <c r="G130" s="45"/>
      <c r="H130" s="45"/>
    </row>
    <row r="131" spans="1:8" ht="15.75">
      <c r="A131" s="2" t="s">
        <v>126</v>
      </c>
      <c r="B131" s="21">
        <v>706</v>
      </c>
      <c r="C131" s="7" t="s">
        <v>344</v>
      </c>
      <c r="D131" s="7"/>
      <c r="E131" s="288">
        <f t="shared" si="0"/>
        <v>500</v>
      </c>
      <c r="F131" s="288">
        <f t="shared" si="0"/>
        <v>0</v>
      </c>
      <c r="G131" s="45"/>
      <c r="H131" s="45"/>
    </row>
    <row r="132" spans="1:8" ht="15.75">
      <c r="A132" s="2" t="s">
        <v>518</v>
      </c>
      <c r="B132" s="21">
        <v>706</v>
      </c>
      <c r="C132" s="7" t="s">
        <v>344</v>
      </c>
      <c r="D132" s="7" t="s">
        <v>519</v>
      </c>
      <c r="E132" s="288">
        <v>500</v>
      </c>
      <c r="F132" s="288">
        <v>0</v>
      </c>
      <c r="G132" s="45"/>
      <c r="H132" s="45"/>
    </row>
    <row r="133" spans="1:8" ht="31.5">
      <c r="A133" s="64" t="s">
        <v>349</v>
      </c>
      <c r="B133" s="21">
        <v>706</v>
      </c>
      <c r="C133" s="28" t="s">
        <v>346</v>
      </c>
      <c r="D133" s="28"/>
      <c r="E133" s="291">
        <f>E134</f>
        <v>1808.8000000000002</v>
      </c>
      <c r="F133" s="291">
        <f>F134</f>
        <v>0</v>
      </c>
      <c r="G133" s="45"/>
      <c r="H133" s="45"/>
    </row>
    <row r="134" spans="1:8" ht="31.5">
      <c r="A134" s="2" t="s">
        <v>92</v>
      </c>
      <c r="B134" s="21">
        <v>706</v>
      </c>
      <c r="C134" s="7" t="s">
        <v>347</v>
      </c>
      <c r="D134" s="7"/>
      <c r="E134" s="288">
        <f>E135+E137</f>
        <v>1808.8000000000002</v>
      </c>
      <c r="F134" s="288">
        <f>F135+F137</f>
        <v>0</v>
      </c>
      <c r="G134" s="45"/>
      <c r="H134" s="45"/>
    </row>
    <row r="135" spans="1:8" ht="47.25">
      <c r="A135" s="2" t="s">
        <v>554</v>
      </c>
      <c r="B135" s="21">
        <v>706</v>
      </c>
      <c r="C135" s="7" t="s">
        <v>354</v>
      </c>
      <c r="D135" s="7"/>
      <c r="E135" s="288">
        <f>E136</f>
        <v>672.4</v>
      </c>
      <c r="F135" s="288">
        <f>F136</f>
        <v>0</v>
      </c>
      <c r="G135" s="45"/>
      <c r="H135" s="45"/>
    </row>
    <row r="136" spans="1:8" ht="31.5">
      <c r="A136" s="2" t="s">
        <v>543</v>
      </c>
      <c r="B136" s="21">
        <v>706</v>
      </c>
      <c r="C136" s="7" t="s">
        <v>354</v>
      </c>
      <c r="D136" s="7" t="s">
        <v>517</v>
      </c>
      <c r="E136" s="288">
        <v>672.4</v>
      </c>
      <c r="F136" s="288">
        <v>0</v>
      </c>
      <c r="G136" s="45"/>
      <c r="H136" s="45"/>
    </row>
    <row r="137" spans="1:8" ht="47.25">
      <c r="A137" s="2" t="s">
        <v>555</v>
      </c>
      <c r="B137" s="21">
        <v>706</v>
      </c>
      <c r="C137" s="7" t="s">
        <v>355</v>
      </c>
      <c r="D137" s="7"/>
      <c r="E137" s="288">
        <f>E138</f>
        <v>1136.4</v>
      </c>
      <c r="F137" s="288">
        <f>F138</f>
        <v>0</v>
      </c>
      <c r="G137" s="45"/>
      <c r="H137" s="45"/>
    </row>
    <row r="138" spans="1:8" ht="31.5">
      <c r="A138" s="2" t="s">
        <v>543</v>
      </c>
      <c r="B138" s="21">
        <v>706</v>
      </c>
      <c r="C138" s="7" t="s">
        <v>355</v>
      </c>
      <c r="D138" s="7" t="s">
        <v>517</v>
      </c>
      <c r="E138" s="288">
        <v>1136.4</v>
      </c>
      <c r="F138" s="288">
        <v>0</v>
      </c>
      <c r="G138" s="45"/>
      <c r="H138" s="45"/>
    </row>
    <row r="139" spans="1:8" s="98" customFormat="1" ht="31.5">
      <c r="A139" s="2" t="s">
        <v>2</v>
      </c>
      <c r="B139" s="21">
        <v>706</v>
      </c>
      <c r="C139" s="7" t="s">
        <v>240</v>
      </c>
      <c r="D139" s="7"/>
      <c r="E139" s="288">
        <f>E140+E152+E157+E160+E164</f>
        <v>141648.7</v>
      </c>
      <c r="F139" s="288">
        <f>F140+F152+F157+F160+F164</f>
        <v>0</v>
      </c>
      <c r="G139" s="269"/>
      <c r="H139" s="269"/>
    </row>
    <row r="140" spans="1:8" ht="47.25">
      <c r="A140" s="2" t="s">
        <v>242</v>
      </c>
      <c r="B140" s="21">
        <v>706</v>
      </c>
      <c r="C140" s="7" t="s">
        <v>241</v>
      </c>
      <c r="D140" s="7"/>
      <c r="E140" s="288">
        <f>E141+E143+E145+E147+E149</f>
        <v>96273.4</v>
      </c>
      <c r="F140" s="288">
        <f>F141+F143+F145+F147+F149</f>
        <v>0</v>
      </c>
      <c r="G140" s="45"/>
      <c r="H140" s="45"/>
    </row>
    <row r="141" spans="1:8" ht="15.75">
      <c r="A141" s="2" t="s">
        <v>540</v>
      </c>
      <c r="B141" s="21">
        <v>706</v>
      </c>
      <c r="C141" s="7" t="s">
        <v>243</v>
      </c>
      <c r="D141" s="7"/>
      <c r="E141" s="288">
        <f>E142</f>
        <v>32865</v>
      </c>
      <c r="F141" s="288">
        <f>F142</f>
        <v>0</v>
      </c>
      <c r="G141" s="45"/>
      <c r="H141" s="45"/>
    </row>
    <row r="142" spans="1:8" ht="31.5">
      <c r="A142" s="2" t="s">
        <v>523</v>
      </c>
      <c r="B142" s="21">
        <v>706</v>
      </c>
      <c r="C142" s="7" t="s">
        <v>243</v>
      </c>
      <c r="D142" s="7" t="s">
        <v>524</v>
      </c>
      <c r="E142" s="288">
        <v>32865</v>
      </c>
      <c r="F142" s="288">
        <v>0</v>
      </c>
      <c r="G142" s="45"/>
      <c r="H142" s="45"/>
    </row>
    <row r="143" spans="1:8" ht="15.75">
      <c r="A143" s="2" t="s">
        <v>441</v>
      </c>
      <c r="B143" s="21">
        <v>706</v>
      </c>
      <c r="C143" s="7" t="s">
        <v>244</v>
      </c>
      <c r="D143" s="7"/>
      <c r="E143" s="288">
        <f>E144</f>
        <v>17996</v>
      </c>
      <c r="F143" s="288">
        <f>F144</f>
        <v>0</v>
      </c>
      <c r="G143" s="45"/>
      <c r="H143" s="45"/>
    </row>
    <row r="144" spans="1:8" ht="31.5">
      <c r="A144" s="2" t="s">
        <v>523</v>
      </c>
      <c r="B144" s="21">
        <v>706</v>
      </c>
      <c r="C144" s="7" t="s">
        <v>244</v>
      </c>
      <c r="D144" s="7" t="s">
        <v>524</v>
      </c>
      <c r="E144" s="288">
        <v>17996</v>
      </c>
      <c r="F144" s="288">
        <v>0</v>
      </c>
      <c r="G144" s="45"/>
      <c r="H144" s="45"/>
    </row>
    <row r="145" spans="1:8" ht="15.75">
      <c r="A145" s="2" t="s">
        <v>541</v>
      </c>
      <c r="B145" s="21">
        <v>706</v>
      </c>
      <c r="C145" s="7" t="s">
        <v>245</v>
      </c>
      <c r="D145" s="7"/>
      <c r="E145" s="288">
        <f>E146</f>
        <v>150</v>
      </c>
      <c r="F145" s="288">
        <f>F146</f>
        <v>0</v>
      </c>
      <c r="G145" s="45"/>
      <c r="H145" s="45"/>
    </row>
    <row r="146" spans="1:8" ht="31.5">
      <c r="A146" s="2" t="s">
        <v>543</v>
      </c>
      <c r="B146" s="21">
        <v>706</v>
      </c>
      <c r="C146" s="7" t="s">
        <v>245</v>
      </c>
      <c r="D146" s="7" t="s">
        <v>517</v>
      </c>
      <c r="E146" s="288">
        <v>150</v>
      </c>
      <c r="F146" s="288">
        <v>0</v>
      </c>
      <c r="G146" s="45"/>
      <c r="H146" s="45"/>
    </row>
    <row r="147" spans="1:8" ht="47.25">
      <c r="A147" s="2" t="s">
        <v>991</v>
      </c>
      <c r="B147" s="21">
        <v>706</v>
      </c>
      <c r="C147" s="7" t="s">
        <v>579</v>
      </c>
      <c r="D147" s="7"/>
      <c r="E147" s="288">
        <f>E148</f>
        <v>3990.6</v>
      </c>
      <c r="F147" s="288">
        <f>F148</f>
        <v>0</v>
      </c>
      <c r="G147" s="45"/>
      <c r="H147" s="45"/>
    </row>
    <row r="148" spans="1:8" ht="31.5">
      <c r="A148" s="2" t="s">
        <v>523</v>
      </c>
      <c r="B148" s="21">
        <v>706</v>
      </c>
      <c r="C148" s="7" t="s">
        <v>579</v>
      </c>
      <c r="D148" s="7" t="s">
        <v>524</v>
      </c>
      <c r="E148" s="288">
        <v>3990.6</v>
      </c>
      <c r="F148" s="288">
        <v>0</v>
      </c>
      <c r="G148" s="45"/>
      <c r="H148" s="45"/>
    </row>
    <row r="149" spans="1:8" ht="78.75">
      <c r="A149" s="2" t="s">
        <v>816</v>
      </c>
      <c r="B149" s="21">
        <v>706</v>
      </c>
      <c r="C149" s="7" t="s">
        <v>45</v>
      </c>
      <c r="D149" s="7"/>
      <c r="E149" s="288">
        <f>E151+E150</f>
        <v>41271.8</v>
      </c>
      <c r="F149" s="288">
        <f>F151+F150</f>
        <v>0</v>
      </c>
      <c r="G149" s="45"/>
      <c r="H149" s="45"/>
    </row>
    <row r="150" spans="1:8" ht="15.75">
      <c r="A150" s="2" t="s">
        <v>409</v>
      </c>
      <c r="B150" s="21">
        <v>706</v>
      </c>
      <c r="C150" s="7" t="s">
        <v>45</v>
      </c>
      <c r="D150" s="7" t="s">
        <v>526</v>
      </c>
      <c r="E150" s="288">
        <v>10251</v>
      </c>
      <c r="F150" s="288">
        <v>0</v>
      </c>
      <c r="G150" s="45"/>
      <c r="H150" s="45"/>
    </row>
    <row r="151" spans="1:8" ht="31.5">
      <c r="A151" s="2" t="s">
        <v>523</v>
      </c>
      <c r="B151" s="21">
        <v>706</v>
      </c>
      <c r="C151" s="7" t="s">
        <v>45</v>
      </c>
      <c r="D151" s="7" t="s">
        <v>524</v>
      </c>
      <c r="E151" s="288">
        <v>31020.8</v>
      </c>
      <c r="F151" s="288">
        <v>0</v>
      </c>
      <c r="G151" s="45"/>
      <c r="H151" s="45"/>
    </row>
    <row r="152" spans="1:8" ht="31.5">
      <c r="A152" s="2" t="s">
        <v>4</v>
      </c>
      <c r="B152" s="21">
        <v>706</v>
      </c>
      <c r="C152" s="7" t="s">
        <v>246</v>
      </c>
      <c r="D152" s="7"/>
      <c r="E152" s="288">
        <f>E153+E155</f>
        <v>39966.3</v>
      </c>
      <c r="F152" s="288">
        <f>F153+F155</f>
        <v>0</v>
      </c>
      <c r="G152" s="45"/>
      <c r="H152" s="45"/>
    </row>
    <row r="153" spans="1:8" ht="15.75">
      <c r="A153" s="2" t="s">
        <v>197</v>
      </c>
      <c r="B153" s="21">
        <v>706</v>
      </c>
      <c r="C153" s="7" t="s">
        <v>247</v>
      </c>
      <c r="D153" s="7"/>
      <c r="E153" s="288">
        <f>E154</f>
        <v>28591.6</v>
      </c>
      <c r="F153" s="288">
        <f>F154</f>
        <v>0</v>
      </c>
      <c r="G153" s="45"/>
      <c r="H153" s="45"/>
    </row>
    <row r="154" spans="1:8" ht="31.5">
      <c r="A154" s="2" t="s">
        <v>523</v>
      </c>
      <c r="B154" s="21">
        <v>706</v>
      </c>
      <c r="C154" s="7" t="s">
        <v>247</v>
      </c>
      <c r="D154" s="7" t="s">
        <v>524</v>
      </c>
      <c r="E154" s="288">
        <v>28591.6</v>
      </c>
      <c r="F154" s="288">
        <v>0</v>
      </c>
      <c r="G154" s="45"/>
      <c r="H154" s="45"/>
    </row>
    <row r="155" spans="1:8" ht="47.25">
      <c r="A155" s="2" t="s">
        <v>815</v>
      </c>
      <c r="B155" s="21">
        <v>706</v>
      </c>
      <c r="C155" s="7" t="s">
        <v>44</v>
      </c>
      <c r="D155" s="7"/>
      <c r="E155" s="288">
        <f>E156</f>
        <v>11374.7</v>
      </c>
      <c r="F155" s="288">
        <f>F156</f>
        <v>0</v>
      </c>
      <c r="G155" s="45"/>
      <c r="H155" s="45"/>
    </row>
    <row r="156" spans="1:8" ht="31.5">
      <c r="A156" s="2" t="s">
        <v>523</v>
      </c>
      <c r="B156" s="21">
        <v>706</v>
      </c>
      <c r="C156" s="7" t="s">
        <v>44</v>
      </c>
      <c r="D156" s="7" t="s">
        <v>524</v>
      </c>
      <c r="E156" s="288">
        <v>11374.7</v>
      </c>
      <c r="F156" s="288">
        <v>0</v>
      </c>
      <c r="G156" s="45"/>
      <c r="H156" s="45"/>
    </row>
    <row r="157" spans="1:8" ht="31.5">
      <c r="A157" s="2" t="s">
        <v>62</v>
      </c>
      <c r="B157" s="21">
        <v>706</v>
      </c>
      <c r="C157" s="7" t="s">
        <v>248</v>
      </c>
      <c r="D157" s="7"/>
      <c r="E157" s="288">
        <f>E158</f>
        <v>3500</v>
      </c>
      <c r="F157" s="288">
        <f>F158</f>
        <v>0</v>
      </c>
      <c r="G157" s="45"/>
      <c r="H157" s="45"/>
    </row>
    <row r="158" spans="1:8" ht="15.75">
      <c r="A158" s="2" t="s">
        <v>521</v>
      </c>
      <c r="B158" s="21">
        <v>706</v>
      </c>
      <c r="C158" s="7" t="s">
        <v>249</v>
      </c>
      <c r="D158" s="7"/>
      <c r="E158" s="288">
        <f>E159</f>
        <v>3500</v>
      </c>
      <c r="F158" s="288">
        <f>F159</f>
        <v>0</v>
      </c>
      <c r="G158" s="45"/>
      <c r="H158" s="45"/>
    </row>
    <row r="159" spans="1:8" ht="31.5">
      <c r="A159" s="2" t="s">
        <v>543</v>
      </c>
      <c r="B159" s="21">
        <v>706</v>
      </c>
      <c r="C159" s="7" t="s">
        <v>249</v>
      </c>
      <c r="D159" s="7" t="s">
        <v>517</v>
      </c>
      <c r="E159" s="288">
        <v>3500</v>
      </c>
      <c r="F159" s="288">
        <v>0</v>
      </c>
      <c r="G159" s="45"/>
      <c r="H159" s="45"/>
    </row>
    <row r="160" spans="1:8" ht="31.5">
      <c r="A160" s="2" t="s">
        <v>250</v>
      </c>
      <c r="B160" s="21">
        <v>706</v>
      </c>
      <c r="C160" s="7" t="s">
        <v>251</v>
      </c>
      <c r="D160" s="7"/>
      <c r="E160" s="288">
        <f>E161</f>
        <v>1007</v>
      </c>
      <c r="F160" s="288">
        <f>F161</f>
        <v>0</v>
      </c>
      <c r="G160" s="45"/>
      <c r="H160" s="45"/>
    </row>
    <row r="161" spans="1:8" ht="31.5">
      <c r="A161" s="2" t="s">
        <v>522</v>
      </c>
      <c r="B161" s="21">
        <v>706</v>
      </c>
      <c r="C161" s="7" t="s">
        <v>252</v>
      </c>
      <c r="D161" s="7"/>
      <c r="E161" s="288">
        <f>E162</f>
        <v>1007</v>
      </c>
      <c r="F161" s="288">
        <f>F162</f>
        <v>0</v>
      </c>
      <c r="G161" s="45"/>
      <c r="H161" s="45"/>
    </row>
    <row r="162" spans="1:8" ht="31.5">
      <c r="A162" s="2" t="s">
        <v>543</v>
      </c>
      <c r="B162" s="21">
        <v>706</v>
      </c>
      <c r="C162" s="7" t="s">
        <v>252</v>
      </c>
      <c r="D162" s="7" t="s">
        <v>517</v>
      </c>
      <c r="E162" s="288">
        <v>1007</v>
      </c>
      <c r="F162" s="288">
        <v>0</v>
      </c>
      <c r="G162" s="45"/>
      <c r="H162" s="45"/>
    </row>
    <row r="163" spans="1:8" ht="63">
      <c r="A163" s="2" t="s">
        <v>1048</v>
      </c>
      <c r="B163" s="21">
        <v>706</v>
      </c>
      <c r="C163" s="7" t="s">
        <v>763</v>
      </c>
      <c r="D163" s="7"/>
      <c r="E163" s="288">
        <v>0</v>
      </c>
      <c r="F163" s="288">
        <v>0</v>
      </c>
      <c r="G163" s="45"/>
      <c r="H163" s="45"/>
    </row>
    <row r="164" spans="1:8" ht="78.75">
      <c r="A164" s="2" t="s">
        <v>80</v>
      </c>
      <c r="B164" s="21">
        <v>706</v>
      </c>
      <c r="C164" s="7" t="s">
        <v>1049</v>
      </c>
      <c r="D164" s="7"/>
      <c r="E164" s="288">
        <f>E165</f>
        <v>902</v>
      </c>
      <c r="F164" s="288">
        <f>F165</f>
        <v>0</v>
      </c>
      <c r="G164" s="45"/>
      <c r="H164" s="45"/>
    </row>
    <row r="165" spans="1:8" ht="63">
      <c r="A165" s="2" t="s">
        <v>757</v>
      </c>
      <c r="B165" s="21">
        <v>706</v>
      </c>
      <c r="C165" s="7" t="s">
        <v>1050</v>
      </c>
      <c r="D165" s="7"/>
      <c r="E165" s="288">
        <f>E166</f>
        <v>902</v>
      </c>
      <c r="F165" s="288">
        <f>F166</f>
        <v>0</v>
      </c>
      <c r="G165" s="45"/>
      <c r="H165" s="45"/>
    </row>
    <row r="166" spans="1:8" ht="31.5">
      <c r="A166" s="2" t="s">
        <v>523</v>
      </c>
      <c r="B166" s="21">
        <v>706</v>
      </c>
      <c r="C166" s="7" t="s">
        <v>1050</v>
      </c>
      <c r="D166" s="7" t="s">
        <v>524</v>
      </c>
      <c r="E166" s="288">
        <v>902</v>
      </c>
      <c r="F166" s="288">
        <v>0</v>
      </c>
      <c r="G166" s="45"/>
      <c r="H166" s="45"/>
    </row>
    <row r="167" spans="1:8" s="98" customFormat="1" ht="47.25">
      <c r="A167" s="2" t="s">
        <v>128</v>
      </c>
      <c r="B167" s="21">
        <v>706</v>
      </c>
      <c r="C167" s="7" t="s">
        <v>253</v>
      </c>
      <c r="D167" s="7"/>
      <c r="E167" s="288">
        <f>E168+E173+E180+E195</f>
        <v>98085.5</v>
      </c>
      <c r="F167" s="288">
        <f>F168+F173+F180+F195</f>
        <v>0</v>
      </c>
      <c r="G167" s="269"/>
      <c r="H167" s="269"/>
    </row>
    <row r="168" spans="1:8" ht="31.5">
      <c r="A168" s="2" t="s">
        <v>254</v>
      </c>
      <c r="B168" s="21">
        <v>706</v>
      </c>
      <c r="C168" s="7" t="s">
        <v>255</v>
      </c>
      <c r="D168" s="7"/>
      <c r="E168" s="288">
        <f>E169</f>
        <v>4784</v>
      </c>
      <c r="F168" s="288">
        <f>F169</f>
        <v>0</v>
      </c>
      <c r="G168" s="45"/>
      <c r="H168" s="45"/>
    </row>
    <row r="169" spans="1:8" ht="15.75">
      <c r="A169" s="2" t="s">
        <v>544</v>
      </c>
      <c r="B169" s="21">
        <v>706</v>
      </c>
      <c r="C169" s="7" t="s">
        <v>256</v>
      </c>
      <c r="D169" s="7"/>
      <c r="E169" s="288">
        <f>E170+E171+E172</f>
        <v>4784</v>
      </c>
      <c r="F169" s="288">
        <f>F170+F171+F172</f>
        <v>0</v>
      </c>
      <c r="G169" s="45"/>
      <c r="H169" s="45"/>
    </row>
    <row r="170" spans="1:8" ht="63">
      <c r="A170" s="2" t="s">
        <v>515</v>
      </c>
      <c r="B170" s="21">
        <v>706</v>
      </c>
      <c r="C170" s="7" t="s">
        <v>256</v>
      </c>
      <c r="D170" s="7" t="s">
        <v>516</v>
      </c>
      <c r="E170" s="288">
        <v>3897</v>
      </c>
      <c r="F170" s="288">
        <v>0</v>
      </c>
      <c r="G170" s="45"/>
      <c r="H170" s="45"/>
    </row>
    <row r="171" spans="1:8" ht="31.5">
      <c r="A171" s="2" t="s">
        <v>543</v>
      </c>
      <c r="B171" s="21">
        <v>706</v>
      </c>
      <c r="C171" s="7" t="s">
        <v>256</v>
      </c>
      <c r="D171" s="7" t="s">
        <v>517</v>
      </c>
      <c r="E171" s="288">
        <v>630</v>
      </c>
      <c r="F171" s="288">
        <v>0</v>
      </c>
      <c r="G171" s="45"/>
      <c r="H171" s="45"/>
    </row>
    <row r="172" spans="1:8" ht="15.75">
      <c r="A172" s="2" t="s">
        <v>518</v>
      </c>
      <c r="B172" s="21">
        <v>706</v>
      </c>
      <c r="C172" s="7" t="s">
        <v>256</v>
      </c>
      <c r="D172" s="7" t="s">
        <v>519</v>
      </c>
      <c r="E172" s="288">
        <v>257</v>
      </c>
      <c r="F172" s="288">
        <v>0</v>
      </c>
      <c r="G172" s="45"/>
      <c r="H172" s="45"/>
    </row>
    <row r="173" spans="1:8" ht="47.25">
      <c r="A173" s="2" t="s">
        <v>546</v>
      </c>
      <c r="B173" s="21">
        <v>706</v>
      </c>
      <c r="C173" s="7" t="s">
        <v>257</v>
      </c>
      <c r="D173" s="7"/>
      <c r="E173" s="288">
        <f>E174+E178</f>
        <v>82434</v>
      </c>
      <c r="F173" s="288">
        <f>F174+F178</f>
        <v>0</v>
      </c>
      <c r="G173" s="45"/>
      <c r="H173" s="45"/>
    </row>
    <row r="174" spans="1:8" ht="15.75">
      <c r="A174" s="2" t="s">
        <v>544</v>
      </c>
      <c r="B174" s="21">
        <v>706</v>
      </c>
      <c r="C174" s="7" t="s">
        <v>258</v>
      </c>
      <c r="D174" s="7"/>
      <c r="E174" s="288">
        <f>E175+E176+E177</f>
        <v>79373</v>
      </c>
      <c r="F174" s="288">
        <f>F175+F176+F177</f>
        <v>0</v>
      </c>
      <c r="G174" s="45"/>
      <c r="H174" s="45"/>
    </row>
    <row r="175" spans="1:8" ht="63">
      <c r="A175" s="2" t="s">
        <v>515</v>
      </c>
      <c r="B175" s="21">
        <v>706</v>
      </c>
      <c r="C175" s="7" t="s">
        <v>258</v>
      </c>
      <c r="D175" s="7" t="s">
        <v>516</v>
      </c>
      <c r="E175" s="288">
        <v>61973</v>
      </c>
      <c r="F175" s="288">
        <v>0</v>
      </c>
      <c r="G175" s="45"/>
      <c r="H175" s="45"/>
    </row>
    <row r="176" spans="1:8" ht="31.5">
      <c r="A176" s="2" t="s">
        <v>543</v>
      </c>
      <c r="B176" s="21">
        <v>706</v>
      </c>
      <c r="C176" s="7" t="s">
        <v>258</v>
      </c>
      <c r="D176" s="7" t="s">
        <v>517</v>
      </c>
      <c r="E176" s="288">
        <v>16751</v>
      </c>
      <c r="F176" s="288">
        <v>0</v>
      </c>
      <c r="G176" s="45"/>
      <c r="H176" s="45"/>
    </row>
    <row r="177" spans="1:8" ht="15.75">
      <c r="A177" s="2" t="s">
        <v>518</v>
      </c>
      <c r="B177" s="21">
        <v>706</v>
      </c>
      <c r="C177" s="7" t="s">
        <v>258</v>
      </c>
      <c r="D177" s="7" t="s">
        <v>519</v>
      </c>
      <c r="E177" s="288">
        <v>649</v>
      </c>
      <c r="F177" s="288">
        <v>0</v>
      </c>
      <c r="G177" s="45"/>
      <c r="H177" s="45"/>
    </row>
    <row r="178" spans="1:8" ht="31.5">
      <c r="A178" s="2" t="s">
        <v>32</v>
      </c>
      <c r="B178" s="21">
        <v>706</v>
      </c>
      <c r="C178" s="7" t="s">
        <v>259</v>
      </c>
      <c r="D178" s="7"/>
      <c r="E178" s="288">
        <f>E179</f>
        <v>3061</v>
      </c>
      <c r="F178" s="288">
        <f>F179</f>
        <v>0</v>
      </c>
      <c r="G178" s="45"/>
      <c r="H178" s="45"/>
    </row>
    <row r="179" spans="1:8" ht="63">
      <c r="A179" s="2" t="s">
        <v>515</v>
      </c>
      <c r="B179" s="21">
        <v>706</v>
      </c>
      <c r="C179" s="7" t="s">
        <v>259</v>
      </c>
      <c r="D179" s="7" t="s">
        <v>516</v>
      </c>
      <c r="E179" s="288">
        <v>3061</v>
      </c>
      <c r="F179" s="288">
        <v>0</v>
      </c>
      <c r="G179" s="45"/>
      <c r="H179" s="45"/>
    </row>
    <row r="180" spans="1:8" ht="47.25">
      <c r="A180" s="2" t="s">
        <v>548</v>
      </c>
      <c r="B180" s="21">
        <v>706</v>
      </c>
      <c r="C180" s="7" t="s">
        <v>260</v>
      </c>
      <c r="D180" s="7"/>
      <c r="E180" s="288">
        <f>E181+E185+E188+E190+E183</f>
        <v>10289.500000000002</v>
      </c>
      <c r="F180" s="288">
        <f>F181+F185+F188+F190</f>
        <v>0</v>
      </c>
      <c r="G180" s="45"/>
      <c r="H180" s="45"/>
    </row>
    <row r="181" spans="1:8" ht="31.5">
      <c r="A181" s="2" t="s">
        <v>95</v>
      </c>
      <c r="B181" s="21">
        <v>706</v>
      </c>
      <c r="C181" s="7" t="s">
        <v>261</v>
      </c>
      <c r="D181" s="7"/>
      <c r="E181" s="288">
        <f>E182</f>
        <v>2035.1</v>
      </c>
      <c r="F181" s="288">
        <f>F182</f>
        <v>0</v>
      </c>
      <c r="G181" s="45"/>
      <c r="H181" s="45"/>
    </row>
    <row r="182" spans="1:8" ht="15.75">
      <c r="A182" s="2" t="s">
        <v>409</v>
      </c>
      <c r="B182" s="21">
        <v>706</v>
      </c>
      <c r="C182" s="7" t="s">
        <v>261</v>
      </c>
      <c r="D182" s="7" t="s">
        <v>526</v>
      </c>
      <c r="E182" s="288">
        <v>2035.1</v>
      </c>
      <c r="F182" s="288">
        <v>0</v>
      </c>
      <c r="G182" s="45"/>
      <c r="H182" s="45"/>
    </row>
    <row r="183" spans="1:8" ht="47.25">
      <c r="A183" s="2" t="s">
        <v>943</v>
      </c>
      <c r="B183" s="21">
        <v>706</v>
      </c>
      <c r="C183" s="7" t="s">
        <v>944</v>
      </c>
      <c r="D183" s="7"/>
      <c r="E183" s="288">
        <f>E184</f>
        <v>33.2</v>
      </c>
      <c r="F183" s="288">
        <v>0</v>
      </c>
      <c r="G183" s="45"/>
      <c r="H183" s="45"/>
    </row>
    <row r="184" spans="1:8" ht="31.5">
      <c r="A184" s="2" t="s">
        <v>543</v>
      </c>
      <c r="B184" s="21">
        <v>706</v>
      </c>
      <c r="C184" s="7" t="s">
        <v>944</v>
      </c>
      <c r="D184" s="7" t="s">
        <v>517</v>
      </c>
      <c r="E184" s="288">
        <v>33.2</v>
      </c>
      <c r="F184" s="288">
        <v>0</v>
      </c>
      <c r="G184" s="45"/>
      <c r="H184" s="45"/>
    </row>
    <row r="185" spans="1:8" ht="31.5">
      <c r="A185" s="2" t="s">
        <v>547</v>
      </c>
      <c r="B185" s="21">
        <v>706</v>
      </c>
      <c r="C185" s="7" t="s">
        <v>264</v>
      </c>
      <c r="D185" s="7"/>
      <c r="E185" s="288">
        <f>E186+E187</f>
        <v>5077.1</v>
      </c>
      <c r="F185" s="288">
        <f>F186+F187</f>
        <v>0</v>
      </c>
      <c r="G185" s="45"/>
      <c r="H185" s="45"/>
    </row>
    <row r="186" spans="1:8" ht="63">
      <c r="A186" s="2" t="s">
        <v>515</v>
      </c>
      <c r="B186" s="21">
        <v>706</v>
      </c>
      <c r="C186" s="7" t="s">
        <v>264</v>
      </c>
      <c r="D186" s="7" t="s">
        <v>516</v>
      </c>
      <c r="E186" s="288">
        <v>4361.1</v>
      </c>
      <c r="F186" s="288">
        <v>0</v>
      </c>
      <c r="G186" s="45"/>
      <c r="H186" s="45"/>
    </row>
    <row r="187" spans="1:8" ht="31.5">
      <c r="A187" s="2" t="s">
        <v>543</v>
      </c>
      <c r="B187" s="21">
        <v>706</v>
      </c>
      <c r="C187" s="7" t="s">
        <v>264</v>
      </c>
      <c r="D187" s="7" t="s">
        <v>517</v>
      </c>
      <c r="E187" s="288">
        <v>716</v>
      </c>
      <c r="F187" s="288">
        <v>0</v>
      </c>
      <c r="G187" s="45"/>
      <c r="H187" s="45"/>
    </row>
    <row r="188" spans="1:8" ht="47.25">
      <c r="A188" s="2" t="s">
        <v>549</v>
      </c>
      <c r="B188" s="21">
        <v>706</v>
      </c>
      <c r="C188" s="7" t="s">
        <v>262</v>
      </c>
      <c r="D188" s="7"/>
      <c r="E188" s="288">
        <f>E189</f>
        <v>1393.9</v>
      </c>
      <c r="F188" s="288">
        <f>F189</f>
        <v>0</v>
      </c>
      <c r="G188" s="45"/>
      <c r="H188" s="45"/>
    </row>
    <row r="189" spans="1:8" ht="63">
      <c r="A189" s="2" t="s">
        <v>515</v>
      </c>
      <c r="B189" s="21">
        <v>706</v>
      </c>
      <c r="C189" s="7" t="s">
        <v>262</v>
      </c>
      <c r="D189" s="7" t="s">
        <v>516</v>
      </c>
      <c r="E189" s="288">
        <v>1393.9</v>
      </c>
      <c r="F189" s="288">
        <v>0</v>
      </c>
      <c r="G189" s="45"/>
      <c r="H189" s="45"/>
    </row>
    <row r="190" spans="1:8" ht="31.5">
      <c r="A190" s="2" t="s">
        <v>550</v>
      </c>
      <c r="B190" s="21">
        <v>706</v>
      </c>
      <c r="C190" s="7" t="s">
        <v>263</v>
      </c>
      <c r="D190" s="7"/>
      <c r="E190" s="288">
        <f>E191+E192</f>
        <v>1750.2</v>
      </c>
      <c r="F190" s="288">
        <f>F191+F192</f>
        <v>0</v>
      </c>
      <c r="G190" s="45"/>
      <c r="H190" s="45"/>
    </row>
    <row r="191" spans="1:8" ht="63">
      <c r="A191" s="2" t="s">
        <v>515</v>
      </c>
      <c r="B191" s="21">
        <v>706</v>
      </c>
      <c r="C191" s="7" t="s">
        <v>263</v>
      </c>
      <c r="D191" s="7" t="s">
        <v>516</v>
      </c>
      <c r="E191" s="288">
        <v>1671.2</v>
      </c>
      <c r="F191" s="288">
        <v>0</v>
      </c>
      <c r="G191" s="45"/>
      <c r="H191" s="45"/>
    </row>
    <row r="192" spans="1:8" ht="38.25" customHeight="1">
      <c r="A192" s="2" t="s">
        <v>543</v>
      </c>
      <c r="B192" s="21">
        <v>706</v>
      </c>
      <c r="C192" s="7" t="s">
        <v>263</v>
      </c>
      <c r="D192" s="7" t="s">
        <v>517</v>
      </c>
      <c r="E192" s="288">
        <v>79</v>
      </c>
      <c r="F192" s="288">
        <v>0</v>
      </c>
      <c r="G192" s="45"/>
      <c r="H192" s="45"/>
    </row>
    <row r="193" spans="1:8" ht="31.5">
      <c r="A193" s="2" t="s">
        <v>1044</v>
      </c>
      <c r="B193" s="21">
        <v>706</v>
      </c>
      <c r="C193" s="7" t="s">
        <v>946</v>
      </c>
      <c r="D193" s="7"/>
      <c r="E193" s="288">
        <v>0</v>
      </c>
      <c r="F193" s="288">
        <v>0</v>
      </c>
      <c r="G193" s="45"/>
      <c r="H193" s="45"/>
    </row>
    <row r="194" spans="1:8" ht="31.5">
      <c r="A194" s="2" t="s">
        <v>1047</v>
      </c>
      <c r="B194" s="21">
        <v>706</v>
      </c>
      <c r="C194" s="7" t="s">
        <v>764</v>
      </c>
      <c r="D194" s="7"/>
      <c r="E194" s="288">
        <v>0</v>
      </c>
      <c r="F194" s="288">
        <v>0</v>
      </c>
      <c r="G194" s="45"/>
      <c r="H194" s="45"/>
    </row>
    <row r="195" spans="1:8" ht="31.5">
      <c r="A195" s="2" t="s">
        <v>1045</v>
      </c>
      <c r="B195" s="21">
        <v>706</v>
      </c>
      <c r="C195" s="7" t="s">
        <v>975</v>
      </c>
      <c r="D195" s="28"/>
      <c r="E195" s="288">
        <f>E196</f>
        <v>578</v>
      </c>
      <c r="F195" s="288">
        <f>F196</f>
        <v>0</v>
      </c>
      <c r="G195" s="45"/>
      <c r="H195" s="45"/>
    </row>
    <row r="196" spans="1:8" ht="15.75">
      <c r="A196" s="2" t="s">
        <v>133</v>
      </c>
      <c r="B196" s="21">
        <v>706</v>
      </c>
      <c r="C196" s="7" t="s">
        <v>1046</v>
      </c>
      <c r="D196" s="28"/>
      <c r="E196" s="288">
        <f>E197</f>
        <v>578</v>
      </c>
      <c r="F196" s="288">
        <f>F197</f>
        <v>0</v>
      </c>
      <c r="G196" s="45"/>
      <c r="H196" s="45"/>
    </row>
    <row r="197" spans="1:8" ht="15.75">
      <c r="A197" s="2" t="s">
        <v>528</v>
      </c>
      <c r="B197" s="21">
        <v>706</v>
      </c>
      <c r="C197" s="7" t="s">
        <v>1046</v>
      </c>
      <c r="D197" s="7" t="s">
        <v>527</v>
      </c>
      <c r="E197" s="288">
        <v>578</v>
      </c>
      <c r="F197" s="288">
        <v>0</v>
      </c>
      <c r="G197" s="45"/>
      <c r="H197" s="45"/>
    </row>
    <row r="198" spans="1:8" s="98" customFormat="1" ht="63">
      <c r="A198" s="2" t="s">
        <v>265</v>
      </c>
      <c r="B198" s="21">
        <v>706</v>
      </c>
      <c r="C198" s="7" t="s">
        <v>266</v>
      </c>
      <c r="D198" s="7"/>
      <c r="E198" s="288">
        <f>E210+E213+E224+E239+E248+E255+E202+E221+E199</f>
        <v>158730.3</v>
      </c>
      <c r="F198" s="288">
        <f>F210+F213+F224+F239+F248+F255+F202+F221</f>
        <v>0</v>
      </c>
      <c r="G198" s="269"/>
      <c r="H198" s="269"/>
    </row>
    <row r="199" spans="1:8" ht="63">
      <c r="A199" s="2" t="s">
        <v>265</v>
      </c>
      <c r="B199" s="21">
        <v>706</v>
      </c>
      <c r="C199" s="7" t="s">
        <v>976</v>
      </c>
      <c r="D199" s="7"/>
      <c r="E199" s="288">
        <f>E200</f>
        <v>32889.9</v>
      </c>
      <c r="F199" s="288">
        <v>0</v>
      </c>
      <c r="G199" s="45"/>
      <c r="H199" s="45"/>
    </row>
    <row r="200" spans="1:8" ht="15.75">
      <c r="A200" s="2" t="s">
        <v>978</v>
      </c>
      <c r="B200" s="21">
        <v>706</v>
      </c>
      <c r="C200" s="7" t="s">
        <v>977</v>
      </c>
      <c r="D200" s="7"/>
      <c r="E200" s="288">
        <f>E201</f>
        <v>32889.9</v>
      </c>
      <c r="F200" s="288">
        <v>0</v>
      </c>
      <c r="G200" s="45"/>
      <c r="H200" s="45"/>
    </row>
    <row r="201" spans="1:8" ht="15.75">
      <c r="A201" s="2" t="s">
        <v>947</v>
      </c>
      <c r="B201" s="21">
        <v>706</v>
      </c>
      <c r="C201" s="7" t="s">
        <v>977</v>
      </c>
      <c r="D201" s="7" t="s">
        <v>526</v>
      </c>
      <c r="E201" s="288">
        <v>32889.9</v>
      </c>
      <c r="F201" s="288">
        <v>0</v>
      </c>
      <c r="G201" s="45"/>
      <c r="H201" s="45"/>
    </row>
    <row r="202" spans="1:8" ht="31.5">
      <c r="A202" s="2" t="s">
        <v>559</v>
      </c>
      <c r="B202" s="21">
        <v>706</v>
      </c>
      <c r="C202" s="7" t="s">
        <v>267</v>
      </c>
      <c r="D202" s="7"/>
      <c r="E202" s="288">
        <f>E203+E207+E205</f>
        <v>42338.278999999995</v>
      </c>
      <c r="F202" s="288">
        <f>F203</f>
        <v>0</v>
      </c>
      <c r="G202" s="45"/>
      <c r="H202" s="45"/>
    </row>
    <row r="203" spans="1:8" ht="15.75">
      <c r="A203" s="2" t="s">
        <v>575</v>
      </c>
      <c r="B203" s="21">
        <v>706</v>
      </c>
      <c r="C203" s="7" t="s">
        <v>988</v>
      </c>
      <c r="D203" s="7"/>
      <c r="E203" s="288">
        <f>E204</f>
        <v>9889.228</v>
      </c>
      <c r="F203" s="288">
        <f>F204</f>
        <v>0</v>
      </c>
      <c r="G203" s="45"/>
      <c r="H203" s="45"/>
    </row>
    <row r="204" spans="1:8" ht="31.5">
      <c r="A204" s="2" t="s">
        <v>191</v>
      </c>
      <c r="B204" s="21">
        <v>706</v>
      </c>
      <c r="C204" s="7" t="s">
        <v>988</v>
      </c>
      <c r="D204" s="7" t="s">
        <v>530</v>
      </c>
      <c r="E204" s="288">
        <v>9889.228</v>
      </c>
      <c r="F204" s="288">
        <v>0</v>
      </c>
      <c r="G204" s="45"/>
      <c r="H204" s="45"/>
    </row>
    <row r="205" spans="1:8" ht="47.25">
      <c r="A205" s="2" t="s">
        <v>1234</v>
      </c>
      <c r="B205" s="21">
        <v>706</v>
      </c>
      <c r="C205" s="7" t="s">
        <v>1233</v>
      </c>
      <c r="D205" s="7"/>
      <c r="E205" s="288">
        <f>E206</f>
        <v>31000</v>
      </c>
      <c r="F205" s="288">
        <f>F206</f>
        <v>0</v>
      </c>
      <c r="G205" s="45"/>
      <c r="H205" s="45"/>
    </row>
    <row r="206" spans="1:8" ht="31.5">
      <c r="A206" s="2" t="s">
        <v>191</v>
      </c>
      <c r="B206" s="21">
        <v>706</v>
      </c>
      <c r="C206" s="7" t="s">
        <v>1233</v>
      </c>
      <c r="D206" s="7" t="s">
        <v>530</v>
      </c>
      <c r="E206" s="288">
        <v>31000</v>
      </c>
      <c r="F206" s="288">
        <v>0</v>
      </c>
      <c r="G206" s="45"/>
      <c r="H206" s="45"/>
    </row>
    <row r="207" spans="1:8" ht="15.75">
      <c r="A207" s="2" t="s">
        <v>575</v>
      </c>
      <c r="B207" s="21">
        <v>706</v>
      </c>
      <c r="C207" s="7" t="s">
        <v>967</v>
      </c>
      <c r="D207" s="7"/>
      <c r="E207" s="288">
        <f>E208</f>
        <v>1449.051</v>
      </c>
      <c r="F207" s="288">
        <v>0</v>
      </c>
      <c r="G207" s="45"/>
      <c r="H207" s="45"/>
    </row>
    <row r="208" spans="1:8" ht="31.5">
      <c r="A208" s="2" t="s">
        <v>191</v>
      </c>
      <c r="B208" s="21">
        <v>706</v>
      </c>
      <c r="C208" s="7" t="s">
        <v>967</v>
      </c>
      <c r="D208" s="7" t="s">
        <v>530</v>
      </c>
      <c r="E208" s="288">
        <v>1449.051</v>
      </c>
      <c r="F208" s="288">
        <v>0</v>
      </c>
      <c r="G208" s="45"/>
      <c r="H208" s="45"/>
    </row>
    <row r="209" spans="1:8" ht="31.5">
      <c r="A209" s="2" t="s">
        <v>1055</v>
      </c>
      <c r="B209" s="21">
        <v>706</v>
      </c>
      <c r="C209" s="7" t="s">
        <v>1054</v>
      </c>
      <c r="D209" s="7"/>
      <c r="E209" s="288">
        <v>0</v>
      </c>
      <c r="F209" s="288">
        <v>0</v>
      </c>
      <c r="G209" s="45"/>
      <c r="H209" s="45"/>
    </row>
    <row r="210" spans="1:8" ht="63">
      <c r="A210" s="2" t="s">
        <v>556</v>
      </c>
      <c r="B210" s="21">
        <v>706</v>
      </c>
      <c r="C210" s="7" t="s">
        <v>268</v>
      </c>
      <c r="D210" s="7"/>
      <c r="E210" s="288">
        <f>E211</f>
        <v>4428.721</v>
      </c>
      <c r="F210" s="288">
        <f>F211</f>
        <v>0</v>
      </c>
      <c r="G210" s="45"/>
      <c r="H210" s="45"/>
    </row>
    <row r="211" spans="1:8" ht="31.5">
      <c r="A211" s="2" t="s">
        <v>358</v>
      </c>
      <c r="B211" s="21">
        <v>706</v>
      </c>
      <c r="C211" s="7" t="s">
        <v>359</v>
      </c>
      <c r="D211" s="7"/>
      <c r="E211" s="288">
        <f>E212</f>
        <v>4428.721</v>
      </c>
      <c r="F211" s="288">
        <f>F212</f>
        <v>0</v>
      </c>
      <c r="G211" s="45"/>
      <c r="H211" s="45"/>
    </row>
    <row r="212" spans="1:8" ht="31.5">
      <c r="A212" s="2" t="s">
        <v>191</v>
      </c>
      <c r="B212" s="21">
        <v>706</v>
      </c>
      <c r="C212" s="7" t="s">
        <v>359</v>
      </c>
      <c r="D212" s="7" t="s">
        <v>530</v>
      </c>
      <c r="E212" s="288">
        <v>4428.721</v>
      </c>
      <c r="F212" s="288">
        <v>0</v>
      </c>
      <c r="G212" s="45"/>
      <c r="H212" s="45"/>
    </row>
    <row r="213" spans="1:8" ht="47.25">
      <c r="A213" s="2" t="s">
        <v>1056</v>
      </c>
      <c r="B213" s="21">
        <v>706</v>
      </c>
      <c r="C213" s="7" t="s">
        <v>269</v>
      </c>
      <c r="D213" s="7"/>
      <c r="E213" s="288">
        <f>E218+E214+E216</f>
        <v>35043.4</v>
      </c>
      <c r="F213" s="288">
        <f>F218+F214+F216</f>
        <v>0</v>
      </c>
      <c r="G213" s="45"/>
      <c r="H213" s="45"/>
    </row>
    <row r="214" spans="1:8" ht="31.5">
      <c r="A214" s="2" t="s">
        <v>1085</v>
      </c>
      <c r="B214" s="21">
        <v>706</v>
      </c>
      <c r="C214" s="7" t="s">
        <v>951</v>
      </c>
      <c r="D214" s="7"/>
      <c r="E214" s="288">
        <f>E215</f>
        <v>6658.6</v>
      </c>
      <c r="F214" s="288">
        <f>F217</f>
        <v>0</v>
      </c>
      <c r="G214" s="45"/>
      <c r="H214" s="45"/>
    </row>
    <row r="215" spans="1:8" ht="15.75">
      <c r="A215" s="2" t="s">
        <v>409</v>
      </c>
      <c r="B215" s="21">
        <v>706</v>
      </c>
      <c r="C215" s="7" t="s">
        <v>951</v>
      </c>
      <c r="D215" s="7" t="s">
        <v>526</v>
      </c>
      <c r="E215" s="288">
        <v>6658.6</v>
      </c>
      <c r="F215" s="288">
        <v>0</v>
      </c>
      <c r="G215" s="45"/>
      <c r="H215" s="45"/>
    </row>
    <row r="216" spans="1:8" ht="47.25">
      <c r="A216" s="2" t="s">
        <v>949</v>
      </c>
      <c r="B216" s="21">
        <v>706</v>
      </c>
      <c r="C216" s="7" t="s">
        <v>948</v>
      </c>
      <c r="D216" s="7"/>
      <c r="E216" s="288">
        <f>E217</f>
        <v>20284.8</v>
      </c>
      <c r="F216" s="288">
        <v>0</v>
      </c>
      <c r="G216" s="45"/>
      <c r="H216" s="45"/>
    </row>
    <row r="217" spans="1:8" ht="15.75">
      <c r="A217" s="2" t="s">
        <v>952</v>
      </c>
      <c r="B217" s="21">
        <v>706</v>
      </c>
      <c r="C217" s="7" t="s">
        <v>948</v>
      </c>
      <c r="D217" s="7" t="s">
        <v>526</v>
      </c>
      <c r="E217" s="288">
        <v>20284.8</v>
      </c>
      <c r="F217" s="288">
        <v>0</v>
      </c>
      <c r="G217" s="45"/>
      <c r="H217" s="45"/>
    </row>
    <row r="218" spans="1:8" ht="78.75">
      <c r="A218" s="2" t="s">
        <v>995</v>
      </c>
      <c r="B218" s="21">
        <v>706</v>
      </c>
      <c r="C218" s="7" t="s">
        <v>270</v>
      </c>
      <c r="D218" s="7"/>
      <c r="E218" s="288">
        <f>E219</f>
        <v>8100</v>
      </c>
      <c r="F218" s="288">
        <f>F219</f>
        <v>0</v>
      </c>
      <c r="G218" s="45"/>
      <c r="H218" s="45"/>
    </row>
    <row r="219" spans="1:8" ht="15.75">
      <c r="A219" s="2" t="s">
        <v>409</v>
      </c>
      <c r="B219" s="21">
        <v>706</v>
      </c>
      <c r="C219" s="7" t="s">
        <v>270</v>
      </c>
      <c r="D219" s="7" t="s">
        <v>526</v>
      </c>
      <c r="E219" s="288">
        <v>8100</v>
      </c>
      <c r="F219" s="288">
        <v>0</v>
      </c>
      <c r="G219" s="45"/>
      <c r="H219" s="45"/>
    </row>
    <row r="220" spans="1:8" ht="31.5">
      <c r="A220" s="2" t="s">
        <v>1057</v>
      </c>
      <c r="B220" s="21">
        <v>706</v>
      </c>
      <c r="C220" s="7" t="s">
        <v>67</v>
      </c>
      <c r="D220" s="7"/>
      <c r="E220" s="288">
        <v>0</v>
      </c>
      <c r="F220" s="288">
        <v>0</v>
      </c>
      <c r="G220" s="45"/>
      <c r="H220" s="45"/>
    </row>
    <row r="221" spans="1:8" ht="31.5">
      <c r="A221" s="2" t="s">
        <v>271</v>
      </c>
      <c r="B221" s="21">
        <v>706</v>
      </c>
      <c r="C221" s="7" t="s">
        <v>272</v>
      </c>
      <c r="D221" s="7"/>
      <c r="E221" s="288">
        <f>E222</f>
        <v>5837</v>
      </c>
      <c r="F221" s="288">
        <f>F222</f>
        <v>0</v>
      </c>
      <c r="G221" s="45"/>
      <c r="H221" s="45"/>
    </row>
    <row r="222" spans="1:8" ht="78.75">
      <c r="A222" s="2" t="s">
        <v>954</v>
      </c>
      <c r="B222" s="21">
        <v>706</v>
      </c>
      <c r="C222" s="7" t="s">
        <v>953</v>
      </c>
      <c r="D222" s="7"/>
      <c r="E222" s="288">
        <f>E223</f>
        <v>5837</v>
      </c>
      <c r="F222" s="288">
        <f>F223</f>
        <v>0</v>
      </c>
      <c r="G222" s="45"/>
      <c r="H222" s="45"/>
    </row>
    <row r="223" spans="1:8" ht="15.75">
      <c r="A223" s="2" t="s">
        <v>518</v>
      </c>
      <c r="B223" s="21">
        <v>706</v>
      </c>
      <c r="C223" s="7" t="s">
        <v>953</v>
      </c>
      <c r="D223" s="7" t="s">
        <v>519</v>
      </c>
      <c r="E223" s="288">
        <v>5837</v>
      </c>
      <c r="F223" s="288">
        <v>0</v>
      </c>
      <c r="G223" s="45"/>
      <c r="H223" s="45"/>
    </row>
    <row r="224" spans="1:8" ht="47.25">
      <c r="A224" s="2" t="s">
        <v>273</v>
      </c>
      <c r="B224" s="21">
        <v>706</v>
      </c>
      <c r="C224" s="7" t="s">
        <v>274</v>
      </c>
      <c r="D224" s="7"/>
      <c r="E224" s="288">
        <f>E237+E225+E229+E235+E227+E233+E231</f>
        <v>24052.2</v>
      </c>
      <c r="F224" s="288">
        <f>F237+F225+F229+F235+F227+F233+F231</f>
        <v>0</v>
      </c>
      <c r="G224" s="45"/>
      <c r="H224" s="45"/>
    </row>
    <row r="225" spans="1:8" ht="78.75">
      <c r="A225" s="2" t="s">
        <v>456</v>
      </c>
      <c r="B225" s="21">
        <v>706</v>
      </c>
      <c r="C225" s="7" t="s">
        <v>275</v>
      </c>
      <c r="D225" s="7"/>
      <c r="E225" s="288">
        <f>E226</f>
        <v>250</v>
      </c>
      <c r="F225" s="288">
        <f>F226</f>
        <v>0</v>
      </c>
      <c r="G225" s="45"/>
      <c r="H225" s="45"/>
    </row>
    <row r="226" spans="1:8" ht="15.75">
      <c r="A226" s="2" t="s">
        <v>528</v>
      </c>
      <c r="B226" s="21">
        <v>706</v>
      </c>
      <c r="C226" s="7" t="s">
        <v>275</v>
      </c>
      <c r="D226" s="7" t="s">
        <v>527</v>
      </c>
      <c r="E226" s="288">
        <v>250</v>
      </c>
      <c r="F226" s="288">
        <v>0</v>
      </c>
      <c r="G226" s="45"/>
      <c r="H226" s="45"/>
    </row>
    <row r="227" spans="1:8" ht="78.75">
      <c r="A227" s="2" t="s">
        <v>960</v>
      </c>
      <c r="B227" s="21">
        <v>706</v>
      </c>
      <c r="C227" s="7" t="s">
        <v>961</v>
      </c>
      <c r="D227" s="7"/>
      <c r="E227" s="288">
        <f>E228</f>
        <v>1225</v>
      </c>
      <c r="F227" s="288">
        <v>0</v>
      </c>
      <c r="G227" s="45"/>
      <c r="H227" s="45"/>
    </row>
    <row r="228" spans="1:8" ht="31.5">
      <c r="A228" s="2" t="s">
        <v>191</v>
      </c>
      <c r="B228" s="21">
        <v>706</v>
      </c>
      <c r="C228" s="7" t="s">
        <v>961</v>
      </c>
      <c r="D228" s="7" t="s">
        <v>530</v>
      </c>
      <c r="E228" s="288">
        <v>1225</v>
      </c>
      <c r="F228" s="288">
        <v>0</v>
      </c>
      <c r="G228" s="45"/>
      <c r="H228" s="45"/>
    </row>
    <row r="229" spans="1:8" ht="78.75">
      <c r="A229" s="2" t="s">
        <v>455</v>
      </c>
      <c r="B229" s="21">
        <v>706</v>
      </c>
      <c r="C229" s="7" t="s">
        <v>99</v>
      </c>
      <c r="D229" s="7"/>
      <c r="E229" s="288">
        <f>E230</f>
        <v>11263.2</v>
      </c>
      <c r="F229" s="288">
        <f>F230</f>
        <v>0</v>
      </c>
      <c r="G229" s="45"/>
      <c r="H229" s="45"/>
    </row>
    <row r="230" spans="1:8" ht="31.5">
      <c r="A230" s="2" t="s">
        <v>191</v>
      </c>
      <c r="B230" s="21">
        <v>706</v>
      </c>
      <c r="C230" s="7" t="s">
        <v>99</v>
      </c>
      <c r="D230" s="7" t="s">
        <v>530</v>
      </c>
      <c r="E230" s="288">
        <v>11263.2</v>
      </c>
      <c r="F230" s="288">
        <v>0</v>
      </c>
      <c r="G230" s="45"/>
      <c r="H230" s="45"/>
    </row>
    <row r="231" spans="1:8" ht="15.75">
      <c r="A231" s="2" t="s">
        <v>759</v>
      </c>
      <c r="B231" s="21">
        <v>706</v>
      </c>
      <c r="C231" s="7" t="s">
        <v>758</v>
      </c>
      <c r="D231" s="7"/>
      <c r="E231" s="288">
        <f>E232</f>
        <v>7181.8</v>
      </c>
      <c r="F231" s="288">
        <f>F232</f>
        <v>0</v>
      </c>
      <c r="G231" s="45"/>
      <c r="H231" s="45"/>
    </row>
    <row r="232" spans="1:8" ht="15.75">
      <c r="A232" s="2" t="s">
        <v>528</v>
      </c>
      <c r="B232" s="21">
        <v>706</v>
      </c>
      <c r="C232" s="7" t="s">
        <v>758</v>
      </c>
      <c r="D232" s="7" t="s">
        <v>527</v>
      </c>
      <c r="E232" s="288">
        <v>7181.8</v>
      </c>
      <c r="F232" s="288">
        <v>0</v>
      </c>
      <c r="G232" s="45"/>
      <c r="H232" s="45"/>
    </row>
    <row r="233" spans="1:8" ht="47.25">
      <c r="A233" s="2" t="s">
        <v>959</v>
      </c>
      <c r="B233" s="21">
        <v>706</v>
      </c>
      <c r="C233" s="7" t="s">
        <v>984</v>
      </c>
      <c r="D233" s="7"/>
      <c r="E233" s="288">
        <f>E234</f>
        <v>150</v>
      </c>
      <c r="F233" s="288">
        <v>0</v>
      </c>
      <c r="G233" s="45"/>
      <c r="H233" s="45"/>
    </row>
    <row r="234" spans="1:8" ht="31.5">
      <c r="A234" s="2" t="s">
        <v>191</v>
      </c>
      <c r="B234" s="21">
        <v>706</v>
      </c>
      <c r="C234" s="7" t="s">
        <v>984</v>
      </c>
      <c r="D234" s="7" t="s">
        <v>530</v>
      </c>
      <c r="E234" s="288">
        <v>150</v>
      </c>
      <c r="F234" s="288">
        <v>0</v>
      </c>
      <c r="G234" s="45"/>
      <c r="H234" s="45"/>
    </row>
    <row r="235" spans="1:8" ht="31.5">
      <c r="A235" s="2" t="s">
        <v>573</v>
      </c>
      <c r="B235" s="21">
        <v>706</v>
      </c>
      <c r="C235" s="7" t="s">
        <v>986</v>
      </c>
      <c r="D235" s="7"/>
      <c r="E235" s="288">
        <f>E236</f>
        <v>0</v>
      </c>
      <c r="F235" s="288">
        <f>F236</f>
        <v>0</v>
      </c>
      <c r="G235" s="45"/>
      <c r="H235" s="45"/>
    </row>
    <row r="236" spans="1:8" ht="15.75">
      <c r="A236" s="2" t="s">
        <v>528</v>
      </c>
      <c r="B236" s="21">
        <v>706</v>
      </c>
      <c r="C236" s="7" t="s">
        <v>986</v>
      </c>
      <c r="D236" s="7" t="s">
        <v>527</v>
      </c>
      <c r="E236" s="288">
        <v>0</v>
      </c>
      <c r="F236" s="288">
        <v>0</v>
      </c>
      <c r="G236" s="45"/>
      <c r="H236" s="45"/>
    </row>
    <row r="237" spans="1:8" ht="63">
      <c r="A237" s="2" t="s">
        <v>994</v>
      </c>
      <c r="B237" s="21">
        <v>706</v>
      </c>
      <c r="C237" s="7" t="s">
        <v>82</v>
      </c>
      <c r="D237" s="7"/>
      <c r="E237" s="288">
        <f>E238</f>
        <v>3982.2</v>
      </c>
      <c r="F237" s="288">
        <f>F238</f>
        <v>0</v>
      </c>
      <c r="G237" s="45"/>
      <c r="H237" s="45"/>
    </row>
    <row r="238" spans="1:8" ht="31.5">
      <c r="A238" s="2" t="s">
        <v>191</v>
      </c>
      <c r="B238" s="21">
        <v>706</v>
      </c>
      <c r="C238" s="7" t="s">
        <v>82</v>
      </c>
      <c r="D238" s="7" t="s">
        <v>530</v>
      </c>
      <c r="E238" s="288">
        <v>3982.2</v>
      </c>
      <c r="F238" s="288">
        <v>0</v>
      </c>
      <c r="G238" s="45"/>
      <c r="H238" s="45"/>
    </row>
    <row r="239" spans="1:8" ht="31.5">
      <c r="A239" s="2" t="s">
        <v>297</v>
      </c>
      <c r="B239" s="21">
        <v>706</v>
      </c>
      <c r="C239" s="7" t="s">
        <v>298</v>
      </c>
      <c r="D239" s="7"/>
      <c r="E239" s="288">
        <f>E242+E244+E246+E240</f>
        <v>3900</v>
      </c>
      <c r="F239" s="288">
        <f>F242+F244+F246+F240</f>
        <v>0</v>
      </c>
      <c r="G239" s="45"/>
      <c r="H239" s="45"/>
    </row>
    <row r="240" spans="1:8" ht="15.75">
      <c r="A240" s="2" t="s">
        <v>42</v>
      </c>
      <c r="B240" s="21">
        <v>706</v>
      </c>
      <c r="C240" s="7" t="s">
        <v>39</v>
      </c>
      <c r="D240" s="7"/>
      <c r="E240" s="288">
        <f>E241</f>
        <v>500</v>
      </c>
      <c r="F240" s="288">
        <f>F241</f>
        <v>0</v>
      </c>
      <c r="G240" s="45"/>
      <c r="H240" s="45"/>
    </row>
    <row r="241" spans="1:8" ht="31.5">
      <c r="A241" s="2" t="s">
        <v>543</v>
      </c>
      <c r="B241" s="21">
        <v>706</v>
      </c>
      <c r="C241" s="7" t="s">
        <v>39</v>
      </c>
      <c r="D241" s="7" t="s">
        <v>517</v>
      </c>
      <c r="E241" s="288">
        <v>500</v>
      </c>
      <c r="F241" s="288">
        <v>0</v>
      </c>
      <c r="G241" s="45"/>
      <c r="H241" s="45"/>
    </row>
    <row r="242" spans="1:8" ht="31.5">
      <c r="A242" s="2" t="s">
        <v>501</v>
      </c>
      <c r="B242" s="21">
        <v>706</v>
      </c>
      <c r="C242" s="7" t="s">
        <v>56</v>
      </c>
      <c r="D242" s="7"/>
      <c r="E242" s="288">
        <f>E243</f>
        <v>900</v>
      </c>
      <c r="F242" s="288">
        <f>F243</f>
        <v>0</v>
      </c>
      <c r="G242" s="45"/>
      <c r="H242" s="45"/>
    </row>
    <row r="243" spans="1:6" ht="31.5">
      <c r="A243" s="2" t="s">
        <v>543</v>
      </c>
      <c r="B243" s="21">
        <v>706</v>
      </c>
      <c r="C243" s="7" t="s">
        <v>56</v>
      </c>
      <c r="D243" s="7" t="s">
        <v>517</v>
      </c>
      <c r="E243" s="288">
        <v>900</v>
      </c>
      <c r="F243" s="288">
        <v>0</v>
      </c>
    </row>
    <row r="244" spans="1:8" ht="31.5">
      <c r="A244" s="2" t="s">
        <v>116</v>
      </c>
      <c r="B244" s="21">
        <v>706</v>
      </c>
      <c r="C244" s="7" t="s">
        <v>57</v>
      </c>
      <c r="D244" s="7"/>
      <c r="E244" s="288">
        <f>E245</f>
        <v>500</v>
      </c>
      <c r="F244" s="288">
        <f>F245</f>
        <v>0</v>
      </c>
      <c r="G244" s="36"/>
      <c r="H244" s="36"/>
    </row>
    <row r="245" spans="1:8" ht="31.5">
      <c r="A245" s="2" t="s">
        <v>543</v>
      </c>
      <c r="B245" s="21">
        <v>706</v>
      </c>
      <c r="C245" s="7" t="s">
        <v>57</v>
      </c>
      <c r="D245" s="7" t="s">
        <v>517</v>
      </c>
      <c r="E245" s="288">
        <v>500</v>
      </c>
      <c r="F245" s="288">
        <v>0</v>
      </c>
      <c r="G245" s="36"/>
      <c r="H245" s="36"/>
    </row>
    <row r="246" spans="1:8" ht="15.75">
      <c r="A246" s="2" t="s">
        <v>313</v>
      </c>
      <c r="B246" s="21">
        <v>706</v>
      </c>
      <c r="C246" s="7" t="s">
        <v>58</v>
      </c>
      <c r="D246" s="7"/>
      <c r="E246" s="288">
        <f>E247</f>
        <v>2000</v>
      </c>
      <c r="F246" s="288">
        <f>F247</f>
        <v>0</v>
      </c>
      <c r="G246" s="36"/>
      <c r="H246" s="36"/>
    </row>
    <row r="247" spans="1:8" ht="31.5">
      <c r="A247" s="2" t="s">
        <v>543</v>
      </c>
      <c r="B247" s="21">
        <v>706</v>
      </c>
      <c r="C247" s="7" t="s">
        <v>58</v>
      </c>
      <c r="D247" s="7" t="s">
        <v>517</v>
      </c>
      <c r="E247" s="288">
        <v>2000</v>
      </c>
      <c r="F247" s="288">
        <v>0</v>
      </c>
      <c r="G247" s="36"/>
      <c r="H247" s="36"/>
    </row>
    <row r="248" spans="1:8" ht="31.5">
      <c r="A248" s="2" t="s">
        <v>55</v>
      </c>
      <c r="B248" s="21">
        <v>706</v>
      </c>
      <c r="C248" s="7" t="s">
        <v>59</v>
      </c>
      <c r="D248" s="7"/>
      <c r="E248" s="288">
        <f>E253+E249+E251</f>
        <v>3240.8</v>
      </c>
      <c r="F248" s="288">
        <f>F253+F249+F251</f>
        <v>0</v>
      </c>
      <c r="G248" s="36"/>
      <c r="H248" s="36"/>
    </row>
    <row r="249" spans="1:8" ht="47.25">
      <c r="A249" s="2" t="s">
        <v>96</v>
      </c>
      <c r="B249" s="21">
        <v>706</v>
      </c>
      <c r="C249" s="7" t="s">
        <v>364</v>
      </c>
      <c r="D249" s="7"/>
      <c r="E249" s="288">
        <f>E250</f>
        <v>320</v>
      </c>
      <c r="F249" s="288">
        <f>F250</f>
        <v>0</v>
      </c>
      <c r="G249" s="36"/>
      <c r="H249" s="36"/>
    </row>
    <row r="250" spans="1:8" ht="31.5">
      <c r="A250" s="2" t="s">
        <v>543</v>
      </c>
      <c r="B250" s="21">
        <v>706</v>
      </c>
      <c r="C250" s="7" t="s">
        <v>364</v>
      </c>
      <c r="D250" s="7" t="s">
        <v>517</v>
      </c>
      <c r="E250" s="288">
        <v>320</v>
      </c>
      <c r="F250" s="288">
        <v>0</v>
      </c>
      <c r="G250" s="36"/>
      <c r="H250" s="36"/>
    </row>
    <row r="251" spans="1:8" ht="15.75">
      <c r="A251" s="2" t="s">
        <v>972</v>
      </c>
      <c r="B251" s="21">
        <v>706</v>
      </c>
      <c r="C251" s="7" t="s">
        <v>971</v>
      </c>
      <c r="D251" s="7"/>
      <c r="E251" s="288">
        <f>E252</f>
        <v>1420.8</v>
      </c>
      <c r="F251" s="288">
        <v>0</v>
      </c>
      <c r="G251" s="36"/>
      <c r="H251" s="36"/>
    </row>
    <row r="252" spans="1:8" ht="31.5">
      <c r="A252" s="2" t="s">
        <v>543</v>
      </c>
      <c r="B252" s="21">
        <v>706</v>
      </c>
      <c r="C252" s="7" t="s">
        <v>971</v>
      </c>
      <c r="D252" s="7" t="s">
        <v>517</v>
      </c>
      <c r="E252" s="288">
        <v>1420.8</v>
      </c>
      <c r="F252" s="288">
        <v>0</v>
      </c>
      <c r="G252" s="36"/>
      <c r="H252" s="36"/>
    </row>
    <row r="253" spans="1:8" ht="19.5" customHeight="1">
      <c r="A253" s="2" t="s">
        <v>360</v>
      </c>
      <c r="B253" s="21">
        <v>706</v>
      </c>
      <c r="C253" s="7" t="s">
        <v>361</v>
      </c>
      <c r="D253" s="7"/>
      <c r="E253" s="288">
        <f>E254</f>
        <v>1500</v>
      </c>
      <c r="F253" s="288">
        <f>F254</f>
        <v>0</v>
      </c>
      <c r="G253" s="36"/>
      <c r="H253" s="36"/>
    </row>
    <row r="254" spans="1:8" ht="31.5">
      <c r="A254" s="2" t="s">
        <v>543</v>
      </c>
      <c r="B254" s="21">
        <v>706</v>
      </c>
      <c r="C254" s="7" t="s">
        <v>361</v>
      </c>
      <c r="D254" s="7" t="s">
        <v>517</v>
      </c>
      <c r="E254" s="288">
        <v>1500</v>
      </c>
      <c r="F254" s="288">
        <v>0</v>
      </c>
      <c r="G254" s="36"/>
      <c r="H254" s="36"/>
    </row>
    <row r="255" spans="1:8" ht="15.75">
      <c r="A255" s="2" t="s">
        <v>1058</v>
      </c>
      <c r="B255" s="21">
        <v>706</v>
      </c>
      <c r="C255" s="7" t="s">
        <v>100</v>
      </c>
      <c r="D255" s="7"/>
      <c r="E255" s="288">
        <f>E256</f>
        <v>7000</v>
      </c>
      <c r="F255" s="288">
        <f>F256</f>
        <v>0</v>
      </c>
      <c r="G255" s="36"/>
      <c r="H255" s="36"/>
    </row>
    <row r="256" spans="1:8" ht="31.5">
      <c r="A256" s="2" t="s">
        <v>101</v>
      </c>
      <c r="B256" s="21">
        <v>706</v>
      </c>
      <c r="C256" s="7" t="s">
        <v>102</v>
      </c>
      <c r="D256" s="7"/>
      <c r="E256" s="288">
        <f>E257</f>
        <v>7000</v>
      </c>
      <c r="F256" s="288">
        <f>F257</f>
        <v>0</v>
      </c>
      <c r="G256" s="36"/>
      <c r="H256" s="36"/>
    </row>
    <row r="257" spans="1:8" ht="31.5">
      <c r="A257" s="2" t="s">
        <v>543</v>
      </c>
      <c r="B257" s="21">
        <v>706</v>
      </c>
      <c r="C257" s="7" t="s">
        <v>102</v>
      </c>
      <c r="D257" s="7" t="s">
        <v>517</v>
      </c>
      <c r="E257" s="288">
        <v>7000</v>
      </c>
      <c r="F257" s="288">
        <v>0</v>
      </c>
      <c r="G257" s="36"/>
      <c r="H257" s="36"/>
    </row>
    <row r="258" spans="1:6" s="3" customFormat="1" ht="47.25">
      <c r="A258" s="2" t="s">
        <v>3</v>
      </c>
      <c r="B258" s="21">
        <v>706</v>
      </c>
      <c r="C258" s="21" t="s">
        <v>276</v>
      </c>
      <c r="D258" s="7"/>
      <c r="E258" s="288">
        <f>E259+E265</f>
        <v>107169.8</v>
      </c>
      <c r="F258" s="288">
        <f>F259+F265</f>
        <v>0</v>
      </c>
    </row>
    <row r="259" spans="1:6" s="3" customFormat="1" ht="31.5">
      <c r="A259" s="2" t="s">
        <v>557</v>
      </c>
      <c r="B259" s="21">
        <v>706</v>
      </c>
      <c r="C259" s="21" t="s">
        <v>277</v>
      </c>
      <c r="D259" s="7"/>
      <c r="E259" s="288">
        <f>E260+E263</f>
        <v>106859.8</v>
      </c>
      <c r="F259" s="288">
        <f>F260+F263</f>
        <v>0</v>
      </c>
    </row>
    <row r="260" spans="1:6" s="3" customFormat="1" ht="15.75">
      <c r="A260" s="2" t="s">
        <v>463</v>
      </c>
      <c r="B260" s="21">
        <v>706</v>
      </c>
      <c r="C260" s="7" t="s">
        <v>278</v>
      </c>
      <c r="D260" s="7"/>
      <c r="E260" s="288">
        <f>E261+E262</f>
        <v>51597.8</v>
      </c>
      <c r="F260" s="288">
        <f>F261+F262</f>
        <v>0</v>
      </c>
    </row>
    <row r="261" spans="1:6" s="3" customFormat="1" ht="31.5">
      <c r="A261" s="2" t="s">
        <v>543</v>
      </c>
      <c r="B261" s="21">
        <v>706</v>
      </c>
      <c r="C261" s="7" t="s">
        <v>278</v>
      </c>
      <c r="D261" s="7" t="s">
        <v>517</v>
      </c>
      <c r="E261" s="288">
        <v>46607.8</v>
      </c>
      <c r="F261" s="288">
        <v>0</v>
      </c>
    </row>
    <row r="262" spans="1:6" s="3" customFormat="1" ht="15.75">
      <c r="A262" s="2" t="s">
        <v>409</v>
      </c>
      <c r="B262" s="21">
        <v>706</v>
      </c>
      <c r="C262" s="7" t="s">
        <v>278</v>
      </c>
      <c r="D262" s="7" t="s">
        <v>526</v>
      </c>
      <c r="E262" s="288">
        <v>4990</v>
      </c>
      <c r="F262" s="288">
        <v>0</v>
      </c>
    </row>
    <row r="263" spans="1:6" s="3" customFormat="1" ht="47.25">
      <c r="A263" s="2" t="s">
        <v>570</v>
      </c>
      <c r="B263" s="21">
        <v>706</v>
      </c>
      <c r="C263" s="7" t="s">
        <v>571</v>
      </c>
      <c r="D263" s="7"/>
      <c r="E263" s="288">
        <f>E264</f>
        <v>55262</v>
      </c>
      <c r="F263" s="288">
        <f>F264</f>
        <v>0</v>
      </c>
    </row>
    <row r="264" spans="1:6" s="25" customFormat="1" ht="44.25" customHeight="1">
      <c r="A264" s="2" t="s">
        <v>543</v>
      </c>
      <c r="B264" s="21">
        <v>706</v>
      </c>
      <c r="C264" s="7" t="s">
        <v>571</v>
      </c>
      <c r="D264" s="7" t="s">
        <v>517</v>
      </c>
      <c r="E264" s="288">
        <v>55262</v>
      </c>
      <c r="F264" s="288">
        <v>0</v>
      </c>
    </row>
    <row r="265" spans="1:6" s="25" customFormat="1" ht="31.5">
      <c r="A265" s="2" t="s">
        <v>279</v>
      </c>
      <c r="B265" s="21">
        <v>706</v>
      </c>
      <c r="C265" s="7" t="s">
        <v>280</v>
      </c>
      <c r="D265" s="7"/>
      <c r="E265" s="288">
        <f>E266</f>
        <v>310</v>
      </c>
      <c r="F265" s="288">
        <f>F266</f>
        <v>0</v>
      </c>
    </row>
    <row r="266" spans="1:6" s="3" customFormat="1" ht="15.75">
      <c r="A266" s="2" t="s">
        <v>536</v>
      </c>
      <c r="B266" s="21">
        <v>706</v>
      </c>
      <c r="C266" s="21" t="s">
        <v>281</v>
      </c>
      <c r="D266" s="29"/>
      <c r="E266" s="288">
        <f>E267</f>
        <v>310</v>
      </c>
      <c r="F266" s="288">
        <f>F267</f>
        <v>0</v>
      </c>
    </row>
    <row r="267" spans="1:6" s="3" customFormat="1" ht="15.75">
      <c r="A267" s="2" t="s">
        <v>518</v>
      </c>
      <c r="B267" s="21">
        <v>706</v>
      </c>
      <c r="C267" s="21" t="s">
        <v>281</v>
      </c>
      <c r="D267" s="7" t="s">
        <v>519</v>
      </c>
      <c r="E267" s="288">
        <v>310</v>
      </c>
      <c r="F267" s="288">
        <v>0</v>
      </c>
    </row>
    <row r="268" spans="1:6" s="3" customFormat="1" ht="31.5">
      <c r="A268" s="2" t="s">
        <v>282</v>
      </c>
      <c r="B268" s="21">
        <v>706</v>
      </c>
      <c r="C268" s="7" t="s">
        <v>283</v>
      </c>
      <c r="D268" s="7"/>
      <c r="E268" s="288">
        <v>0</v>
      </c>
      <c r="F268" s="288">
        <v>0</v>
      </c>
    </row>
    <row r="269" spans="1:6" s="3" customFormat="1" ht="63">
      <c r="A269" s="2" t="s">
        <v>284</v>
      </c>
      <c r="B269" s="21">
        <v>706</v>
      </c>
      <c r="C269" s="7" t="s">
        <v>285</v>
      </c>
      <c r="D269" s="7"/>
      <c r="E269" s="288">
        <f>E270+E273</f>
        <v>4773</v>
      </c>
      <c r="F269" s="288">
        <f>F270+F273</f>
        <v>0</v>
      </c>
    </row>
    <row r="270" spans="1:6" s="25" customFormat="1" ht="53.25" customHeight="1">
      <c r="A270" s="2" t="s">
        <v>1059</v>
      </c>
      <c r="B270" s="21">
        <v>706</v>
      </c>
      <c r="C270" s="7" t="s">
        <v>286</v>
      </c>
      <c r="D270" s="7"/>
      <c r="E270" s="288">
        <f>E271</f>
        <v>800</v>
      </c>
      <c r="F270" s="288">
        <f>F271</f>
        <v>0</v>
      </c>
    </row>
    <row r="271" spans="1:6" s="25" customFormat="1" ht="15.75">
      <c r="A271" s="2" t="s">
        <v>144</v>
      </c>
      <c r="B271" s="21">
        <v>706</v>
      </c>
      <c r="C271" s="7" t="s">
        <v>287</v>
      </c>
      <c r="D271" s="7"/>
      <c r="E271" s="288">
        <f>E272</f>
        <v>800</v>
      </c>
      <c r="F271" s="288">
        <f>F272</f>
        <v>0</v>
      </c>
    </row>
    <row r="272" spans="1:6" s="3" customFormat="1" ht="15.75">
      <c r="A272" s="2" t="s">
        <v>518</v>
      </c>
      <c r="B272" s="21">
        <v>706</v>
      </c>
      <c r="C272" s="7" t="s">
        <v>287</v>
      </c>
      <c r="D272" s="7" t="s">
        <v>519</v>
      </c>
      <c r="E272" s="288">
        <v>800</v>
      </c>
      <c r="F272" s="288">
        <v>0</v>
      </c>
    </row>
    <row r="273" spans="1:6" s="3" customFormat="1" ht="78.75">
      <c r="A273" s="2" t="s">
        <v>552</v>
      </c>
      <c r="B273" s="21">
        <v>706</v>
      </c>
      <c r="C273" s="7" t="s">
        <v>288</v>
      </c>
      <c r="D273" s="7"/>
      <c r="E273" s="288">
        <f>E274</f>
        <v>3973</v>
      </c>
      <c r="F273" s="288">
        <f>F274</f>
        <v>0</v>
      </c>
    </row>
    <row r="274" spans="1:6" s="3" customFormat="1" ht="15.75">
      <c r="A274" s="2" t="s">
        <v>464</v>
      </c>
      <c r="B274" s="21">
        <v>706</v>
      </c>
      <c r="C274" s="7" t="s">
        <v>289</v>
      </c>
      <c r="D274" s="7"/>
      <c r="E274" s="288">
        <f>E275+E276+E277</f>
        <v>3973</v>
      </c>
      <c r="F274" s="288">
        <f>F275+F276+F277</f>
        <v>0</v>
      </c>
    </row>
    <row r="275" spans="1:6" s="25" customFormat="1" ht="52.5" customHeight="1">
      <c r="A275" s="2" t="s">
        <v>515</v>
      </c>
      <c r="B275" s="21">
        <v>706</v>
      </c>
      <c r="C275" s="7" t="s">
        <v>289</v>
      </c>
      <c r="D275" s="7" t="s">
        <v>516</v>
      </c>
      <c r="E275" s="288">
        <v>3410</v>
      </c>
      <c r="F275" s="288">
        <v>0</v>
      </c>
    </row>
    <row r="276" spans="1:6" s="25" customFormat="1" ht="31.5">
      <c r="A276" s="2" t="s">
        <v>543</v>
      </c>
      <c r="B276" s="21">
        <v>706</v>
      </c>
      <c r="C276" s="7" t="s">
        <v>289</v>
      </c>
      <c r="D276" s="7" t="s">
        <v>517</v>
      </c>
      <c r="E276" s="288">
        <v>530</v>
      </c>
      <c r="F276" s="288">
        <v>0</v>
      </c>
    </row>
    <row r="277" spans="1:6" s="3" customFormat="1" ht="15.75">
      <c r="A277" s="2" t="s">
        <v>518</v>
      </c>
      <c r="B277" s="21">
        <v>706</v>
      </c>
      <c r="C277" s="7" t="s">
        <v>289</v>
      </c>
      <c r="D277" s="7" t="s">
        <v>519</v>
      </c>
      <c r="E277" s="288">
        <v>33</v>
      </c>
      <c r="F277" s="288">
        <v>0</v>
      </c>
    </row>
    <row r="278" spans="1:6" s="3" customFormat="1" ht="47.25">
      <c r="A278" s="2" t="s">
        <v>290</v>
      </c>
      <c r="B278" s="21">
        <v>706</v>
      </c>
      <c r="C278" s="7" t="s">
        <v>291</v>
      </c>
      <c r="D278" s="7"/>
      <c r="E278" s="288">
        <f>E279+E282+E283</f>
        <v>780</v>
      </c>
      <c r="F278" s="288">
        <f>F279+F282+F283</f>
        <v>0</v>
      </c>
    </row>
    <row r="279" spans="1:6" s="3" customFormat="1" ht="51.75" customHeight="1">
      <c r="A279" s="2" t="s">
        <v>1060</v>
      </c>
      <c r="B279" s="21">
        <v>706</v>
      </c>
      <c r="C279" s="7" t="s">
        <v>292</v>
      </c>
      <c r="D279" s="5"/>
      <c r="E279" s="288">
        <f>E280</f>
        <v>560</v>
      </c>
      <c r="F279" s="288">
        <f>F280</f>
        <v>0</v>
      </c>
    </row>
    <row r="280" spans="1:6" s="3" customFormat="1" ht="15.75">
      <c r="A280" s="2" t="s">
        <v>464</v>
      </c>
      <c r="B280" s="21">
        <v>706</v>
      </c>
      <c r="C280" s="7" t="s">
        <v>293</v>
      </c>
      <c r="D280" s="7"/>
      <c r="E280" s="288">
        <f>E281</f>
        <v>560</v>
      </c>
      <c r="F280" s="288">
        <f>F281</f>
        <v>0</v>
      </c>
    </row>
    <row r="281" spans="1:6" s="3" customFormat="1" ht="39" customHeight="1">
      <c r="A281" s="2" t="s">
        <v>543</v>
      </c>
      <c r="B281" s="21">
        <v>706</v>
      </c>
      <c r="C281" s="7" t="s">
        <v>293</v>
      </c>
      <c r="D281" s="7" t="s">
        <v>517</v>
      </c>
      <c r="E281" s="288">
        <v>560</v>
      </c>
      <c r="F281" s="288">
        <v>0</v>
      </c>
    </row>
    <row r="282" spans="1:6" s="3" customFormat="1" ht="33.75" customHeight="1">
      <c r="A282" s="2" t="s">
        <v>64</v>
      </c>
      <c r="B282" s="21">
        <v>706</v>
      </c>
      <c r="C282" s="7" t="s">
        <v>294</v>
      </c>
      <c r="D282" s="7"/>
      <c r="E282" s="288">
        <v>0</v>
      </c>
      <c r="F282" s="288">
        <v>0</v>
      </c>
    </row>
    <row r="283" spans="1:6" s="3" customFormat="1" ht="31.5">
      <c r="A283" s="2" t="s">
        <v>1061</v>
      </c>
      <c r="B283" s="21">
        <v>706</v>
      </c>
      <c r="C283" s="7" t="s">
        <v>296</v>
      </c>
      <c r="D283" s="7"/>
      <c r="E283" s="288">
        <f>E284</f>
        <v>220</v>
      </c>
      <c r="F283" s="288">
        <f>F284</f>
        <v>0</v>
      </c>
    </row>
    <row r="284" spans="1:6" s="3" customFormat="1" ht="15.75">
      <c r="A284" s="2" t="s">
        <v>474</v>
      </c>
      <c r="B284" s="21">
        <v>706</v>
      </c>
      <c r="C284" s="7" t="s">
        <v>295</v>
      </c>
      <c r="D284" s="7"/>
      <c r="E284" s="288">
        <f>E285</f>
        <v>220</v>
      </c>
      <c r="F284" s="288">
        <f>F285</f>
        <v>0</v>
      </c>
    </row>
    <row r="285" spans="1:6" s="3" customFormat="1" ht="31.5">
      <c r="A285" s="2" t="s">
        <v>523</v>
      </c>
      <c r="B285" s="21">
        <v>706</v>
      </c>
      <c r="C285" s="7" t="s">
        <v>295</v>
      </c>
      <c r="D285" s="7" t="s">
        <v>524</v>
      </c>
      <c r="E285" s="288">
        <v>220</v>
      </c>
      <c r="F285" s="288">
        <v>0</v>
      </c>
    </row>
    <row r="286" spans="1:6" s="3" customFormat="1" ht="47.25">
      <c r="A286" s="2" t="s">
        <v>1075</v>
      </c>
      <c r="B286" s="21">
        <v>706</v>
      </c>
      <c r="C286" s="7" t="s">
        <v>1064</v>
      </c>
      <c r="D286" s="7"/>
      <c r="E286" s="288">
        <f>E291+E287</f>
        <v>450</v>
      </c>
      <c r="F286" s="288">
        <f>F291+F287</f>
        <v>250</v>
      </c>
    </row>
    <row r="287" spans="1:6" s="3" customFormat="1" ht="47.25">
      <c r="A287" s="2" t="s">
        <v>1070</v>
      </c>
      <c r="B287" s="21">
        <v>706</v>
      </c>
      <c r="C287" s="7" t="s">
        <v>1071</v>
      </c>
      <c r="D287" s="7"/>
      <c r="E287" s="288">
        <f aca="true" t="shared" si="1" ref="E287:F289">E288</f>
        <v>250</v>
      </c>
      <c r="F287" s="288">
        <f t="shared" si="1"/>
        <v>50</v>
      </c>
    </row>
    <row r="288" spans="1:6" s="3" customFormat="1" ht="31.5">
      <c r="A288" s="2" t="s">
        <v>1072</v>
      </c>
      <c r="B288" s="21">
        <v>706</v>
      </c>
      <c r="C288" s="7" t="s">
        <v>1073</v>
      </c>
      <c r="D288" s="7"/>
      <c r="E288" s="288">
        <f t="shared" si="1"/>
        <v>250</v>
      </c>
      <c r="F288" s="288">
        <f t="shared" si="1"/>
        <v>50</v>
      </c>
    </row>
    <row r="289" spans="1:6" s="3" customFormat="1" ht="15.75">
      <c r="A289" s="2" t="s">
        <v>541</v>
      </c>
      <c r="B289" s="21">
        <v>706</v>
      </c>
      <c r="C289" s="7" t="s">
        <v>1074</v>
      </c>
      <c r="D289" s="7"/>
      <c r="E289" s="288">
        <f t="shared" si="1"/>
        <v>250</v>
      </c>
      <c r="F289" s="288">
        <f t="shared" si="1"/>
        <v>50</v>
      </c>
    </row>
    <row r="290" spans="1:6" s="3" customFormat="1" ht="31.5">
      <c r="A290" s="2" t="s">
        <v>543</v>
      </c>
      <c r="B290" s="21">
        <v>706</v>
      </c>
      <c r="C290" s="7" t="s">
        <v>1074</v>
      </c>
      <c r="D290" s="7" t="s">
        <v>517</v>
      </c>
      <c r="E290" s="288">
        <v>250</v>
      </c>
      <c r="F290" s="288">
        <v>50</v>
      </c>
    </row>
    <row r="291" spans="1:6" s="3" customFormat="1" ht="56.25" customHeight="1">
      <c r="A291" s="2" t="s">
        <v>1065</v>
      </c>
      <c r="B291" s="21">
        <v>706</v>
      </c>
      <c r="C291" s="7" t="s">
        <v>1066</v>
      </c>
      <c r="D291" s="7"/>
      <c r="E291" s="288">
        <f aca="true" t="shared" si="2" ref="E291:F293">E292</f>
        <v>200</v>
      </c>
      <c r="F291" s="288">
        <f t="shared" si="2"/>
        <v>200</v>
      </c>
    </row>
    <row r="292" spans="1:6" s="3" customFormat="1" ht="47.25">
      <c r="A292" s="2" t="s">
        <v>1067</v>
      </c>
      <c r="B292" s="21">
        <v>706</v>
      </c>
      <c r="C292" s="7" t="s">
        <v>1068</v>
      </c>
      <c r="D292" s="7"/>
      <c r="E292" s="288">
        <f t="shared" si="2"/>
        <v>200</v>
      </c>
      <c r="F292" s="288">
        <f t="shared" si="2"/>
        <v>200</v>
      </c>
    </row>
    <row r="293" spans="1:6" s="3" customFormat="1" ht="15.75">
      <c r="A293" s="2" t="s">
        <v>541</v>
      </c>
      <c r="B293" s="21">
        <v>706</v>
      </c>
      <c r="C293" s="7" t="s">
        <v>1069</v>
      </c>
      <c r="D293" s="7"/>
      <c r="E293" s="288">
        <f t="shared" si="2"/>
        <v>200</v>
      </c>
      <c r="F293" s="288">
        <f t="shared" si="2"/>
        <v>200</v>
      </c>
    </row>
    <row r="294" spans="1:6" s="3" customFormat="1" ht="31.5">
      <c r="A294" s="2" t="s">
        <v>543</v>
      </c>
      <c r="B294" s="21">
        <v>706</v>
      </c>
      <c r="C294" s="7" t="s">
        <v>1069</v>
      </c>
      <c r="D294" s="7" t="s">
        <v>517</v>
      </c>
      <c r="E294" s="288">
        <v>200</v>
      </c>
      <c r="F294" s="288">
        <v>200</v>
      </c>
    </row>
    <row r="295" spans="1:6" s="3" customFormat="1" ht="15.75">
      <c r="A295" s="117" t="s">
        <v>514</v>
      </c>
      <c r="B295" s="21">
        <v>706</v>
      </c>
      <c r="C295" s="7" t="s">
        <v>867</v>
      </c>
      <c r="D295" s="7"/>
      <c r="E295" s="288">
        <f>E296+E298+E302+E304+E306+E308+E311+E313+E315+E317+E319+E321+E323+E325+E327+E329+E333+E335+E337+E341+E344+E348+E350+E352+E354+E356+E358+E360+E362+E364+E366+E368+E370+E372+E374+E377+E379+E383+E385+E387+E391+E393+E395+E397+E399+E401+E403+E405+E407+E409+E411+E413+E415+E417+E419+E421+E423+E426+E428+E431++E433+E435+E437+E439+E441+E443+E446+E448+E450+E452+E454+E456+E458+E460+E462+E465+E300</f>
        <v>0</v>
      </c>
      <c r="F295" s="288">
        <f>F296+F298+F302+F304+F306+F308+F311+F313+F315+F317+F319+F321+F323+F325+F327+F329+F333+F335+F337+F341+F344+F348+F350+F352+F354+F356+F358+F360+F362+F364+F366+F368+F370+F372+F374+F377+F379+F383+F385+F387+F391+F393+F395+F397+F399+F401+F403+F405+F407+F409+F411+F413+F415+F417+F419+F421+F423+F426+F428+F431++F433+F435+F437+F439+F441+F443+F446+F448+F450+F452+F454+F456+F458+F460+F462+F465+F300</f>
        <v>1904717.2140000002</v>
      </c>
    </row>
    <row r="296" spans="1:6" s="3" customFormat="1" ht="15.75">
      <c r="A296" s="2" t="s">
        <v>759</v>
      </c>
      <c r="B296" s="21">
        <v>706</v>
      </c>
      <c r="C296" s="7" t="s">
        <v>1034</v>
      </c>
      <c r="D296" s="7"/>
      <c r="E296" s="288">
        <f>E297</f>
        <v>0</v>
      </c>
      <c r="F296" s="288">
        <f>F297</f>
        <v>7161</v>
      </c>
    </row>
    <row r="297" spans="1:6" s="3" customFormat="1" ht="15.75">
      <c r="A297" s="2" t="s">
        <v>528</v>
      </c>
      <c r="B297" s="21">
        <v>706</v>
      </c>
      <c r="C297" s="7" t="s">
        <v>1034</v>
      </c>
      <c r="D297" s="7" t="s">
        <v>527</v>
      </c>
      <c r="E297" s="288">
        <v>0</v>
      </c>
      <c r="F297" s="288">
        <v>7161</v>
      </c>
    </row>
    <row r="298" spans="1:6" s="3" customFormat="1" ht="47.25">
      <c r="A298" s="2" t="s">
        <v>959</v>
      </c>
      <c r="B298" s="21">
        <v>706</v>
      </c>
      <c r="C298" s="7" t="s">
        <v>985</v>
      </c>
      <c r="D298" s="7"/>
      <c r="E298" s="288">
        <f>E299</f>
        <v>0</v>
      </c>
      <c r="F298" s="288">
        <f>F299</f>
        <v>150</v>
      </c>
    </row>
    <row r="299" spans="1:6" s="3" customFormat="1" ht="31.5">
      <c r="A299" s="2" t="s">
        <v>191</v>
      </c>
      <c r="B299" s="21">
        <v>706</v>
      </c>
      <c r="C299" s="7" t="s">
        <v>985</v>
      </c>
      <c r="D299" s="7" t="s">
        <v>530</v>
      </c>
      <c r="E299" s="288">
        <v>0</v>
      </c>
      <c r="F299" s="288">
        <v>150</v>
      </c>
    </row>
    <row r="300" spans="1:6" s="3" customFormat="1" ht="47.25">
      <c r="A300" s="2" t="s">
        <v>1234</v>
      </c>
      <c r="B300" s="21">
        <v>706</v>
      </c>
      <c r="C300" s="7" t="s">
        <v>1235</v>
      </c>
      <c r="D300" s="7"/>
      <c r="E300" s="288">
        <f>E301</f>
        <v>0</v>
      </c>
      <c r="F300" s="288">
        <f>F301</f>
        <v>95700</v>
      </c>
    </row>
    <row r="301" spans="1:6" s="3" customFormat="1" ht="31.5">
      <c r="A301" s="2" t="s">
        <v>191</v>
      </c>
      <c r="B301" s="21">
        <v>706</v>
      </c>
      <c r="C301" s="7" t="s">
        <v>1235</v>
      </c>
      <c r="D301" s="7" t="s">
        <v>530</v>
      </c>
      <c r="E301" s="288">
        <v>0</v>
      </c>
      <c r="F301" s="288">
        <v>95700</v>
      </c>
    </row>
    <row r="302" spans="1:6" s="3" customFormat="1" ht="31.5">
      <c r="A302" s="2" t="s">
        <v>573</v>
      </c>
      <c r="B302" s="21">
        <v>706</v>
      </c>
      <c r="C302" s="7" t="s">
        <v>987</v>
      </c>
      <c r="D302" s="7"/>
      <c r="E302" s="288">
        <f>E303</f>
        <v>0</v>
      </c>
      <c r="F302" s="288">
        <f>F303</f>
        <v>0</v>
      </c>
    </row>
    <row r="303" spans="1:6" s="3" customFormat="1" ht="15.75">
      <c r="A303" s="2" t="s">
        <v>528</v>
      </c>
      <c r="B303" s="21">
        <v>706</v>
      </c>
      <c r="C303" s="7" t="s">
        <v>987</v>
      </c>
      <c r="D303" s="7" t="s">
        <v>527</v>
      </c>
      <c r="E303" s="288">
        <v>0</v>
      </c>
      <c r="F303" s="288">
        <v>0</v>
      </c>
    </row>
    <row r="304" spans="1:6" s="3" customFormat="1" ht="63">
      <c r="A304" s="2" t="s">
        <v>994</v>
      </c>
      <c r="B304" s="21">
        <v>706</v>
      </c>
      <c r="C304" s="7" t="s">
        <v>885</v>
      </c>
      <c r="D304" s="7"/>
      <c r="E304" s="288">
        <f>E305</f>
        <v>0</v>
      </c>
      <c r="F304" s="288">
        <f>F305</f>
        <v>4008.7</v>
      </c>
    </row>
    <row r="305" spans="1:6" s="3" customFormat="1" ht="31.5">
      <c r="A305" s="2" t="s">
        <v>191</v>
      </c>
      <c r="B305" s="21">
        <v>706</v>
      </c>
      <c r="C305" s="7" t="s">
        <v>885</v>
      </c>
      <c r="D305" s="7" t="s">
        <v>530</v>
      </c>
      <c r="E305" s="288">
        <v>0</v>
      </c>
      <c r="F305" s="288">
        <v>4008.7</v>
      </c>
    </row>
    <row r="306" spans="1:6" s="3" customFormat="1" ht="47.25">
      <c r="A306" s="2" t="s">
        <v>578</v>
      </c>
      <c r="B306" s="21">
        <v>706</v>
      </c>
      <c r="C306" s="7" t="s">
        <v>901</v>
      </c>
      <c r="D306" s="7"/>
      <c r="E306" s="288">
        <f>E307</f>
        <v>0</v>
      </c>
      <c r="F306" s="288">
        <f>F307</f>
        <v>3990.6</v>
      </c>
    </row>
    <row r="307" spans="1:6" s="3" customFormat="1" ht="25.5" customHeight="1">
      <c r="A307" s="2" t="s">
        <v>523</v>
      </c>
      <c r="B307" s="21">
        <v>706</v>
      </c>
      <c r="C307" s="7" t="s">
        <v>901</v>
      </c>
      <c r="D307" s="7" t="s">
        <v>524</v>
      </c>
      <c r="E307" s="288">
        <v>0</v>
      </c>
      <c r="F307" s="288">
        <v>3990.6</v>
      </c>
    </row>
    <row r="308" spans="1:6" s="3" customFormat="1" ht="38.25" customHeight="1">
      <c r="A308" s="2" t="s">
        <v>816</v>
      </c>
      <c r="B308" s="21">
        <v>706</v>
      </c>
      <c r="C308" s="7" t="s">
        <v>902</v>
      </c>
      <c r="D308" s="7"/>
      <c r="E308" s="288">
        <f>E310+E309</f>
        <v>0</v>
      </c>
      <c r="F308" s="288">
        <f>F310+F309</f>
        <v>44065.7</v>
      </c>
    </row>
    <row r="309" spans="1:6" s="3" customFormat="1" ht="15.75">
      <c r="A309" s="2" t="s">
        <v>409</v>
      </c>
      <c r="B309" s="21">
        <v>706</v>
      </c>
      <c r="C309" s="7" t="s">
        <v>902</v>
      </c>
      <c r="D309" s="7" t="s">
        <v>526</v>
      </c>
      <c r="E309" s="288">
        <v>0</v>
      </c>
      <c r="F309" s="288">
        <v>10764</v>
      </c>
    </row>
    <row r="310" spans="1:6" s="3" customFormat="1" ht="31.5">
      <c r="A310" s="2" t="s">
        <v>523</v>
      </c>
      <c r="B310" s="21">
        <v>706</v>
      </c>
      <c r="C310" s="7" t="s">
        <v>902</v>
      </c>
      <c r="D310" s="7" t="s">
        <v>524</v>
      </c>
      <c r="E310" s="288">
        <v>0</v>
      </c>
      <c r="F310" s="288">
        <v>33301.7</v>
      </c>
    </row>
    <row r="311" spans="1:6" s="3" customFormat="1" ht="54" customHeight="1">
      <c r="A311" s="2" t="s">
        <v>815</v>
      </c>
      <c r="B311" s="21">
        <v>706</v>
      </c>
      <c r="C311" s="7" t="s">
        <v>909</v>
      </c>
      <c r="D311" s="7"/>
      <c r="E311" s="288">
        <f>E312</f>
        <v>0</v>
      </c>
      <c r="F311" s="288">
        <f>F312</f>
        <v>28327</v>
      </c>
    </row>
    <row r="312" spans="1:6" s="3" customFormat="1" ht="40.5" customHeight="1">
      <c r="A312" s="2" t="s">
        <v>523</v>
      </c>
      <c r="B312" s="21">
        <v>706</v>
      </c>
      <c r="C312" s="7" t="s">
        <v>909</v>
      </c>
      <c r="D312" s="7" t="s">
        <v>524</v>
      </c>
      <c r="E312" s="288">
        <v>0</v>
      </c>
      <c r="F312" s="288">
        <v>28327</v>
      </c>
    </row>
    <row r="313" spans="1:6" s="3" customFormat="1" ht="52.5" customHeight="1">
      <c r="A313" s="2" t="s">
        <v>989</v>
      </c>
      <c r="B313" s="21">
        <v>706</v>
      </c>
      <c r="C313" s="7" t="s">
        <v>914</v>
      </c>
      <c r="D313" s="7"/>
      <c r="E313" s="315">
        <f>E314</f>
        <v>0</v>
      </c>
      <c r="F313" s="288">
        <f>F314</f>
        <v>9684.6</v>
      </c>
    </row>
    <row r="314" spans="1:6" s="3" customFormat="1" ht="31.5">
      <c r="A314" s="2" t="s">
        <v>523</v>
      </c>
      <c r="B314" s="21">
        <v>706</v>
      </c>
      <c r="C314" s="7" t="s">
        <v>914</v>
      </c>
      <c r="D314" s="7" t="s">
        <v>524</v>
      </c>
      <c r="E314" s="288">
        <v>0</v>
      </c>
      <c r="F314" s="288">
        <v>9684.6</v>
      </c>
    </row>
    <row r="315" spans="1:6" s="3" customFormat="1" ht="47.25">
      <c r="A315" s="2" t="s">
        <v>96</v>
      </c>
      <c r="B315" s="21">
        <v>706</v>
      </c>
      <c r="C315" s="7" t="s">
        <v>926</v>
      </c>
      <c r="D315" s="7"/>
      <c r="E315" s="288">
        <f>E316</f>
        <v>0</v>
      </c>
      <c r="F315" s="288">
        <f>F316</f>
        <v>320</v>
      </c>
    </row>
    <row r="316" spans="1:6" s="3" customFormat="1" ht="31.5">
      <c r="A316" s="2" t="s">
        <v>543</v>
      </c>
      <c r="B316" s="21">
        <v>706</v>
      </c>
      <c r="C316" s="7" t="s">
        <v>926</v>
      </c>
      <c r="D316" s="7" t="s">
        <v>517</v>
      </c>
      <c r="E316" s="288">
        <v>0</v>
      </c>
      <c r="F316" s="288">
        <v>320</v>
      </c>
    </row>
    <row r="317" spans="1:6" s="3" customFormat="1" ht="47.25">
      <c r="A317" s="2" t="s">
        <v>570</v>
      </c>
      <c r="B317" s="21">
        <v>706</v>
      </c>
      <c r="C317" s="7" t="s">
        <v>928</v>
      </c>
      <c r="D317" s="7"/>
      <c r="E317" s="288">
        <f>E318</f>
        <v>0</v>
      </c>
      <c r="F317" s="288">
        <f>F318</f>
        <v>56278</v>
      </c>
    </row>
    <row r="318" spans="1:6" s="25" customFormat="1" ht="31.5">
      <c r="A318" s="2" t="s">
        <v>543</v>
      </c>
      <c r="B318" s="21">
        <v>706</v>
      </c>
      <c r="C318" s="7" t="s">
        <v>928</v>
      </c>
      <c r="D318" s="7" t="s">
        <v>517</v>
      </c>
      <c r="E318" s="288">
        <v>0</v>
      </c>
      <c r="F318" s="288">
        <v>56278</v>
      </c>
    </row>
    <row r="319" spans="1:6" s="25" customFormat="1" ht="31.5">
      <c r="A319" s="2" t="s">
        <v>968</v>
      </c>
      <c r="B319" s="21">
        <v>706</v>
      </c>
      <c r="C319" s="7" t="s">
        <v>969</v>
      </c>
      <c r="D319" s="7"/>
      <c r="E319" s="288">
        <v>0</v>
      </c>
      <c r="F319" s="288">
        <f>F320</f>
        <v>6503.5</v>
      </c>
    </row>
    <row r="320" spans="1:6" s="3" customFormat="1" ht="39" customHeight="1">
      <c r="A320" s="2" t="s">
        <v>191</v>
      </c>
      <c r="B320" s="21">
        <v>706</v>
      </c>
      <c r="C320" s="7" t="s">
        <v>969</v>
      </c>
      <c r="D320" s="7" t="s">
        <v>530</v>
      </c>
      <c r="E320" s="288">
        <v>0</v>
      </c>
      <c r="F320" s="288">
        <v>6503.5</v>
      </c>
    </row>
    <row r="321" spans="1:6" s="3" customFormat="1" ht="40.5" customHeight="1">
      <c r="A321" s="2" t="s">
        <v>1085</v>
      </c>
      <c r="B321" s="21">
        <v>706</v>
      </c>
      <c r="C321" s="7" t="s">
        <v>965</v>
      </c>
      <c r="D321" s="7"/>
      <c r="E321" s="288">
        <v>0</v>
      </c>
      <c r="F321" s="288">
        <f>F322</f>
        <v>6658.6</v>
      </c>
    </row>
    <row r="322" spans="1:6" s="3" customFormat="1" ht="27.75" customHeight="1">
      <c r="A322" s="2" t="s">
        <v>409</v>
      </c>
      <c r="B322" s="21">
        <v>706</v>
      </c>
      <c r="C322" s="7" t="s">
        <v>965</v>
      </c>
      <c r="D322" s="7" t="s">
        <v>526</v>
      </c>
      <c r="E322" s="288">
        <v>0</v>
      </c>
      <c r="F322" s="288">
        <v>6658.6</v>
      </c>
    </row>
    <row r="323" spans="1:6" s="3" customFormat="1" ht="78.75">
      <c r="A323" s="2" t="s">
        <v>954</v>
      </c>
      <c r="B323" s="21">
        <v>706</v>
      </c>
      <c r="C323" s="7" t="s">
        <v>970</v>
      </c>
      <c r="D323" s="7"/>
      <c r="E323" s="288">
        <f>E324</f>
        <v>0</v>
      </c>
      <c r="F323" s="288">
        <f>F324</f>
        <v>9318.1</v>
      </c>
    </row>
    <row r="324" spans="1:6" s="3" customFormat="1" ht="15.75">
      <c r="A324" s="2" t="s">
        <v>518</v>
      </c>
      <c r="B324" s="21">
        <v>706</v>
      </c>
      <c r="C324" s="7" t="s">
        <v>970</v>
      </c>
      <c r="D324" s="7" t="s">
        <v>519</v>
      </c>
      <c r="E324" s="288">
        <v>0</v>
      </c>
      <c r="F324" s="288">
        <v>9318.1</v>
      </c>
    </row>
    <row r="325" spans="1:6" s="3" customFormat="1" ht="47.25">
      <c r="A325" s="2" t="s">
        <v>949</v>
      </c>
      <c r="B325" s="21">
        <v>706</v>
      </c>
      <c r="C325" s="7" t="s">
        <v>966</v>
      </c>
      <c r="D325" s="7"/>
      <c r="E325" s="288">
        <f>E326</f>
        <v>0</v>
      </c>
      <c r="F325" s="288">
        <f>F326</f>
        <v>20284.8</v>
      </c>
    </row>
    <row r="326" spans="1:6" s="3" customFormat="1" ht="15" customHeight="1">
      <c r="A326" s="2" t="s">
        <v>952</v>
      </c>
      <c r="B326" s="21">
        <v>706</v>
      </c>
      <c r="C326" s="7" t="s">
        <v>966</v>
      </c>
      <c r="D326" s="7" t="s">
        <v>526</v>
      </c>
      <c r="E326" s="288">
        <v>0</v>
      </c>
      <c r="F326" s="288">
        <v>20284.8</v>
      </c>
    </row>
    <row r="327" spans="1:6" s="3" customFormat="1" ht="15.75">
      <c r="A327" s="2" t="s">
        <v>956</v>
      </c>
      <c r="B327" s="21">
        <v>706</v>
      </c>
      <c r="C327" s="7" t="s">
        <v>964</v>
      </c>
      <c r="D327" s="7"/>
      <c r="E327" s="288">
        <v>0</v>
      </c>
      <c r="F327" s="288">
        <f>F328</f>
        <v>5419.9</v>
      </c>
    </row>
    <row r="328" spans="1:6" s="3" customFormat="1" ht="31.5">
      <c r="A328" s="2" t="s">
        <v>523</v>
      </c>
      <c r="B328" s="21">
        <v>706</v>
      </c>
      <c r="C328" s="7" t="s">
        <v>964</v>
      </c>
      <c r="D328" s="7" t="s">
        <v>524</v>
      </c>
      <c r="E328" s="288">
        <v>0</v>
      </c>
      <c r="F328" s="288">
        <v>5419.9</v>
      </c>
    </row>
    <row r="329" spans="1:6" s="3" customFormat="1" ht="15.75">
      <c r="A329" s="2" t="s">
        <v>544</v>
      </c>
      <c r="B329" s="21">
        <v>706</v>
      </c>
      <c r="C329" s="7" t="s">
        <v>866</v>
      </c>
      <c r="D329" s="7"/>
      <c r="E329" s="288">
        <f>E330+E331+E332</f>
        <v>0</v>
      </c>
      <c r="F329" s="288">
        <f>F330+F331+F332</f>
        <v>84791</v>
      </c>
    </row>
    <row r="330" spans="1:6" s="3" customFormat="1" ht="63">
      <c r="A330" s="2" t="s">
        <v>515</v>
      </c>
      <c r="B330" s="21">
        <v>706</v>
      </c>
      <c r="C330" s="7" t="s">
        <v>866</v>
      </c>
      <c r="D330" s="7" t="s">
        <v>516</v>
      </c>
      <c r="E330" s="288">
        <v>0</v>
      </c>
      <c r="F330" s="288">
        <v>66504</v>
      </c>
    </row>
    <row r="331" spans="1:6" s="3" customFormat="1" ht="31.5">
      <c r="A331" s="2" t="s">
        <v>543</v>
      </c>
      <c r="B331" s="21">
        <v>706</v>
      </c>
      <c r="C331" s="7" t="s">
        <v>866</v>
      </c>
      <c r="D331" s="7" t="s">
        <v>517</v>
      </c>
      <c r="E331" s="288">
        <v>0</v>
      </c>
      <c r="F331" s="288">
        <v>17381</v>
      </c>
    </row>
    <row r="332" spans="1:6" s="25" customFormat="1" ht="15.75">
      <c r="A332" s="2" t="s">
        <v>518</v>
      </c>
      <c r="B332" s="21">
        <v>706</v>
      </c>
      <c r="C332" s="7" t="s">
        <v>866</v>
      </c>
      <c r="D332" s="7" t="s">
        <v>519</v>
      </c>
      <c r="E332" s="288">
        <v>0</v>
      </c>
      <c r="F332" s="288">
        <v>906</v>
      </c>
    </row>
    <row r="333" spans="1:6" s="25" customFormat="1" ht="31.5">
      <c r="A333" s="2" t="s">
        <v>32</v>
      </c>
      <c r="B333" s="21">
        <v>706</v>
      </c>
      <c r="C333" s="7" t="s">
        <v>868</v>
      </c>
      <c r="D333" s="7"/>
      <c r="E333" s="288">
        <f>E334</f>
        <v>0</v>
      </c>
      <c r="F333" s="288">
        <f>F334</f>
        <v>3091</v>
      </c>
    </row>
    <row r="334" spans="1:6" s="3" customFormat="1" ht="63">
      <c r="A334" s="2" t="s">
        <v>515</v>
      </c>
      <c r="B334" s="21">
        <v>706</v>
      </c>
      <c r="C334" s="7" t="s">
        <v>868</v>
      </c>
      <c r="D334" s="7" t="s">
        <v>516</v>
      </c>
      <c r="E334" s="288">
        <v>0</v>
      </c>
      <c r="F334" s="288">
        <v>3091</v>
      </c>
    </row>
    <row r="335" spans="1:6" s="3" customFormat="1" ht="15.75">
      <c r="A335" s="2" t="s">
        <v>133</v>
      </c>
      <c r="B335" s="21">
        <v>706</v>
      </c>
      <c r="C335" s="7" t="s">
        <v>895</v>
      </c>
      <c r="D335" s="28"/>
      <c r="E335" s="288">
        <f>E336</f>
        <v>0</v>
      </c>
      <c r="F335" s="288">
        <f>F336</f>
        <v>578</v>
      </c>
    </row>
    <row r="336" spans="1:6" s="3" customFormat="1" ht="15.75">
      <c r="A336" s="2" t="s">
        <v>528</v>
      </c>
      <c r="B336" s="21">
        <v>706</v>
      </c>
      <c r="C336" s="7" t="s">
        <v>895</v>
      </c>
      <c r="D336" s="7" t="s">
        <v>527</v>
      </c>
      <c r="E336" s="288">
        <v>0</v>
      </c>
      <c r="F336" s="288">
        <v>578</v>
      </c>
    </row>
    <row r="337" spans="1:6" s="3" customFormat="1" ht="15.75">
      <c r="A337" s="2" t="s">
        <v>190</v>
      </c>
      <c r="B337" s="21">
        <v>706</v>
      </c>
      <c r="C337" s="7" t="s">
        <v>870</v>
      </c>
      <c r="D337" s="7"/>
      <c r="E337" s="288">
        <f>E338+E339+E340</f>
        <v>0</v>
      </c>
      <c r="F337" s="288">
        <f>F338+F339+F340</f>
        <v>13455</v>
      </c>
    </row>
    <row r="338" spans="1:6" s="3" customFormat="1" ht="68.25" customHeight="1">
      <c r="A338" s="2" t="s">
        <v>515</v>
      </c>
      <c r="B338" s="21">
        <v>706</v>
      </c>
      <c r="C338" s="7" t="s">
        <v>870</v>
      </c>
      <c r="D338" s="7" t="s">
        <v>516</v>
      </c>
      <c r="E338" s="288">
        <v>0</v>
      </c>
      <c r="F338" s="288">
        <v>12096</v>
      </c>
    </row>
    <row r="339" spans="1:6" s="3" customFormat="1" ht="31.5">
      <c r="A339" s="2" t="s">
        <v>543</v>
      </c>
      <c r="B339" s="21">
        <v>706</v>
      </c>
      <c r="C339" s="7" t="s">
        <v>870</v>
      </c>
      <c r="D339" s="7" t="s">
        <v>517</v>
      </c>
      <c r="E339" s="288">
        <v>0</v>
      </c>
      <c r="F339" s="288">
        <v>1358</v>
      </c>
    </row>
    <row r="340" spans="1:6" s="3" customFormat="1" ht="15.75">
      <c r="A340" s="2" t="s">
        <v>518</v>
      </c>
      <c r="B340" s="21">
        <v>706</v>
      </c>
      <c r="C340" s="7" t="s">
        <v>870</v>
      </c>
      <c r="D340" s="7" t="s">
        <v>519</v>
      </c>
      <c r="E340" s="288">
        <v>0</v>
      </c>
      <c r="F340" s="288">
        <v>1</v>
      </c>
    </row>
    <row r="341" spans="1:6" s="3" customFormat="1" ht="15.75">
      <c r="A341" s="2" t="s">
        <v>463</v>
      </c>
      <c r="B341" s="21">
        <v>706</v>
      </c>
      <c r="C341" s="7" t="s">
        <v>927</v>
      </c>
      <c r="D341" s="7"/>
      <c r="E341" s="288">
        <f>E342+E343</f>
        <v>0</v>
      </c>
      <c r="F341" s="288">
        <f>F342+F343</f>
        <v>40555</v>
      </c>
    </row>
    <row r="342" spans="1:6" s="3" customFormat="1" ht="31.5">
      <c r="A342" s="2" t="s">
        <v>543</v>
      </c>
      <c r="B342" s="21">
        <v>706</v>
      </c>
      <c r="C342" s="7" t="s">
        <v>927</v>
      </c>
      <c r="D342" s="7" t="s">
        <v>517</v>
      </c>
      <c r="E342" s="288">
        <v>0</v>
      </c>
      <c r="F342" s="288">
        <v>35565</v>
      </c>
    </row>
    <row r="343" spans="1:6" s="3" customFormat="1" ht="15.75">
      <c r="A343" s="2" t="s">
        <v>409</v>
      </c>
      <c r="B343" s="21">
        <v>706</v>
      </c>
      <c r="C343" s="7" t="s">
        <v>927</v>
      </c>
      <c r="D343" s="7" t="s">
        <v>526</v>
      </c>
      <c r="E343" s="288">
        <v>0</v>
      </c>
      <c r="F343" s="288">
        <v>4990</v>
      </c>
    </row>
    <row r="344" spans="1:6" s="3" customFormat="1" ht="15.75">
      <c r="A344" s="2" t="s">
        <v>464</v>
      </c>
      <c r="B344" s="21">
        <v>706</v>
      </c>
      <c r="C344" s="7" t="s">
        <v>876</v>
      </c>
      <c r="D344" s="7"/>
      <c r="E344" s="288">
        <f>E345+E346+E347</f>
        <v>0</v>
      </c>
      <c r="F344" s="288">
        <f>F345+F346+F347</f>
        <v>4568</v>
      </c>
    </row>
    <row r="345" spans="1:6" s="3" customFormat="1" ht="63">
      <c r="A345" s="2" t="s">
        <v>515</v>
      </c>
      <c r="B345" s="21">
        <v>706</v>
      </c>
      <c r="C345" s="7" t="s">
        <v>876</v>
      </c>
      <c r="D345" s="7" t="s">
        <v>516</v>
      </c>
      <c r="E345" s="288">
        <v>0</v>
      </c>
      <c r="F345" s="288">
        <v>3445</v>
      </c>
    </row>
    <row r="346" spans="1:6" s="3" customFormat="1" ht="31.5">
      <c r="A346" s="2" t="s">
        <v>543</v>
      </c>
      <c r="B346" s="21">
        <v>706</v>
      </c>
      <c r="C346" s="7" t="s">
        <v>876</v>
      </c>
      <c r="D346" s="7" t="s">
        <v>517</v>
      </c>
      <c r="E346" s="288">
        <v>0</v>
      </c>
      <c r="F346" s="288">
        <v>1090</v>
      </c>
    </row>
    <row r="347" spans="1:6" s="25" customFormat="1" ht="15.75">
      <c r="A347" s="2" t="s">
        <v>518</v>
      </c>
      <c r="B347" s="21">
        <v>706</v>
      </c>
      <c r="C347" s="7" t="s">
        <v>876</v>
      </c>
      <c r="D347" s="7" t="s">
        <v>519</v>
      </c>
      <c r="E347" s="288">
        <v>0</v>
      </c>
      <c r="F347" s="288">
        <v>33</v>
      </c>
    </row>
    <row r="348" spans="1:6" s="25" customFormat="1" ht="15.75">
      <c r="A348" s="2" t="s">
        <v>360</v>
      </c>
      <c r="B348" s="21">
        <v>706</v>
      </c>
      <c r="C348" s="7" t="s">
        <v>924</v>
      </c>
      <c r="D348" s="7"/>
      <c r="E348" s="288">
        <f>E349</f>
        <v>0</v>
      </c>
      <c r="F348" s="288">
        <f>F349</f>
        <v>1500</v>
      </c>
    </row>
    <row r="349" spans="1:6" s="3" customFormat="1" ht="31.5">
      <c r="A349" s="2" t="s">
        <v>543</v>
      </c>
      <c r="B349" s="21">
        <v>706</v>
      </c>
      <c r="C349" s="7" t="s">
        <v>924</v>
      </c>
      <c r="D349" s="7" t="s">
        <v>517</v>
      </c>
      <c r="E349" s="288">
        <v>0</v>
      </c>
      <c r="F349" s="288">
        <v>1500</v>
      </c>
    </row>
    <row r="350" spans="1:6" s="3" customFormat="1" ht="31.5">
      <c r="A350" s="2" t="s">
        <v>101</v>
      </c>
      <c r="B350" s="21">
        <v>706</v>
      </c>
      <c r="C350" s="7" t="s">
        <v>925</v>
      </c>
      <c r="D350" s="7"/>
      <c r="E350" s="288">
        <f>E351</f>
        <v>0</v>
      </c>
      <c r="F350" s="288">
        <f>F351</f>
        <v>7000</v>
      </c>
    </row>
    <row r="351" spans="1:6" s="3" customFormat="1" ht="31.5">
      <c r="A351" s="2" t="s">
        <v>543</v>
      </c>
      <c r="B351" s="21">
        <v>706</v>
      </c>
      <c r="C351" s="7" t="s">
        <v>925</v>
      </c>
      <c r="D351" s="7" t="s">
        <v>517</v>
      </c>
      <c r="E351" s="288">
        <v>0</v>
      </c>
      <c r="F351" s="288">
        <v>7000</v>
      </c>
    </row>
    <row r="352" spans="1:6" s="3" customFormat="1" ht="15.75">
      <c r="A352" s="2" t="s">
        <v>42</v>
      </c>
      <c r="B352" s="21">
        <v>706</v>
      </c>
      <c r="C352" s="7" t="s">
        <v>920</v>
      </c>
      <c r="D352" s="7"/>
      <c r="E352" s="288">
        <f>E353</f>
        <v>0</v>
      </c>
      <c r="F352" s="288">
        <f>F353</f>
        <v>500</v>
      </c>
    </row>
    <row r="353" spans="1:6" s="3" customFormat="1" ht="31.5">
      <c r="A353" s="2" t="s">
        <v>543</v>
      </c>
      <c r="B353" s="21">
        <v>706</v>
      </c>
      <c r="C353" s="7" t="s">
        <v>920</v>
      </c>
      <c r="D353" s="7" t="s">
        <v>517</v>
      </c>
      <c r="E353" s="288">
        <v>0</v>
      </c>
      <c r="F353" s="288">
        <v>500</v>
      </c>
    </row>
    <row r="354" spans="1:6" s="3" customFormat="1" ht="31.5">
      <c r="A354" s="2" t="s">
        <v>501</v>
      </c>
      <c r="B354" s="21">
        <v>706</v>
      </c>
      <c r="C354" s="7" t="s">
        <v>922</v>
      </c>
      <c r="D354" s="7"/>
      <c r="E354" s="288">
        <f>E355</f>
        <v>0</v>
      </c>
      <c r="F354" s="288">
        <f>F355</f>
        <v>900</v>
      </c>
    </row>
    <row r="355" spans="1:6" s="3" customFormat="1" ht="31.5">
      <c r="A355" s="2" t="s">
        <v>543</v>
      </c>
      <c r="B355" s="21">
        <v>706</v>
      </c>
      <c r="C355" s="7" t="s">
        <v>922</v>
      </c>
      <c r="D355" s="7" t="s">
        <v>517</v>
      </c>
      <c r="E355" s="288">
        <v>0</v>
      </c>
      <c r="F355" s="288">
        <v>900</v>
      </c>
    </row>
    <row r="356" spans="1:6" s="3" customFormat="1" ht="15.75">
      <c r="A356" s="2" t="s">
        <v>144</v>
      </c>
      <c r="B356" s="21">
        <v>706</v>
      </c>
      <c r="C356" s="7" t="s">
        <v>869</v>
      </c>
      <c r="D356" s="7"/>
      <c r="E356" s="288">
        <f>E357</f>
        <v>0</v>
      </c>
      <c r="F356" s="288">
        <f>F357</f>
        <v>800</v>
      </c>
    </row>
    <row r="357" spans="1:6" s="3" customFormat="1" ht="15.75">
      <c r="A357" s="2" t="s">
        <v>518</v>
      </c>
      <c r="B357" s="21">
        <v>706</v>
      </c>
      <c r="C357" s="7" t="s">
        <v>869</v>
      </c>
      <c r="D357" s="7" t="s">
        <v>519</v>
      </c>
      <c r="E357" s="288">
        <v>0</v>
      </c>
      <c r="F357" s="288">
        <v>800</v>
      </c>
    </row>
    <row r="358" spans="1:6" s="3" customFormat="1" ht="31.5">
      <c r="A358" s="2" t="s">
        <v>116</v>
      </c>
      <c r="B358" s="21">
        <v>706</v>
      </c>
      <c r="C358" s="7" t="s">
        <v>874</v>
      </c>
      <c r="D358" s="7"/>
      <c r="E358" s="288">
        <f>E359</f>
        <v>0</v>
      </c>
      <c r="F358" s="288">
        <f>F359</f>
        <v>500</v>
      </c>
    </row>
    <row r="359" spans="1:6" s="3" customFormat="1" ht="31.5">
      <c r="A359" s="2" t="s">
        <v>543</v>
      </c>
      <c r="B359" s="21">
        <v>706</v>
      </c>
      <c r="C359" s="7" t="s">
        <v>874</v>
      </c>
      <c r="D359" s="7" t="s">
        <v>517</v>
      </c>
      <c r="E359" s="288">
        <v>0</v>
      </c>
      <c r="F359" s="288">
        <v>500</v>
      </c>
    </row>
    <row r="360" spans="1:6" s="3" customFormat="1" ht="15.75">
      <c r="A360" s="2" t="s">
        <v>313</v>
      </c>
      <c r="B360" s="21">
        <v>706</v>
      </c>
      <c r="C360" s="7" t="s">
        <v>875</v>
      </c>
      <c r="D360" s="7"/>
      <c r="E360" s="288">
        <f>E361</f>
        <v>0</v>
      </c>
      <c r="F360" s="288">
        <f>F361</f>
        <v>2000</v>
      </c>
    </row>
    <row r="361" spans="1:6" s="3" customFormat="1" ht="31.5">
      <c r="A361" s="2" t="s">
        <v>543</v>
      </c>
      <c r="B361" s="21">
        <v>706</v>
      </c>
      <c r="C361" s="7" t="s">
        <v>875</v>
      </c>
      <c r="D361" s="7" t="s">
        <v>517</v>
      </c>
      <c r="E361" s="288">
        <v>0</v>
      </c>
      <c r="F361" s="288">
        <v>2000</v>
      </c>
    </row>
    <row r="362" spans="1:6" s="3" customFormat="1" ht="31.5">
      <c r="A362" s="2" t="s">
        <v>520</v>
      </c>
      <c r="B362" s="21">
        <v>706</v>
      </c>
      <c r="C362" s="7" t="s">
        <v>877</v>
      </c>
      <c r="D362" s="7"/>
      <c r="E362" s="288">
        <f>E363</f>
        <v>0</v>
      </c>
      <c r="F362" s="288">
        <f>F363</f>
        <v>2872</v>
      </c>
    </row>
    <row r="363" spans="1:6" s="3" customFormat="1" ht="31.5">
      <c r="A363" s="2" t="s">
        <v>523</v>
      </c>
      <c r="B363" s="21">
        <v>706</v>
      </c>
      <c r="C363" s="7" t="s">
        <v>877</v>
      </c>
      <c r="D363" s="7" t="s">
        <v>524</v>
      </c>
      <c r="E363" s="288">
        <v>0</v>
      </c>
      <c r="F363" s="288">
        <v>2872</v>
      </c>
    </row>
    <row r="364" spans="1:6" s="3" customFormat="1" ht="15.75">
      <c r="A364" s="2" t="s">
        <v>445</v>
      </c>
      <c r="B364" s="21">
        <v>706</v>
      </c>
      <c r="C364" s="7" t="s">
        <v>884</v>
      </c>
      <c r="D364" s="7"/>
      <c r="E364" s="288">
        <f>E365</f>
        <v>0</v>
      </c>
      <c r="F364" s="288">
        <f>F365</f>
        <v>2450</v>
      </c>
    </row>
    <row r="365" spans="1:6" s="3" customFormat="1" ht="31.5">
      <c r="A365" s="2" t="s">
        <v>523</v>
      </c>
      <c r="B365" s="21">
        <v>706</v>
      </c>
      <c r="C365" s="7" t="s">
        <v>884</v>
      </c>
      <c r="D365" s="7" t="s">
        <v>524</v>
      </c>
      <c r="E365" s="288">
        <v>0</v>
      </c>
      <c r="F365" s="288">
        <v>2450</v>
      </c>
    </row>
    <row r="366" spans="1:6" s="3" customFormat="1" ht="15" customHeight="1">
      <c r="A366" s="2" t="s">
        <v>442</v>
      </c>
      <c r="B366" s="21">
        <v>706</v>
      </c>
      <c r="C366" s="7" t="s">
        <v>915</v>
      </c>
      <c r="D366" s="7"/>
      <c r="E366" s="288">
        <f>E367</f>
        <v>0</v>
      </c>
      <c r="F366" s="288">
        <f>F367</f>
        <v>108806</v>
      </c>
    </row>
    <row r="367" spans="1:6" s="3" customFormat="1" ht="39" customHeight="1">
      <c r="A367" s="2" t="s">
        <v>523</v>
      </c>
      <c r="B367" s="21">
        <v>706</v>
      </c>
      <c r="C367" s="7" t="s">
        <v>915</v>
      </c>
      <c r="D367" s="7" t="s">
        <v>524</v>
      </c>
      <c r="E367" s="288">
        <v>0</v>
      </c>
      <c r="F367" s="288">
        <v>108806</v>
      </c>
    </row>
    <row r="368" spans="1:6" s="3" customFormat="1" ht="31.5">
      <c r="A368" s="2" t="s">
        <v>525</v>
      </c>
      <c r="B368" s="21">
        <v>706</v>
      </c>
      <c r="C368" s="7" t="s">
        <v>910</v>
      </c>
      <c r="D368" s="7"/>
      <c r="E368" s="288">
        <f>E369</f>
        <v>0</v>
      </c>
      <c r="F368" s="288">
        <f>F369</f>
        <v>151202</v>
      </c>
    </row>
    <row r="369" spans="1:6" s="3" customFormat="1" ht="33" customHeight="1">
      <c r="A369" s="2" t="s">
        <v>523</v>
      </c>
      <c r="B369" s="21">
        <v>706</v>
      </c>
      <c r="C369" s="7" t="s">
        <v>910</v>
      </c>
      <c r="D369" s="7" t="s">
        <v>524</v>
      </c>
      <c r="E369" s="288">
        <v>0</v>
      </c>
      <c r="F369" s="288">
        <v>151202</v>
      </c>
    </row>
    <row r="370" spans="1:6" s="3" customFormat="1" ht="21" customHeight="1">
      <c r="A370" s="2" t="s">
        <v>197</v>
      </c>
      <c r="B370" s="21">
        <v>706</v>
      </c>
      <c r="C370" s="7" t="s">
        <v>908</v>
      </c>
      <c r="D370" s="7"/>
      <c r="E370" s="288">
        <f>E371</f>
        <v>0</v>
      </c>
      <c r="F370" s="288">
        <f>F371</f>
        <v>85791.8</v>
      </c>
    </row>
    <row r="371" spans="1:6" s="3" customFormat="1" ht="33" customHeight="1">
      <c r="A371" s="2" t="s">
        <v>523</v>
      </c>
      <c r="B371" s="21">
        <v>706</v>
      </c>
      <c r="C371" s="7" t="s">
        <v>908</v>
      </c>
      <c r="D371" s="7" t="s">
        <v>524</v>
      </c>
      <c r="E371" s="288">
        <v>0</v>
      </c>
      <c r="F371" s="288">
        <v>85791.8</v>
      </c>
    </row>
    <row r="372" spans="1:6" s="3" customFormat="1" ht="21.75" customHeight="1">
      <c r="A372" s="2" t="s">
        <v>529</v>
      </c>
      <c r="B372" s="21">
        <v>706</v>
      </c>
      <c r="C372" s="7" t="s">
        <v>907</v>
      </c>
      <c r="D372" s="7"/>
      <c r="E372" s="288">
        <f>E373</f>
        <v>0</v>
      </c>
      <c r="F372" s="288">
        <f>F373</f>
        <v>12735</v>
      </c>
    </row>
    <row r="373" spans="1:6" s="3" customFormat="1" ht="31.5">
      <c r="A373" s="2" t="s">
        <v>523</v>
      </c>
      <c r="B373" s="21">
        <v>706</v>
      </c>
      <c r="C373" s="7" t="s">
        <v>907</v>
      </c>
      <c r="D373" s="7" t="s">
        <v>524</v>
      </c>
      <c r="E373" s="288">
        <v>0</v>
      </c>
      <c r="F373" s="288">
        <v>12735</v>
      </c>
    </row>
    <row r="374" spans="1:6" s="3" customFormat="1" ht="15.75">
      <c r="A374" s="2" t="s">
        <v>474</v>
      </c>
      <c r="B374" s="21">
        <v>706</v>
      </c>
      <c r="C374" s="7" t="s">
        <v>905</v>
      </c>
      <c r="D374" s="7"/>
      <c r="E374" s="288">
        <f>E375+E376</f>
        <v>0</v>
      </c>
      <c r="F374" s="288">
        <f>F375+F376</f>
        <v>2320</v>
      </c>
    </row>
    <row r="375" spans="1:6" s="3" customFormat="1" ht="15.75">
      <c r="A375" s="2" t="s">
        <v>528</v>
      </c>
      <c r="B375" s="21">
        <v>706</v>
      </c>
      <c r="C375" s="7" t="s">
        <v>905</v>
      </c>
      <c r="D375" s="7" t="s">
        <v>527</v>
      </c>
      <c r="E375" s="288">
        <v>0</v>
      </c>
      <c r="F375" s="288">
        <v>500</v>
      </c>
    </row>
    <row r="376" spans="1:6" s="3" customFormat="1" ht="31.5">
      <c r="A376" s="2" t="s">
        <v>523</v>
      </c>
      <c r="B376" s="21">
        <v>706</v>
      </c>
      <c r="C376" s="7" t="s">
        <v>905</v>
      </c>
      <c r="D376" s="7" t="s">
        <v>524</v>
      </c>
      <c r="E376" s="288">
        <v>0</v>
      </c>
      <c r="F376" s="288">
        <v>1820</v>
      </c>
    </row>
    <row r="377" spans="1:6" s="3" customFormat="1" ht="15.75">
      <c r="A377" s="2" t="s">
        <v>403</v>
      </c>
      <c r="B377" s="21">
        <v>706</v>
      </c>
      <c r="C377" s="7" t="s">
        <v>923</v>
      </c>
      <c r="D377" s="7"/>
      <c r="E377" s="288">
        <f>E378</f>
        <v>0</v>
      </c>
      <c r="F377" s="288">
        <f>F378</f>
        <v>2400</v>
      </c>
    </row>
    <row r="378" spans="1:6" s="3" customFormat="1" ht="15.75">
      <c r="A378" s="2" t="s">
        <v>518</v>
      </c>
      <c r="B378" s="21">
        <v>706</v>
      </c>
      <c r="C378" s="7" t="s">
        <v>923</v>
      </c>
      <c r="D378" s="7" t="s">
        <v>519</v>
      </c>
      <c r="E378" s="288">
        <v>0</v>
      </c>
      <c r="F378" s="288">
        <v>2400</v>
      </c>
    </row>
    <row r="379" spans="1:6" s="3" customFormat="1" ht="15.75">
      <c r="A379" s="2" t="s">
        <v>26</v>
      </c>
      <c r="B379" s="21">
        <v>706</v>
      </c>
      <c r="C379" s="7" t="s">
        <v>904</v>
      </c>
      <c r="D379" s="7"/>
      <c r="E379" s="288">
        <f>E380+E381+E382</f>
        <v>0</v>
      </c>
      <c r="F379" s="288">
        <f>F380+F381+F382</f>
        <v>2500</v>
      </c>
    </row>
    <row r="380" spans="1:6" s="3" customFormat="1" ht="39" customHeight="1">
      <c r="A380" s="2" t="s">
        <v>515</v>
      </c>
      <c r="B380" s="21">
        <v>706</v>
      </c>
      <c r="C380" s="7" t="s">
        <v>904</v>
      </c>
      <c r="D380" s="7" t="s">
        <v>516</v>
      </c>
      <c r="E380" s="288">
        <v>0</v>
      </c>
      <c r="F380" s="288">
        <v>1510</v>
      </c>
    </row>
    <row r="381" spans="1:6" s="3" customFormat="1" ht="36.75" customHeight="1">
      <c r="A381" s="2" t="s">
        <v>543</v>
      </c>
      <c r="B381" s="21">
        <v>706</v>
      </c>
      <c r="C381" s="7" t="s">
        <v>904</v>
      </c>
      <c r="D381" s="7" t="s">
        <v>517</v>
      </c>
      <c r="E381" s="288">
        <v>0</v>
      </c>
      <c r="F381" s="288">
        <v>720</v>
      </c>
    </row>
    <row r="382" spans="1:6" s="3" customFormat="1" ht="39" customHeight="1">
      <c r="A382" s="2" t="s">
        <v>523</v>
      </c>
      <c r="B382" s="21">
        <v>706</v>
      </c>
      <c r="C382" s="7" t="s">
        <v>904</v>
      </c>
      <c r="D382" s="7" t="s">
        <v>524</v>
      </c>
      <c r="E382" s="288">
        <v>0</v>
      </c>
      <c r="F382" s="288">
        <v>270</v>
      </c>
    </row>
    <row r="383" spans="1:6" s="3" customFormat="1" ht="15.75">
      <c r="A383" s="2" t="s">
        <v>540</v>
      </c>
      <c r="B383" s="21">
        <v>706</v>
      </c>
      <c r="C383" s="7" t="s">
        <v>898</v>
      </c>
      <c r="D383" s="7"/>
      <c r="E383" s="288">
        <f>E384</f>
        <v>0</v>
      </c>
      <c r="F383" s="288">
        <f>F384</f>
        <v>35996.6</v>
      </c>
    </row>
    <row r="384" spans="1:6" s="3" customFormat="1" ht="31.5">
      <c r="A384" s="2" t="s">
        <v>523</v>
      </c>
      <c r="B384" s="21">
        <v>706</v>
      </c>
      <c r="C384" s="7" t="s">
        <v>898</v>
      </c>
      <c r="D384" s="7" t="s">
        <v>524</v>
      </c>
      <c r="E384" s="288">
        <v>0</v>
      </c>
      <c r="F384" s="288">
        <v>35996.6</v>
      </c>
    </row>
    <row r="385" spans="1:6" s="3" customFormat="1" ht="15.75">
      <c r="A385" s="2" t="s">
        <v>441</v>
      </c>
      <c r="B385" s="21">
        <v>706</v>
      </c>
      <c r="C385" s="7" t="s">
        <v>899</v>
      </c>
      <c r="D385" s="7"/>
      <c r="E385" s="288">
        <f>E386</f>
        <v>0</v>
      </c>
      <c r="F385" s="288">
        <f>F386</f>
        <v>18129</v>
      </c>
    </row>
    <row r="386" spans="1:6" s="3" customFormat="1" ht="31.5">
      <c r="A386" s="2" t="s">
        <v>523</v>
      </c>
      <c r="B386" s="21">
        <v>706</v>
      </c>
      <c r="C386" s="7" t="s">
        <v>899</v>
      </c>
      <c r="D386" s="7" t="s">
        <v>524</v>
      </c>
      <c r="E386" s="288">
        <v>0</v>
      </c>
      <c r="F386" s="288">
        <v>18129</v>
      </c>
    </row>
    <row r="387" spans="1:6" s="3" customFormat="1" ht="57.75" customHeight="1">
      <c r="A387" s="2" t="s">
        <v>472</v>
      </c>
      <c r="B387" s="21">
        <v>706</v>
      </c>
      <c r="C387" s="7" t="s">
        <v>903</v>
      </c>
      <c r="D387" s="7"/>
      <c r="E387" s="288">
        <f>E388+E389+E390</f>
        <v>0</v>
      </c>
      <c r="F387" s="288">
        <f>F388+F389+F390</f>
        <v>37357</v>
      </c>
    </row>
    <row r="388" spans="1:6" s="3" customFormat="1" ht="63">
      <c r="A388" s="2" t="s">
        <v>515</v>
      </c>
      <c r="B388" s="21">
        <v>706</v>
      </c>
      <c r="C388" s="7" t="s">
        <v>903</v>
      </c>
      <c r="D388" s="7" t="s">
        <v>516</v>
      </c>
      <c r="E388" s="288">
        <v>0</v>
      </c>
      <c r="F388" s="288">
        <v>31121</v>
      </c>
    </row>
    <row r="389" spans="1:6" s="3" customFormat="1" ht="31.5">
      <c r="A389" s="2" t="s">
        <v>543</v>
      </c>
      <c r="B389" s="21">
        <v>706</v>
      </c>
      <c r="C389" s="7" t="s">
        <v>903</v>
      </c>
      <c r="D389" s="7" t="s">
        <v>517</v>
      </c>
      <c r="E389" s="288">
        <v>0</v>
      </c>
      <c r="F389" s="288">
        <v>6073</v>
      </c>
    </row>
    <row r="390" spans="1:6" s="3" customFormat="1" ht="15.75">
      <c r="A390" s="2" t="s">
        <v>518</v>
      </c>
      <c r="B390" s="21">
        <v>706</v>
      </c>
      <c r="C390" s="7" t="s">
        <v>903</v>
      </c>
      <c r="D390" s="7" t="s">
        <v>519</v>
      </c>
      <c r="E390" s="288">
        <v>0</v>
      </c>
      <c r="F390" s="288">
        <v>163</v>
      </c>
    </row>
    <row r="391" spans="1:6" s="3" customFormat="1" ht="15.75">
      <c r="A391" s="2" t="s">
        <v>541</v>
      </c>
      <c r="B391" s="21">
        <v>706</v>
      </c>
      <c r="C391" s="7" t="s">
        <v>900</v>
      </c>
      <c r="D391" s="7"/>
      <c r="E391" s="288">
        <f>E392</f>
        <v>0</v>
      </c>
      <c r="F391" s="288">
        <f>F392</f>
        <v>350</v>
      </c>
    </row>
    <row r="392" spans="1:6" s="3" customFormat="1" ht="31.5">
      <c r="A392" s="2" t="s">
        <v>543</v>
      </c>
      <c r="B392" s="21">
        <v>706</v>
      </c>
      <c r="C392" s="7" t="s">
        <v>900</v>
      </c>
      <c r="D392" s="7" t="s">
        <v>517</v>
      </c>
      <c r="E392" s="288">
        <v>0</v>
      </c>
      <c r="F392" s="288">
        <v>350</v>
      </c>
    </row>
    <row r="393" spans="1:6" s="3" customFormat="1" ht="15.75">
      <c r="A393" s="2" t="s">
        <v>1272</v>
      </c>
      <c r="B393" s="21">
        <v>706</v>
      </c>
      <c r="C393" s="7" t="s">
        <v>1273</v>
      </c>
      <c r="D393" s="7"/>
      <c r="E393" s="288">
        <f>E394</f>
        <v>0</v>
      </c>
      <c r="F393" s="288">
        <f>F394</f>
        <v>40571</v>
      </c>
    </row>
    <row r="394" spans="1:6" s="3" customFormat="1" ht="31.5">
      <c r="A394" s="2" t="s">
        <v>523</v>
      </c>
      <c r="B394" s="21">
        <v>706</v>
      </c>
      <c r="C394" s="7" t="s">
        <v>1273</v>
      </c>
      <c r="D394" s="7" t="s">
        <v>524</v>
      </c>
      <c r="E394" s="288">
        <v>0</v>
      </c>
      <c r="F394" s="288">
        <v>40571</v>
      </c>
    </row>
    <row r="395" spans="1:6" s="3" customFormat="1" ht="31.5">
      <c r="A395" s="2" t="s">
        <v>95</v>
      </c>
      <c r="B395" s="21">
        <v>706</v>
      </c>
      <c r="C395" s="7" t="s">
        <v>930</v>
      </c>
      <c r="D395" s="7"/>
      <c r="E395" s="288">
        <f>E396</f>
        <v>0</v>
      </c>
      <c r="F395" s="288">
        <f>F396</f>
        <v>2099.9</v>
      </c>
    </row>
    <row r="396" spans="1:6" s="3" customFormat="1" ht="15.75">
      <c r="A396" s="2" t="s">
        <v>409</v>
      </c>
      <c r="B396" s="21">
        <v>706</v>
      </c>
      <c r="C396" s="7" t="s">
        <v>930</v>
      </c>
      <c r="D396" s="7" t="s">
        <v>526</v>
      </c>
      <c r="E396" s="288">
        <v>0</v>
      </c>
      <c r="F396" s="288">
        <v>2099.9</v>
      </c>
    </row>
    <row r="397" spans="1:6" s="3" customFormat="1" ht="47.25">
      <c r="A397" s="2" t="s">
        <v>943</v>
      </c>
      <c r="B397" s="21">
        <v>706</v>
      </c>
      <c r="C397" s="7" t="s">
        <v>973</v>
      </c>
      <c r="D397" s="7"/>
      <c r="E397" s="288">
        <f>E398</f>
        <v>0</v>
      </c>
      <c r="F397" s="288">
        <f>F398</f>
        <v>267.4</v>
      </c>
    </row>
    <row r="398" spans="1:6" s="3" customFormat="1" ht="31.5">
      <c r="A398" s="2" t="s">
        <v>543</v>
      </c>
      <c r="B398" s="21">
        <v>706</v>
      </c>
      <c r="C398" s="7" t="s">
        <v>973</v>
      </c>
      <c r="D398" s="7" t="s">
        <v>517</v>
      </c>
      <c r="E398" s="288">
        <v>0</v>
      </c>
      <c r="F398" s="288">
        <v>267.4</v>
      </c>
    </row>
    <row r="399" spans="1:6" s="3" customFormat="1" ht="31.5">
      <c r="A399" s="2" t="s">
        <v>98</v>
      </c>
      <c r="B399" s="21">
        <v>706</v>
      </c>
      <c r="C399" s="7" t="s">
        <v>891</v>
      </c>
      <c r="D399" s="7"/>
      <c r="E399" s="288">
        <f>E400</f>
        <v>0</v>
      </c>
      <c r="F399" s="288">
        <f>F400</f>
        <v>1482.6</v>
      </c>
    </row>
    <row r="400" spans="1:6" s="3" customFormat="1" ht="15.75">
      <c r="A400" s="2" t="s">
        <v>528</v>
      </c>
      <c r="B400" s="21">
        <v>706</v>
      </c>
      <c r="C400" s="7" t="s">
        <v>891</v>
      </c>
      <c r="D400" s="7" t="s">
        <v>527</v>
      </c>
      <c r="E400" s="288">
        <v>0</v>
      </c>
      <c r="F400" s="288">
        <v>1482.6</v>
      </c>
    </row>
    <row r="401" spans="1:6" s="3" customFormat="1" ht="31.5">
      <c r="A401" s="2" t="s">
        <v>358</v>
      </c>
      <c r="B401" s="21">
        <v>706</v>
      </c>
      <c r="C401" s="7" t="s">
        <v>921</v>
      </c>
      <c r="D401" s="7"/>
      <c r="E401" s="288">
        <f>E402</f>
        <v>0</v>
      </c>
      <c r="F401" s="288">
        <f>F402</f>
        <v>4593</v>
      </c>
    </row>
    <row r="402" spans="1:6" s="3" customFormat="1" ht="31.5">
      <c r="A402" s="2" t="s">
        <v>191</v>
      </c>
      <c r="B402" s="21">
        <v>706</v>
      </c>
      <c r="C402" s="7" t="s">
        <v>921</v>
      </c>
      <c r="D402" s="7" t="s">
        <v>530</v>
      </c>
      <c r="E402" s="288">
        <v>0</v>
      </c>
      <c r="F402" s="288">
        <v>4593</v>
      </c>
    </row>
    <row r="403" spans="1:6" s="3" customFormat="1" ht="15.75">
      <c r="A403" s="2" t="s">
        <v>126</v>
      </c>
      <c r="B403" s="21">
        <v>706</v>
      </c>
      <c r="C403" s="7" t="s">
        <v>878</v>
      </c>
      <c r="D403" s="7"/>
      <c r="E403" s="288">
        <f>E404</f>
        <v>0</v>
      </c>
      <c r="F403" s="288">
        <f>F404</f>
        <v>4100</v>
      </c>
    </row>
    <row r="404" spans="1:6" s="3" customFormat="1" ht="15.75">
      <c r="A404" s="2" t="s">
        <v>518</v>
      </c>
      <c r="B404" s="21">
        <v>706</v>
      </c>
      <c r="C404" s="7" t="s">
        <v>878</v>
      </c>
      <c r="D404" s="7" t="s">
        <v>519</v>
      </c>
      <c r="E404" s="288">
        <v>0</v>
      </c>
      <c r="F404" s="288">
        <v>4100</v>
      </c>
    </row>
    <row r="405" spans="1:6" s="3" customFormat="1" ht="15.75">
      <c r="A405" s="2" t="s">
        <v>536</v>
      </c>
      <c r="B405" s="21">
        <v>706</v>
      </c>
      <c r="C405" s="21" t="s">
        <v>929</v>
      </c>
      <c r="D405" s="29"/>
      <c r="E405" s="288">
        <f>E406</f>
        <v>0</v>
      </c>
      <c r="F405" s="288">
        <f>F406</f>
        <v>310</v>
      </c>
    </row>
    <row r="406" spans="1:6" s="3" customFormat="1" ht="15.75">
      <c r="A406" s="2" t="s">
        <v>518</v>
      </c>
      <c r="B406" s="21">
        <v>706</v>
      </c>
      <c r="C406" s="21" t="s">
        <v>929</v>
      </c>
      <c r="D406" s="7" t="s">
        <v>519</v>
      </c>
      <c r="E406" s="288">
        <v>0</v>
      </c>
      <c r="F406" s="288">
        <v>310</v>
      </c>
    </row>
    <row r="407" spans="1:6" s="3" customFormat="1" ht="15.75">
      <c r="A407" s="2" t="s">
        <v>521</v>
      </c>
      <c r="B407" s="21">
        <v>706</v>
      </c>
      <c r="C407" s="7" t="s">
        <v>883</v>
      </c>
      <c r="D407" s="7"/>
      <c r="E407" s="288">
        <f>E408</f>
        <v>0</v>
      </c>
      <c r="F407" s="288">
        <f>F408</f>
        <v>3500</v>
      </c>
    </row>
    <row r="408" spans="1:6" s="3" customFormat="1" ht="31.5">
      <c r="A408" s="2" t="s">
        <v>543</v>
      </c>
      <c r="B408" s="21">
        <v>706</v>
      </c>
      <c r="C408" s="7" t="s">
        <v>883</v>
      </c>
      <c r="D408" s="7" t="s">
        <v>517</v>
      </c>
      <c r="E408" s="288">
        <v>0</v>
      </c>
      <c r="F408" s="288">
        <v>3500</v>
      </c>
    </row>
    <row r="409" spans="1:6" s="3" customFormat="1" ht="31.5">
      <c r="A409" s="2" t="s">
        <v>522</v>
      </c>
      <c r="B409" s="21">
        <v>706</v>
      </c>
      <c r="C409" s="7" t="s">
        <v>882</v>
      </c>
      <c r="D409" s="7"/>
      <c r="E409" s="288">
        <f>E410</f>
        <v>0</v>
      </c>
      <c r="F409" s="288">
        <f>F410</f>
        <v>1007</v>
      </c>
    </row>
    <row r="410" spans="1:6" s="3" customFormat="1" ht="39" customHeight="1">
      <c r="A410" s="2" t="s">
        <v>543</v>
      </c>
      <c r="B410" s="21">
        <v>706</v>
      </c>
      <c r="C410" s="7" t="s">
        <v>882</v>
      </c>
      <c r="D410" s="7" t="s">
        <v>517</v>
      </c>
      <c r="E410" s="288">
        <v>0</v>
      </c>
      <c r="F410" s="288">
        <v>1007</v>
      </c>
    </row>
    <row r="411" spans="1:6" s="3" customFormat="1" ht="66.75" customHeight="1">
      <c r="A411" s="2" t="s">
        <v>757</v>
      </c>
      <c r="B411" s="21">
        <v>706</v>
      </c>
      <c r="C411" s="7" t="s">
        <v>897</v>
      </c>
      <c r="D411" s="7"/>
      <c r="E411" s="288">
        <f>E412</f>
        <v>0</v>
      </c>
      <c r="F411" s="288">
        <f>F412</f>
        <v>902</v>
      </c>
    </row>
    <row r="412" spans="1:6" s="3" customFormat="1" ht="36.75" customHeight="1">
      <c r="A412" s="2" t="s">
        <v>523</v>
      </c>
      <c r="B412" s="21">
        <v>706</v>
      </c>
      <c r="C412" s="7" t="s">
        <v>897</v>
      </c>
      <c r="D412" s="7" t="s">
        <v>524</v>
      </c>
      <c r="E412" s="288">
        <v>0</v>
      </c>
      <c r="F412" s="288">
        <v>902</v>
      </c>
    </row>
    <row r="413" spans="1:6" s="3" customFormat="1" ht="78.75">
      <c r="A413" s="2" t="s">
        <v>301</v>
      </c>
      <c r="B413" s="21">
        <v>706</v>
      </c>
      <c r="C413" s="7" t="s">
        <v>887</v>
      </c>
      <c r="D413" s="22"/>
      <c r="E413" s="288">
        <f>E414</f>
        <v>0</v>
      </c>
      <c r="F413" s="288">
        <f>F414</f>
        <v>24298.5</v>
      </c>
    </row>
    <row r="414" spans="1:6" s="3" customFormat="1" ht="31.5">
      <c r="A414" s="2" t="s">
        <v>523</v>
      </c>
      <c r="B414" s="21">
        <v>706</v>
      </c>
      <c r="C414" s="7" t="s">
        <v>887</v>
      </c>
      <c r="D414" s="7" t="s">
        <v>524</v>
      </c>
      <c r="E414" s="288">
        <v>0</v>
      </c>
      <c r="F414" s="288">
        <v>24298.5</v>
      </c>
    </row>
    <row r="415" spans="1:6" s="3" customFormat="1" ht="198" customHeight="1">
      <c r="A415" s="2" t="s">
        <v>560</v>
      </c>
      <c r="B415" s="21">
        <v>706</v>
      </c>
      <c r="C415" s="7" t="s">
        <v>917</v>
      </c>
      <c r="D415" s="7"/>
      <c r="E415" s="288">
        <f>E416</f>
        <v>0</v>
      </c>
      <c r="F415" s="288">
        <f>F416</f>
        <v>223791.3</v>
      </c>
    </row>
    <row r="416" spans="1:6" s="25" customFormat="1" ht="31.5">
      <c r="A416" s="2" t="s">
        <v>523</v>
      </c>
      <c r="B416" s="21">
        <v>706</v>
      </c>
      <c r="C416" s="7" t="s">
        <v>917</v>
      </c>
      <c r="D416" s="7" t="s">
        <v>524</v>
      </c>
      <c r="E416" s="288">
        <v>0</v>
      </c>
      <c r="F416" s="288">
        <v>223791.3</v>
      </c>
    </row>
    <row r="417" spans="1:6" s="25" customFormat="1" ht="207.75" customHeight="1">
      <c r="A417" s="2" t="s">
        <v>7</v>
      </c>
      <c r="B417" s="21">
        <v>706</v>
      </c>
      <c r="C417" s="7" t="s">
        <v>918</v>
      </c>
      <c r="D417" s="7"/>
      <c r="E417" s="288">
        <f>E418</f>
        <v>0</v>
      </c>
      <c r="F417" s="288">
        <f>F418</f>
        <v>2853.8</v>
      </c>
    </row>
    <row r="418" spans="1:6" s="3" customFormat="1" ht="37.5" customHeight="1">
      <c r="A418" s="2" t="s">
        <v>523</v>
      </c>
      <c r="B418" s="21">
        <v>706</v>
      </c>
      <c r="C418" s="7" t="s">
        <v>918</v>
      </c>
      <c r="D418" s="7" t="s">
        <v>524</v>
      </c>
      <c r="E418" s="288">
        <v>0</v>
      </c>
      <c r="F418" s="288">
        <v>2853.8</v>
      </c>
    </row>
    <row r="419" spans="1:6" s="3" customFormat="1" ht="179.25" customHeight="1">
      <c r="A419" s="2" t="s">
        <v>562</v>
      </c>
      <c r="B419" s="21">
        <v>706</v>
      </c>
      <c r="C419" s="7" t="s">
        <v>911</v>
      </c>
      <c r="D419" s="7"/>
      <c r="E419" s="288">
        <f>E420</f>
        <v>0</v>
      </c>
      <c r="F419" s="288">
        <f>F420</f>
        <v>398384.4</v>
      </c>
    </row>
    <row r="420" spans="1:7" s="3" customFormat="1" ht="33" customHeight="1">
      <c r="A420" s="2" t="s">
        <v>523</v>
      </c>
      <c r="B420" s="21">
        <v>706</v>
      </c>
      <c r="C420" s="7" t="s">
        <v>911</v>
      </c>
      <c r="D420" s="7" t="s">
        <v>524</v>
      </c>
      <c r="E420" s="288">
        <v>0</v>
      </c>
      <c r="F420" s="288">
        <v>398384.4</v>
      </c>
      <c r="G420" s="34"/>
    </row>
    <row r="421" spans="1:6" ht="177" customHeight="1">
      <c r="A421" s="2" t="s">
        <v>563</v>
      </c>
      <c r="B421" s="21">
        <v>706</v>
      </c>
      <c r="C421" s="7" t="s">
        <v>912</v>
      </c>
      <c r="D421" s="7"/>
      <c r="E421" s="288">
        <f>E422</f>
        <v>0</v>
      </c>
      <c r="F421" s="288">
        <f>F422</f>
        <v>15376.5</v>
      </c>
    </row>
    <row r="422" spans="1:8" ht="31.5">
      <c r="A422" s="2" t="s">
        <v>523</v>
      </c>
      <c r="B422" s="21">
        <v>706</v>
      </c>
      <c r="C422" s="7" t="s">
        <v>912</v>
      </c>
      <c r="D422" s="7" t="s">
        <v>524</v>
      </c>
      <c r="E422" s="288">
        <v>0</v>
      </c>
      <c r="F422" s="288">
        <v>15376.5</v>
      </c>
      <c r="G422" s="45"/>
      <c r="H422" s="45"/>
    </row>
    <row r="423" spans="1:8" ht="31.5">
      <c r="A423" s="2" t="s">
        <v>547</v>
      </c>
      <c r="B423" s="21">
        <v>706</v>
      </c>
      <c r="C423" s="7" t="s">
        <v>871</v>
      </c>
      <c r="D423" s="7"/>
      <c r="E423" s="288">
        <f>E425+E424</f>
        <v>0</v>
      </c>
      <c r="F423" s="288">
        <f>F424+F425</f>
        <v>5372.1</v>
      </c>
      <c r="G423" s="45"/>
      <c r="H423" s="45"/>
    </row>
    <row r="424" spans="1:8" ht="63">
      <c r="A424" s="2" t="s">
        <v>515</v>
      </c>
      <c r="B424" s="21">
        <v>706</v>
      </c>
      <c r="C424" s="7" t="s">
        <v>871</v>
      </c>
      <c r="D424" s="7" t="s">
        <v>516</v>
      </c>
      <c r="E424" s="288">
        <v>0</v>
      </c>
      <c r="F424" s="288">
        <v>4512.1</v>
      </c>
      <c r="G424" s="45"/>
      <c r="H424" s="45"/>
    </row>
    <row r="425" spans="1:8" ht="31.5">
      <c r="A425" s="2" t="s">
        <v>543</v>
      </c>
      <c r="B425" s="21">
        <v>706</v>
      </c>
      <c r="C425" s="7" t="s">
        <v>871</v>
      </c>
      <c r="D425" s="7" t="s">
        <v>517</v>
      </c>
      <c r="E425" s="288">
        <v>0</v>
      </c>
      <c r="F425" s="288">
        <v>860</v>
      </c>
      <c r="G425" s="45"/>
      <c r="H425" s="45"/>
    </row>
    <row r="426" spans="1:8" ht="47.25">
      <c r="A426" s="2" t="s">
        <v>549</v>
      </c>
      <c r="B426" s="21">
        <v>706</v>
      </c>
      <c r="C426" s="7" t="s">
        <v>872</v>
      </c>
      <c r="D426" s="7"/>
      <c r="E426" s="288">
        <f>E427</f>
        <v>0</v>
      </c>
      <c r="F426" s="288">
        <f>F427</f>
        <v>1435.4</v>
      </c>
      <c r="G426" s="45"/>
      <c r="H426" s="45"/>
    </row>
    <row r="427" spans="1:8" ht="63">
      <c r="A427" s="2" t="s">
        <v>515</v>
      </c>
      <c r="B427" s="21">
        <v>706</v>
      </c>
      <c r="C427" s="7" t="s">
        <v>872</v>
      </c>
      <c r="D427" s="7" t="s">
        <v>516</v>
      </c>
      <c r="E427" s="288">
        <v>0</v>
      </c>
      <c r="F427" s="288">
        <v>1435.4</v>
      </c>
      <c r="G427" s="45"/>
      <c r="H427" s="45"/>
    </row>
    <row r="428" spans="1:8" ht="31.5">
      <c r="A428" s="2" t="s">
        <v>550</v>
      </c>
      <c r="B428" s="21">
        <v>706</v>
      </c>
      <c r="C428" s="7" t="s">
        <v>873</v>
      </c>
      <c r="D428" s="7"/>
      <c r="E428" s="288">
        <f>E429+E430</f>
        <v>0</v>
      </c>
      <c r="F428" s="288">
        <f>F429+F430</f>
        <v>1802.2</v>
      </c>
      <c r="G428" s="45"/>
      <c r="H428" s="45"/>
    </row>
    <row r="429" spans="1:8" ht="63">
      <c r="A429" s="2" t="s">
        <v>515</v>
      </c>
      <c r="B429" s="21">
        <v>706</v>
      </c>
      <c r="C429" s="7" t="s">
        <v>873</v>
      </c>
      <c r="D429" s="7" t="s">
        <v>516</v>
      </c>
      <c r="E429" s="288">
        <v>0</v>
      </c>
      <c r="F429" s="288">
        <v>1723.2</v>
      </c>
      <c r="G429" s="45"/>
      <c r="H429" s="45"/>
    </row>
    <row r="430" spans="1:6" ht="31.5">
      <c r="A430" s="2" t="s">
        <v>543</v>
      </c>
      <c r="B430" s="21">
        <v>706</v>
      </c>
      <c r="C430" s="7" t="s">
        <v>873</v>
      </c>
      <c r="D430" s="7" t="s">
        <v>517</v>
      </c>
      <c r="E430" s="288">
        <v>0</v>
      </c>
      <c r="F430" s="288">
        <v>79</v>
      </c>
    </row>
    <row r="431" spans="1:8" ht="147.75" customHeight="1">
      <c r="A431" s="2" t="s">
        <v>1033</v>
      </c>
      <c r="B431" s="21">
        <v>706</v>
      </c>
      <c r="C431" s="7" t="s">
        <v>888</v>
      </c>
      <c r="D431" s="7"/>
      <c r="E431" s="288">
        <f>E432</f>
        <v>0</v>
      </c>
      <c r="F431" s="288">
        <f>F432</f>
        <v>280.8</v>
      </c>
      <c r="G431" s="45"/>
      <c r="H431" s="45"/>
    </row>
    <row r="432" spans="1:8" ht="15.75">
      <c r="A432" s="2" t="s">
        <v>528</v>
      </c>
      <c r="B432" s="21">
        <v>706</v>
      </c>
      <c r="C432" s="7" t="s">
        <v>888</v>
      </c>
      <c r="D432" s="7" t="s">
        <v>527</v>
      </c>
      <c r="E432" s="288">
        <v>0</v>
      </c>
      <c r="F432" s="288">
        <v>280.8</v>
      </c>
      <c r="G432" s="45"/>
      <c r="H432" s="45"/>
    </row>
    <row r="433" spans="1:8" ht="47.25">
      <c r="A433" s="2" t="s">
        <v>554</v>
      </c>
      <c r="B433" s="21">
        <v>706</v>
      </c>
      <c r="C433" s="7" t="s">
        <v>879</v>
      </c>
      <c r="D433" s="7"/>
      <c r="E433" s="288">
        <f>E434</f>
        <v>0</v>
      </c>
      <c r="F433" s="288">
        <f>F434</f>
        <v>672.4</v>
      </c>
      <c r="G433" s="45"/>
      <c r="H433" s="45"/>
    </row>
    <row r="434" spans="1:8" ht="31.5">
      <c r="A434" s="2" t="s">
        <v>543</v>
      </c>
      <c r="B434" s="21">
        <v>706</v>
      </c>
      <c r="C434" s="7" t="s">
        <v>879</v>
      </c>
      <c r="D434" s="7" t="s">
        <v>517</v>
      </c>
      <c r="E434" s="288">
        <v>0</v>
      </c>
      <c r="F434" s="288">
        <v>672.4</v>
      </c>
      <c r="G434" s="45"/>
      <c r="H434" s="45"/>
    </row>
    <row r="435" spans="1:8" ht="189">
      <c r="A435" s="2" t="s">
        <v>5</v>
      </c>
      <c r="B435" s="21">
        <v>706</v>
      </c>
      <c r="C435" s="7" t="s">
        <v>892</v>
      </c>
      <c r="D435" s="22"/>
      <c r="E435" s="288">
        <f>E436</f>
        <v>0</v>
      </c>
      <c r="F435" s="288">
        <f>F436</f>
        <v>43595.2</v>
      </c>
      <c r="G435" s="45"/>
      <c r="H435" s="45"/>
    </row>
    <row r="436" spans="1:8" ht="15.75">
      <c r="A436" s="2" t="s">
        <v>528</v>
      </c>
      <c r="B436" s="21">
        <v>706</v>
      </c>
      <c r="C436" s="7" t="s">
        <v>892</v>
      </c>
      <c r="D436" s="7" t="s">
        <v>527</v>
      </c>
      <c r="E436" s="288">
        <v>0</v>
      </c>
      <c r="F436" s="288">
        <v>43595.2</v>
      </c>
      <c r="G436" s="45"/>
      <c r="H436" s="45"/>
    </row>
    <row r="437" spans="1:8" ht="63">
      <c r="A437" s="2" t="s">
        <v>566</v>
      </c>
      <c r="B437" s="21">
        <v>706</v>
      </c>
      <c r="C437" s="7" t="s">
        <v>889</v>
      </c>
      <c r="D437" s="7"/>
      <c r="E437" s="288">
        <f>E438</f>
        <v>0</v>
      </c>
      <c r="F437" s="288">
        <f>F438</f>
        <v>10818.7</v>
      </c>
      <c r="G437" s="45"/>
      <c r="H437" s="45"/>
    </row>
    <row r="438" spans="1:6" ht="31.5">
      <c r="A438" s="2" t="s">
        <v>523</v>
      </c>
      <c r="B438" s="21">
        <v>706</v>
      </c>
      <c r="C438" s="7" t="s">
        <v>889</v>
      </c>
      <c r="D438" s="7" t="s">
        <v>524</v>
      </c>
      <c r="E438" s="288">
        <v>0</v>
      </c>
      <c r="F438" s="288">
        <v>10818.7</v>
      </c>
    </row>
    <row r="439" spans="1:6" ht="78.75">
      <c r="A439" s="2" t="s">
        <v>567</v>
      </c>
      <c r="B439" s="21">
        <v>706</v>
      </c>
      <c r="C439" s="7" t="s">
        <v>890</v>
      </c>
      <c r="D439" s="7"/>
      <c r="E439" s="288">
        <f>E440</f>
        <v>0</v>
      </c>
      <c r="F439" s="288">
        <f>F440</f>
        <v>1009.6</v>
      </c>
    </row>
    <row r="440" spans="1:6" ht="31.5">
      <c r="A440" s="2" t="s">
        <v>523</v>
      </c>
      <c r="B440" s="21">
        <v>706</v>
      </c>
      <c r="C440" s="7" t="s">
        <v>890</v>
      </c>
      <c r="D440" s="7" t="s">
        <v>527</v>
      </c>
      <c r="E440" s="288">
        <v>0</v>
      </c>
      <c r="F440" s="288">
        <v>1009.6</v>
      </c>
    </row>
    <row r="441" spans="1:6" ht="15.75" customHeight="1">
      <c r="A441" s="2" t="s">
        <v>569</v>
      </c>
      <c r="B441" s="21">
        <v>706</v>
      </c>
      <c r="C441" s="7" t="s">
        <v>886</v>
      </c>
      <c r="D441" s="7"/>
      <c r="E441" s="288">
        <f>E442</f>
        <v>0</v>
      </c>
      <c r="F441" s="288">
        <f>F442</f>
        <v>3475.7</v>
      </c>
    </row>
    <row r="442" spans="1:6" ht="15.75">
      <c r="A442" s="2" t="s">
        <v>528</v>
      </c>
      <c r="B442" s="21">
        <v>706</v>
      </c>
      <c r="C442" s="7" t="s">
        <v>886</v>
      </c>
      <c r="D442" s="7" t="s">
        <v>527</v>
      </c>
      <c r="E442" s="288">
        <v>0</v>
      </c>
      <c r="F442" s="288">
        <v>3475.7</v>
      </c>
    </row>
    <row r="443" spans="1:6" ht="47.25">
      <c r="A443" s="2" t="s">
        <v>565</v>
      </c>
      <c r="B443" s="21">
        <v>706</v>
      </c>
      <c r="C443" s="7" t="s">
        <v>906</v>
      </c>
      <c r="D443" s="7"/>
      <c r="E443" s="288">
        <f>E444+E445</f>
        <v>0</v>
      </c>
      <c r="F443" s="288">
        <f>F444+F445</f>
        <v>19332.7</v>
      </c>
    </row>
    <row r="444" spans="1:8" ht="31.5">
      <c r="A444" s="2" t="s">
        <v>543</v>
      </c>
      <c r="B444" s="21">
        <v>706</v>
      </c>
      <c r="C444" s="7" t="s">
        <v>906</v>
      </c>
      <c r="D444" s="7" t="s">
        <v>527</v>
      </c>
      <c r="E444" s="288">
        <v>0</v>
      </c>
      <c r="F444" s="288">
        <v>12260.6</v>
      </c>
      <c r="G444" s="36"/>
      <c r="H444" s="36"/>
    </row>
    <row r="445" spans="1:8" ht="31.5">
      <c r="A445" s="2" t="s">
        <v>523</v>
      </c>
      <c r="B445" s="21">
        <v>706</v>
      </c>
      <c r="C445" s="7" t="s">
        <v>906</v>
      </c>
      <c r="D445" s="7" t="s">
        <v>524</v>
      </c>
      <c r="E445" s="288">
        <v>0</v>
      </c>
      <c r="F445" s="288">
        <v>7072.1</v>
      </c>
      <c r="G445" s="36"/>
      <c r="H445" s="36"/>
    </row>
    <row r="446" spans="1:8" ht="78.75">
      <c r="A446" s="2" t="s">
        <v>456</v>
      </c>
      <c r="B446" s="21">
        <v>706</v>
      </c>
      <c r="C446" s="7" t="s">
        <v>893</v>
      </c>
      <c r="D446" s="7"/>
      <c r="E446" s="288">
        <f>E447</f>
        <v>0</v>
      </c>
      <c r="F446" s="288">
        <f>F447</f>
        <v>250</v>
      </c>
      <c r="G446" s="36"/>
      <c r="H446" s="36"/>
    </row>
    <row r="447" spans="1:8" ht="15.75">
      <c r="A447" s="2" t="s">
        <v>528</v>
      </c>
      <c r="B447" s="21">
        <v>706</v>
      </c>
      <c r="C447" s="7" t="s">
        <v>893</v>
      </c>
      <c r="D447" s="7" t="s">
        <v>527</v>
      </c>
      <c r="E447" s="288">
        <v>0</v>
      </c>
      <c r="F447" s="288">
        <v>250</v>
      </c>
      <c r="G447" s="36"/>
      <c r="H447" s="36"/>
    </row>
    <row r="448" spans="1:8" ht="220.5">
      <c r="A448" s="2" t="s">
        <v>561</v>
      </c>
      <c r="B448" s="21">
        <v>706</v>
      </c>
      <c r="C448" s="7" t="s">
        <v>916</v>
      </c>
      <c r="D448" s="7"/>
      <c r="E448" s="288">
        <f>E449</f>
        <v>0</v>
      </c>
      <c r="F448" s="288">
        <f>F449</f>
        <v>76327.7</v>
      </c>
      <c r="G448" s="36"/>
      <c r="H448" s="36"/>
    </row>
    <row r="449" spans="1:8" ht="31.5">
      <c r="A449" s="2" t="s">
        <v>523</v>
      </c>
      <c r="B449" s="21">
        <v>706</v>
      </c>
      <c r="C449" s="7" t="s">
        <v>916</v>
      </c>
      <c r="D449" s="7" t="s">
        <v>524</v>
      </c>
      <c r="E449" s="288">
        <v>0</v>
      </c>
      <c r="F449" s="288">
        <v>76327.7</v>
      </c>
      <c r="G449" s="36"/>
      <c r="H449" s="36"/>
    </row>
    <row r="450" spans="1:8" ht="189">
      <c r="A450" s="2" t="s">
        <v>564</v>
      </c>
      <c r="B450" s="21">
        <v>706</v>
      </c>
      <c r="C450" s="7" t="s">
        <v>913</v>
      </c>
      <c r="D450" s="7"/>
      <c r="E450" s="288">
        <f>E451</f>
        <v>0</v>
      </c>
      <c r="F450" s="288">
        <f>F451</f>
        <v>38918.5</v>
      </c>
      <c r="G450" s="36"/>
      <c r="H450" s="36"/>
    </row>
    <row r="451" spans="1:8" ht="31.5">
      <c r="A451" s="2" t="s">
        <v>523</v>
      </c>
      <c r="B451" s="21">
        <v>706</v>
      </c>
      <c r="C451" s="7" t="s">
        <v>913</v>
      </c>
      <c r="D451" s="7" t="s">
        <v>524</v>
      </c>
      <c r="E451" s="288">
        <v>0</v>
      </c>
      <c r="F451" s="288">
        <v>38918.5</v>
      </c>
      <c r="G451" s="36"/>
      <c r="H451" s="36"/>
    </row>
    <row r="452" spans="1:8" ht="47.25">
      <c r="A452" s="2" t="s">
        <v>555</v>
      </c>
      <c r="B452" s="21">
        <v>706</v>
      </c>
      <c r="C452" s="7" t="s">
        <v>880</v>
      </c>
      <c r="D452" s="7"/>
      <c r="E452" s="288">
        <f>E453</f>
        <v>0</v>
      </c>
      <c r="F452" s="288">
        <f>F453</f>
        <v>1136.4</v>
      </c>
      <c r="G452" s="36"/>
      <c r="H452" s="36"/>
    </row>
    <row r="453" spans="1:8" ht="31.5">
      <c r="A453" s="2" t="s">
        <v>543</v>
      </c>
      <c r="B453" s="21">
        <v>706</v>
      </c>
      <c r="C453" s="7" t="s">
        <v>880</v>
      </c>
      <c r="D453" s="7" t="s">
        <v>517</v>
      </c>
      <c r="E453" s="288">
        <v>0</v>
      </c>
      <c r="F453" s="288">
        <v>1136.4</v>
      </c>
      <c r="G453" s="36"/>
      <c r="H453" s="36"/>
    </row>
    <row r="454" spans="1:8" ht="78.75">
      <c r="A454" s="2" t="s">
        <v>960</v>
      </c>
      <c r="B454" s="21">
        <v>706</v>
      </c>
      <c r="C454" s="7" t="s">
        <v>962</v>
      </c>
      <c r="D454" s="7"/>
      <c r="E454" s="288">
        <f>E455</f>
        <v>0</v>
      </c>
      <c r="F454" s="288">
        <f>F455</f>
        <v>1225</v>
      </c>
      <c r="G454" s="36"/>
      <c r="H454" s="36"/>
    </row>
    <row r="455" spans="1:8" ht="31.5">
      <c r="A455" s="2" t="s">
        <v>191</v>
      </c>
      <c r="B455" s="21">
        <v>706</v>
      </c>
      <c r="C455" s="7" t="s">
        <v>962</v>
      </c>
      <c r="D455" s="7" t="s">
        <v>530</v>
      </c>
      <c r="E455" s="288">
        <v>0</v>
      </c>
      <c r="F455" s="288">
        <v>1225</v>
      </c>
      <c r="G455" s="36"/>
      <c r="H455" s="36"/>
    </row>
    <row r="456" spans="1:8" ht="78.75">
      <c r="A456" s="2" t="s">
        <v>455</v>
      </c>
      <c r="B456" s="21">
        <v>706</v>
      </c>
      <c r="C456" s="7" t="s">
        <v>894</v>
      </c>
      <c r="D456" s="7"/>
      <c r="E456" s="288">
        <f>E457</f>
        <v>0</v>
      </c>
      <c r="F456" s="288">
        <f>F457</f>
        <v>11099.6</v>
      </c>
      <c r="G456" s="36"/>
      <c r="H456" s="36"/>
    </row>
    <row r="457" spans="1:8" ht="31.5">
      <c r="A457" s="2" t="s">
        <v>191</v>
      </c>
      <c r="B457" s="21">
        <v>706</v>
      </c>
      <c r="C457" s="7" t="s">
        <v>894</v>
      </c>
      <c r="D457" s="7" t="s">
        <v>530</v>
      </c>
      <c r="E457" s="288">
        <v>0</v>
      </c>
      <c r="F457" s="288">
        <v>11099.6</v>
      </c>
      <c r="G457" s="36"/>
      <c r="H457" s="36"/>
    </row>
    <row r="458" spans="1:8" ht="63">
      <c r="A458" s="2" t="s">
        <v>958</v>
      </c>
      <c r="B458" s="21">
        <v>706</v>
      </c>
      <c r="C458" s="7" t="s">
        <v>963</v>
      </c>
      <c r="D458" s="7"/>
      <c r="E458" s="288">
        <v>0</v>
      </c>
      <c r="F458" s="288">
        <f>F459</f>
        <v>725.4</v>
      </c>
      <c r="G458" s="36"/>
      <c r="H458" s="36"/>
    </row>
    <row r="459" spans="1:8" ht="31.5">
      <c r="A459" s="2" t="s">
        <v>523</v>
      </c>
      <c r="B459" s="21">
        <v>706</v>
      </c>
      <c r="C459" s="7" t="s">
        <v>963</v>
      </c>
      <c r="D459" s="7" t="s">
        <v>527</v>
      </c>
      <c r="E459" s="288">
        <v>0</v>
      </c>
      <c r="F459" s="288">
        <v>725.4</v>
      </c>
      <c r="G459" s="36"/>
      <c r="H459" s="36"/>
    </row>
    <row r="460" spans="1:8" ht="78.75">
      <c r="A460" s="2" t="s">
        <v>995</v>
      </c>
      <c r="B460" s="21">
        <v>706</v>
      </c>
      <c r="C460" s="7" t="s">
        <v>919</v>
      </c>
      <c r="D460" s="7"/>
      <c r="E460" s="288">
        <f>E461</f>
        <v>0</v>
      </c>
      <c r="F460" s="288">
        <f>F461</f>
        <v>8100</v>
      </c>
      <c r="G460" s="36"/>
      <c r="H460" s="36"/>
    </row>
    <row r="461" spans="1:8" ht="15.75">
      <c r="A461" s="2" t="s">
        <v>409</v>
      </c>
      <c r="B461" s="21">
        <v>706</v>
      </c>
      <c r="C461" s="7" t="s">
        <v>919</v>
      </c>
      <c r="D461" s="7" t="s">
        <v>526</v>
      </c>
      <c r="E461" s="288">
        <v>0</v>
      </c>
      <c r="F461" s="288">
        <v>8100</v>
      </c>
      <c r="G461" s="36"/>
      <c r="H461" s="36"/>
    </row>
    <row r="462" spans="1:8" ht="15.75">
      <c r="A462" s="2" t="s">
        <v>982</v>
      </c>
      <c r="B462" s="21">
        <v>706</v>
      </c>
      <c r="C462" s="7" t="s">
        <v>1042</v>
      </c>
      <c r="D462" s="7"/>
      <c r="E462" s="288">
        <f>E463</f>
        <v>0</v>
      </c>
      <c r="F462" s="288">
        <f>F463</f>
        <v>363.914</v>
      </c>
      <c r="G462" s="36"/>
      <c r="H462" s="36"/>
    </row>
    <row r="463" spans="1:8" ht="47.25">
      <c r="A463" s="2" t="s">
        <v>97</v>
      </c>
      <c r="B463" s="21">
        <v>706</v>
      </c>
      <c r="C463" s="7" t="s">
        <v>1043</v>
      </c>
      <c r="D463" s="7"/>
      <c r="E463" s="288">
        <f>E464</f>
        <v>0</v>
      </c>
      <c r="F463" s="288">
        <f>F464</f>
        <v>363.914</v>
      </c>
      <c r="G463" s="36"/>
      <c r="H463" s="36"/>
    </row>
    <row r="464" spans="1:8" ht="31.5">
      <c r="A464" s="2" t="s">
        <v>523</v>
      </c>
      <c r="B464" s="21">
        <v>706</v>
      </c>
      <c r="C464" s="7" t="s">
        <v>1043</v>
      </c>
      <c r="D464" s="7" t="s">
        <v>524</v>
      </c>
      <c r="E464" s="288">
        <v>0</v>
      </c>
      <c r="F464" s="288">
        <v>363.914</v>
      </c>
      <c r="G464" s="36"/>
      <c r="H464" s="36"/>
    </row>
    <row r="465" spans="1:8" ht="15.75">
      <c r="A465" s="2" t="s">
        <v>978</v>
      </c>
      <c r="B465" s="21">
        <v>706</v>
      </c>
      <c r="C465" s="7" t="s">
        <v>1079</v>
      </c>
      <c r="D465" s="7"/>
      <c r="E465" s="288">
        <f>E466</f>
        <v>0</v>
      </c>
      <c r="F465" s="288">
        <f>F466</f>
        <v>34220.6</v>
      </c>
      <c r="G465" s="36"/>
      <c r="H465" s="36"/>
    </row>
    <row r="466" spans="1:8" ht="15.75">
      <c r="A466" s="2" t="s">
        <v>947</v>
      </c>
      <c r="B466" s="21">
        <v>706</v>
      </c>
      <c r="C466" s="7" t="s">
        <v>1080</v>
      </c>
      <c r="D466" s="7"/>
      <c r="E466" s="288">
        <f>E467</f>
        <v>0</v>
      </c>
      <c r="F466" s="288">
        <f>F467</f>
        <v>34220.6</v>
      </c>
      <c r="G466" s="36"/>
      <c r="H466" s="36"/>
    </row>
    <row r="467" spans="1:8" ht="15.75">
      <c r="A467" s="2" t="s">
        <v>952</v>
      </c>
      <c r="B467" s="21">
        <v>706</v>
      </c>
      <c r="C467" s="7" t="s">
        <v>1080</v>
      </c>
      <c r="D467" s="7" t="s">
        <v>526</v>
      </c>
      <c r="E467" s="288">
        <v>0</v>
      </c>
      <c r="F467" s="288">
        <v>34220.6</v>
      </c>
      <c r="G467" s="36"/>
      <c r="H467" s="36"/>
    </row>
    <row r="468" spans="1:8" ht="47.25">
      <c r="A468" s="9" t="s">
        <v>132</v>
      </c>
      <c r="B468" s="5" t="s">
        <v>727</v>
      </c>
      <c r="C468" s="5"/>
      <c r="D468" s="26"/>
      <c r="E468" s="290">
        <f>E469+E478</f>
        <v>109865</v>
      </c>
      <c r="F468" s="290">
        <f>F469+F478</f>
        <v>135024</v>
      </c>
      <c r="G468" s="36"/>
      <c r="H468" s="36"/>
    </row>
    <row r="469" spans="1:8" s="98" customFormat="1" ht="47.25">
      <c r="A469" s="2" t="s">
        <v>118</v>
      </c>
      <c r="B469" s="21">
        <v>792</v>
      </c>
      <c r="C469" s="7" t="s">
        <v>223</v>
      </c>
      <c r="D469" s="7"/>
      <c r="E469" s="288">
        <f>E470+E475</f>
        <v>89546</v>
      </c>
      <c r="F469" s="288">
        <f>F470+F475</f>
        <v>0</v>
      </c>
      <c r="G469" s="269"/>
      <c r="H469" s="269"/>
    </row>
    <row r="470" spans="1:8" ht="78.75">
      <c r="A470" s="2" t="s">
        <v>545</v>
      </c>
      <c r="B470" s="21">
        <v>792</v>
      </c>
      <c r="C470" s="7" t="s">
        <v>225</v>
      </c>
      <c r="D470" s="7"/>
      <c r="E470" s="288">
        <f>E471</f>
        <v>19392</v>
      </c>
      <c r="F470" s="288">
        <f>F471</f>
        <v>0</v>
      </c>
      <c r="G470" s="45"/>
      <c r="H470" s="45"/>
    </row>
    <row r="471" spans="1:8" ht="15.75">
      <c r="A471" s="2" t="s">
        <v>544</v>
      </c>
      <c r="B471" s="21">
        <v>792</v>
      </c>
      <c r="C471" s="7" t="s">
        <v>365</v>
      </c>
      <c r="D471" s="7"/>
      <c r="E471" s="288">
        <f>E472+E473+E474</f>
        <v>19392</v>
      </c>
      <c r="F471" s="288">
        <f>F472+F473+F474</f>
        <v>0</v>
      </c>
      <c r="G471" s="45"/>
      <c r="H471" s="45"/>
    </row>
    <row r="472" spans="1:8" ht="63">
      <c r="A472" s="2" t="s">
        <v>515</v>
      </c>
      <c r="B472" s="21">
        <v>792</v>
      </c>
      <c r="C472" s="7" t="s">
        <v>365</v>
      </c>
      <c r="D472" s="7" t="s">
        <v>516</v>
      </c>
      <c r="E472" s="288">
        <v>17435</v>
      </c>
      <c r="F472" s="288">
        <v>0</v>
      </c>
      <c r="G472" s="45"/>
      <c r="H472" s="45"/>
    </row>
    <row r="473" spans="1:8" ht="31.5">
      <c r="A473" s="2" t="s">
        <v>543</v>
      </c>
      <c r="B473" s="21">
        <v>792</v>
      </c>
      <c r="C473" s="7" t="s">
        <v>365</v>
      </c>
      <c r="D473" s="7" t="s">
        <v>517</v>
      </c>
      <c r="E473" s="288">
        <v>1954</v>
      </c>
      <c r="F473" s="288">
        <v>0</v>
      </c>
      <c r="G473" s="45"/>
      <c r="H473" s="45"/>
    </row>
    <row r="474" spans="1:8" ht="15.75">
      <c r="A474" s="2" t="s">
        <v>518</v>
      </c>
      <c r="B474" s="21">
        <v>792</v>
      </c>
      <c r="C474" s="7" t="s">
        <v>365</v>
      </c>
      <c r="D474" s="7" t="s">
        <v>519</v>
      </c>
      <c r="E474" s="288">
        <v>3</v>
      </c>
      <c r="F474" s="288">
        <v>0</v>
      </c>
      <c r="G474" s="45"/>
      <c r="H474" s="45"/>
    </row>
    <row r="475" spans="1:8" ht="63">
      <c r="A475" s="2" t="s">
        <v>224</v>
      </c>
      <c r="B475" s="21">
        <v>792</v>
      </c>
      <c r="C475" s="7" t="s">
        <v>227</v>
      </c>
      <c r="D475" s="7"/>
      <c r="E475" s="288">
        <f>E476</f>
        <v>70154</v>
      </c>
      <c r="F475" s="288">
        <f>F476</f>
        <v>0</v>
      </c>
      <c r="G475" s="45"/>
      <c r="H475" s="45"/>
    </row>
    <row r="476" spans="1:8" ht="15.75">
      <c r="A476" s="2" t="s">
        <v>538</v>
      </c>
      <c r="B476" s="21">
        <v>792</v>
      </c>
      <c r="C476" s="7" t="s">
        <v>366</v>
      </c>
      <c r="D476" s="7"/>
      <c r="E476" s="288">
        <f>E477</f>
        <v>70154</v>
      </c>
      <c r="F476" s="288">
        <f>F477</f>
        <v>0</v>
      </c>
      <c r="G476" s="45"/>
      <c r="H476" s="45"/>
    </row>
    <row r="477" spans="1:8" ht="15.75">
      <c r="A477" s="2" t="s">
        <v>409</v>
      </c>
      <c r="B477" s="21">
        <v>792</v>
      </c>
      <c r="C477" s="7" t="s">
        <v>366</v>
      </c>
      <c r="D477" s="7" t="s">
        <v>526</v>
      </c>
      <c r="E477" s="288">
        <v>70154</v>
      </c>
      <c r="F477" s="288">
        <v>0</v>
      </c>
      <c r="G477" s="45"/>
      <c r="H477" s="45"/>
    </row>
    <row r="478" spans="1:6" s="3" customFormat="1" ht="15.75">
      <c r="A478" s="117" t="s">
        <v>514</v>
      </c>
      <c r="B478" s="21">
        <v>792</v>
      </c>
      <c r="C478" s="7" t="s">
        <v>867</v>
      </c>
      <c r="D478" s="7"/>
      <c r="E478" s="288">
        <f>E486+E488+E492+E494+E497+E499+E501+E503+E507+E509+E511+E490+E517+E521+E523+E525+E529+E532+E536+E538+E540+E542+E544+E546+E548+E550+E552+E554+E556+E558+E560+E562+E565+E567+E571+E573+E575+E579+E581+E583+E587+E589+E591+E593+E595+E597+E599+E601+E603+E605+E607+E609+E611+E613+E616+E618+E621+E623+E625+E627+E629+E631+E633+E636+E638+E640+E642+E646+E650+E658</f>
        <v>20319</v>
      </c>
      <c r="F478" s="288">
        <f>F485+F479+F483</f>
        <v>135024</v>
      </c>
    </row>
    <row r="479" spans="1:6" s="3" customFormat="1" ht="15.75">
      <c r="A479" s="2" t="s">
        <v>544</v>
      </c>
      <c r="B479" s="21">
        <v>792</v>
      </c>
      <c r="C479" s="7" t="s">
        <v>866</v>
      </c>
      <c r="D479" s="7"/>
      <c r="E479" s="288">
        <f>E480+E481+E482</f>
        <v>0</v>
      </c>
      <c r="F479" s="288">
        <f>F480+F481+F482</f>
        <v>19560</v>
      </c>
    </row>
    <row r="480" spans="1:6" s="3" customFormat="1" ht="63">
      <c r="A480" s="2" t="s">
        <v>515</v>
      </c>
      <c r="B480" s="21">
        <v>792</v>
      </c>
      <c r="C480" s="7" t="s">
        <v>866</v>
      </c>
      <c r="D480" s="7" t="s">
        <v>516</v>
      </c>
      <c r="E480" s="288">
        <v>0</v>
      </c>
      <c r="F480" s="288">
        <v>17603</v>
      </c>
    </row>
    <row r="481" spans="1:6" s="3" customFormat="1" ht="31.5">
      <c r="A481" s="2" t="s">
        <v>543</v>
      </c>
      <c r="B481" s="21">
        <v>792</v>
      </c>
      <c r="C481" s="7" t="s">
        <v>866</v>
      </c>
      <c r="D481" s="7" t="s">
        <v>517</v>
      </c>
      <c r="E481" s="288">
        <v>0</v>
      </c>
      <c r="F481" s="288">
        <v>1954</v>
      </c>
    </row>
    <row r="482" spans="1:6" s="3" customFormat="1" ht="15.75">
      <c r="A482" s="2" t="s">
        <v>518</v>
      </c>
      <c r="B482" s="21">
        <v>792</v>
      </c>
      <c r="C482" s="7" t="s">
        <v>866</v>
      </c>
      <c r="D482" s="7" t="s">
        <v>519</v>
      </c>
      <c r="E482" s="288">
        <v>0</v>
      </c>
      <c r="F482" s="288">
        <v>3</v>
      </c>
    </row>
    <row r="483" spans="1:6" s="3" customFormat="1" ht="15.75">
      <c r="A483" s="2" t="s">
        <v>538</v>
      </c>
      <c r="B483" s="21">
        <v>792</v>
      </c>
      <c r="C483" s="7" t="s">
        <v>881</v>
      </c>
      <c r="D483" s="7"/>
      <c r="E483" s="288">
        <f>E484</f>
        <v>0</v>
      </c>
      <c r="F483" s="288">
        <f>F484</f>
        <v>72574</v>
      </c>
    </row>
    <row r="484" spans="1:6" s="3" customFormat="1" ht="21.75" customHeight="1">
      <c r="A484" s="2" t="s">
        <v>409</v>
      </c>
      <c r="B484" s="21">
        <v>792</v>
      </c>
      <c r="C484" s="7" t="s">
        <v>881</v>
      </c>
      <c r="D484" s="7" t="s">
        <v>526</v>
      </c>
      <c r="E484" s="288">
        <v>0</v>
      </c>
      <c r="F484" s="288">
        <v>72574</v>
      </c>
    </row>
    <row r="485" spans="1:8" ht="15.75">
      <c r="A485" s="2" t="s">
        <v>129</v>
      </c>
      <c r="B485" s="21">
        <v>792</v>
      </c>
      <c r="C485" s="7" t="s">
        <v>83</v>
      </c>
      <c r="D485" s="7"/>
      <c r="E485" s="288">
        <f>E486</f>
        <v>20319</v>
      </c>
      <c r="F485" s="288">
        <f>F486</f>
        <v>42890</v>
      </c>
      <c r="G485" s="36"/>
      <c r="H485" s="36"/>
    </row>
    <row r="486" spans="1:8" ht="15.75">
      <c r="A486" s="2" t="s">
        <v>129</v>
      </c>
      <c r="B486" s="21">
        <v>792</v>
      </c>
      <c r="C486" s="7" t="s">
        <v>83</v>
      </c>
      <c r="D486" s="7" t="s">
        <v>447</v>
      </c>
      <c r="E486" s="288">
        <v>20319</v>
      </c>
      <c r="F486" s="288">
        <v>42890</v>
      </c>
      <c r="G486" s="36"/>
      <c r="H486" s="36"/>
    </row>
    <row r="487" spans="1:6" ht="15.75">
      <c r="A487" s="272" t="s">
        <v>199</v>
      </c>
      <c r="B487" s="6"/>
      <c r="C487" s="5"/>
      <c r="D487" s="5"/>
      <c r="E487" s="290">
        <f>E468+E16</f>
        <v>1902892.3910000003</v>
      </c>
      <c r="F487" s="290">
        <f>F468+F16</f>
        <v>2039991.2140000002</v>
      </c>
    </row>
    <row r="490" spans="1:6" s="3" customFormat="1" ht="15.75">
      <c r="A490" s="324" t="s">
        <v>46</v>
      </c>
      <c r="B490" s="324"/>
      <c r="C490" s="324"/>
      <c r="D490" s="324"/>
      <c r="E490" s="377"/>
      <c r="F490" s="377"/>
    </row>
  </sheetData>
  <sheetProtection/>
  <mergeCells count="17">
    <mergeCell ref="A490:F490"/>
    <mergeCell ref="A7:F7"/>
    <mergeCell ref="A13:A14"/>
    <mergeCell ref="B13:B14"/>
    <mergeCell ref="C13:C14"/>
    <mergeCell ref="D13:D14"/>
    <mergeCell ref="E13:F13"/>
    <mergeCell ref="A9:I9"/>
    <mergeCell ref="A10:F10"/>
    <mergeCell ref="A11:F11"/>
    <mergeCell ref="F12:H12"/>
    <mergeCell ref="A1:I1"/>
    <mergeCell ref="A2:I2"/>
    <mergeCell ref="A3:I3"/>
    <mergeCell ref="A4:I4"/>
    <mergeCell ref="A5:I5"/>
    <mergeCell ref="A6:F6"/>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B23"/>
  <sheetViews>
    <sheetView zoomScalePageLayoutView="0" workbookViewId="0" topLeftCell="A1">
      <selection activeCell="A1" sqref="A1:IV16384"/>
    </sheetView>
  </sheetViews>
  <sheetFormatPr defaultColWidth="9.00390625" defaultRowHeight="12.75"/>
  <cols>
    <col min="1" max="1" width="75.875" style="68" customWidth="1"/>
    <col min="2" max="2" width="13.00390625" style="68" customWidth="1"/>
    <col min="3" max="16384" width="9.125" style="68" customWidth="1"/>
  </cols>
  <sheetData>
    <row r="1" spans="1:2" ht="15.75">
      <c r="A1" s="384" t="s">
        <v>809</v>
      </c>
      <c r="B1" s="384"/>
    </row>
    <row r="2" spans="1:2" ht="15.75">
      <c r="A2" s="384" t="s">
        <v>188</v>
      </c>
      <c r="B2" s="384"/>
    </row>
    <row r="3" spans="1:2" ht="15.75">
      <c r="A3" s="384" t="s">
        <v>187</v>
      </c>
      <c r="B3" s="384"/>
    </row>
    <row r="4" spans="1:2" ht="15.75">
      <c r="A4" s="384" t="s">
        <v>186</v>
      </c>
      <c r="B4" s="384"/>
    </row>
    <row r="5" spans="1:2" ht="15.75">
      <c r="A5" s="349" t="s">
        <v>1263</v>
      </c>
      <c r="B5" s="349"/>
    </row>
    <row r="6" spans="1:2" ht="15.75">
      <c r="A6" s="349" t="s">
        <v>1382</v>
      </c>
      <c r="B6" s="445"/>
    </row>
    <row r="7" spans="1:2" ht="15.75">
      <c r="A7" s="349" t="s">
        <v>1429</v>
      </c>
      <c r="B7" s="445"/>
    </row>
    <row r="8" spans="1:2" ht="15.75">
      <c r="A8" s="349" t="s">
        <v>1455</v>
      </c>
      <c r="B8" s="445"/>
    </row>
    <row r="9" spans="1:2" ht="19.5" customHeight="1">
      <c r="A9" s="14"/>
      <c r="B9" s="14"/>
    </row>
    <row r="10" spans="1:2" ht="82.5" customHeight="1">
      <c r="A10" s="369" t="s">
        <v>933</v>
      </c>
      <c r="B10" s="369"/>
    </row>
    <row r="11" ht="17.25" customHeight="1">
      <c r="B11" s="68" t="s">
        <v>336</v>
      </c>
    </row>
    <row r="12" spans="1:2" ht="18" customHeight="1">
      <c r="A12" s="381" t="s">
        <v>505</v>
      </c>
      <c r="B12" s="381" t="s">
        <v>425</v>
      </c>
    </row>
    <row r="13" spans="1:2" ht="22.5" customHeight="1">
      <c r="A13" s="382"/>
      <c r="B13" s="382"/>
    </row>
    <row r="14" spans="1:2" s="120" customFormat="1" ht="24" customHeight="1">
      <c r="A14" s="119" t="s">
        <v>93</v>
      </c>
      <c r="B14" s="290">
        <f>B15</f>
        <v>58577.271</v>
      </c>
    </row>
    <row r="15" spans="1:2" ht="37.5" customHeight="1">
      <c r="A15" s="121" t="s">
        <v>458</v>
      </c>
      <c r="B15" s="290">
        <f>B16+B18+B19+B20+B17</f>
        <v>58577.271</v>
      </c>
    </row>
    <row r="16" spans="1:2" ht="24" customHeight="1">
      <c r="A16" s="122" t="s">
        <v>575</v>
      </c>
      <c r="B16" s="288">
        <v>2821</v>
      </c>
    </row>
    <row r="17" spans="1:2" ht="24" customHeight="1">
      <c r="A17" s="2" t="s">
        <v>41</v>
      </c>
      <c r="B17" s="288">
        <v>33288.233</v>
      </c>
    </row>
    <row r="18" spans="1:2" ht="83.25" customHeight="1">
      <c r="A18" s="2" t="s">
        <v>1081</v>
      </c>
      <c r="B18" s="288">
        <v>1225</v>
      </c>
    </row>
    <row r="19" spans="1:2" ht="50.25" customHeight="1">
      <c r="A19" s="2" t="s">
        <v>994</v>
      </c>
      <c r="B19" s="288">
        <v>14843.038</v>
      </c>
    </row>
    <row r="20" spans="1:2" ht="19.5" customHeight="1">
      <c r="A20" s="2" t="s">
        <v>1300</v>
      </c>
      <c r="B20" s="316">
        <v>6400</v>
      </c>
    </row>
    <row r="21" spans="1:2" ht="19.5" customHeight="1">
      <c r="A21" s="293"/>
      <c r="B21" s="293"/>
    </row>
    <row r="22" ht="19.5" customHeight="1"/>
    <row r="23" spans="1:2" ht="31.5" customHeight="1">
      <c r="A23" s="383" t="s">
        <v>94</v>
      </c>
      <c r="B23" s="383"/>
    </row>
  </sheetData>
  <sheetProtection/>
  <mergeCells count="12">
    <mergeCell ref="A1:B1"/>
    <mergeCell ref="A2:B2"/>
    <mergeCell ref="A3:B3"/>
    <mergeCell ref="A4:B4"/>
    <mergeCell ref="A5:B5"/>
    <mergeCell ref="A6:B6"/>
    <mergeCell ref="A7:B7"/>
    <mergeCell ref="A10:B10"/>
    <mergeCell ref="A12:A13"/>
    <mergeCell ref="B12:B13"/>
    <mergeCell ref="A23:B23"/>
    <mergeCell ref="A8:B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2"/>
  <sheetViews>
    <sheetView zoomScalePageLayoutView="0" workbookViewId="0" topLeftCell="A1">
      <selection activeCell="A1" sqref="A1:IV16384"/>
    </sheetView>
  </sheetViews>
  <sheetFormatPr defaultColWidth="9.00390625" defaultRowHeight="12.75"/>
  <cols>
    <col min="1" max="1" width="48.25390625" style="68" customWidth="1"/>
    <col min="2" max="2" width="13.00390625" style="68" customWidth="1"/>
    <col min="3" max="3" width="11.625" style="68" customWidth="1"/>
    <col min="4" max="4" width="12.375" style="68" customWidth="1"/>
    <col min="5" max="16384" width="9.125" style="68" customWidth="1"/>
  </cols>
  <sheetData>
    <row r="1" spans="1:4" ht="15.75">
      <c r="A1" s="384" t="s">
        <v>810</v>
      </c>
      <c r="B1" s="384"/>
      <c r="C1" s="384"/>
      <c r="D1" s="387"/>
    </row>
    <row r="2" spans="1:4" ht="15.75">
      <c r="A2" s="384" t="s">
        <v>753</v>
      </c>
      <c r="B2" s="384"/>
      <c r="C2" s="384"/>
      <c r="D2" s="387"/>
    </row>
    <row r="3" spans="1:4" ht="15.75">
      <c r="A3" s="384" t="s">
        <v>754</v>
      </c>
      <c r="B3" s="384"/>
      <c r="C3" s="384"/>
      <c r="D3" s="387"/>
    </row>
    <row r="4" spans="1:4" ht="15.75">
      <c r="A4" s="384" t="s">
        <v>755</v>
      </c>
      <c r="B4" s="384"/>
      <c r="C4" s="384"/>
      <c r="D4" s="387"/>
    </row>
    <row r="5" spans="1:4" ht="15.75">
      <c r="A5" s="349" t="s">
        <v>1264</v>
      </c>
      <c r="B5" s="349"/>
      <c r="C5" s="349"/>
      <c r="D5" s="388"/>
    </row>
    <row r="6" spans="1:4" ht="15.75">
      <c r="A6" s="349" t="s">
        <v>1383</v>
      </c>
      <c r="B6" s="445"/>
      <c r="C6" s="445"/>
      <c r="D6" s="445"/>
    </row>
    <row r="7" spans="1:4" ht="15.75">
      <c r="A7" s="349" t="s">
        <v>1434</v>
      </c>
      <c r="B7" s="445"/>
      <c r="C7" s="445"/>
      <c r="D7" s="445"/>
    </row>
    <row r="8" spans="1:4" ht="19.5" customHeight="1">
      <c r="A8" s="349" t="s">
        <v>1456</v>
      </c>
      <c r="B8" s="445"/>
      <c r="C8" s="445"/>
      <c r="D8" s="445"/>
    </row>
    <row r="9" spans="1:4" ht="19.5" customHeight="1">
      <c r="A9" s="14"/>
      <c r="B9" s="84"/>
      <c r="C9" s="84"/>
      <c r="D9" s="84"/>
    </row>
    <row r="10" spans="1:4" ht="96" customHeight="1">
      <c r="A10" s="369" t="s">
        <v>934</v>
      </c>
      <c r="B10" s="369"/>
      <c r="C10" s="369"/>
      <c r="D10" s="389"/>
    </row>
    <row r="11" ht="17.25" customHeight="1">
      <c r="D11" s="70" t="s">
        <v>336</v>
      </c>
    </row>
    <row r="12" spans="1:4" ht="18" customHeight="1">
      <c r="A12" s="381" t="s">
        <v>505</v>
      </c>
      <c r="B12" s="381" t="s">
        <v>736</v>
      </c>
      <c r="C12" s="385" t="s">
        <v>737</v>
      </c>
      <c r="D12" s="368"/>
    </row>
    <row r="13" spans="1:4" ht="26.25" customHeight="1">
      <c r="A13" s="366"/>
      <c r="B13" s="366"/>
      <c r="C13" s="40" t="s">
        <v>386</v>
      </c>
      <c r="D13" s="40" t="s">
        <v>756</v>
      </c>
    </row>
    <row r="14" spans="1:4" s="120" customFormat="1" ht="24" customHeight="1">
      <c r="A14" s="119" t="s">
        <v>93</v>
      </c>
      <c r="B14" s="123">
        <f aca="true" t="shared" si="0" ref="B14:B20">C14+D14</f>
        <v>177182.2</v>
      </c>
      <c r="C14" s="123">
        <f>C15</f>
        <v>58645.4</v>
      </c>
      <c r="D14" s="123">
        <f>D15</f>
        <v>118536.8</v>
      </c>
    </row>
    <row r="15" spans="1:4" ht="50.25" customHeight="1">
      <c r="A15" s="121" t="s">
        <v>458</v>
      </c>
      <c r="B15" s="123">
        <f t="shared" si="0"/>
        <v>177182.2</v>
      </c>
      <c r="C15" s="123">
        <f>C18+C16+C19+C20+C17</f>
        <v>58645.4</v>
      </c>
      <c r="D15" s="123">
        <f>D18+D16+D19+D20+D17</f>
        <v>118536.8</v>
      </c>
    </row>
    <row r="16" spans="1:4" ht="31.5" customHeight="1">
      <c r="A16" s="122" t="s">
        <v>575</v>
      </c>
      <c r="B16" s="27">
        <f t="shared" si="0"/>
        <v>11175</v>
      </c>
      <c r="C16" s="124">
        <v>11175</v>
      </c>
      <c r="D16" s="124">
        <v>0</v>
      </c>
    </row>
    <row r="17" spans="1:4" ht="67.5" customHeight="1">
      <c r="A17" s="2" t="s">
        <v>1234</v>
      </c>
      <c r="B17" s="27">
        <f t="shared" si="0"/>
        <v>126700</v>
      </c>
      <c r="C17" s="124">
        <v>31000</v>
      </c>
      <c r="D17" s="124">
        <v>95700</v>
      </c>
    </row>
    <row r="18" spans="1:4" ht="130.5" customHeight="1">
      <c r="A18" s="2" t="s">
        <v>1081</v>
      </c>
      <c r="B18" s="27">
        <f t="shared" si="0"/>
        <v>2450</v>
      </c>
      <c r="C18" s="27">
        <v>1225</v>
      </c>
      <c r="D18" s="125">
        <v>1225</v>
      </c>
    </row>
    <row r="19" spans="1:4" ht="84" customHeight="1">
      <c r="A19" s="2" t="s">
        <v>994</v>
      </c>
      <c r="B19" s="27">
        <f t="shared" si="0"/>
        <v>30353.699999999997</v>
      </c>
      <c r="C19" s="27">
        <v>15245.4</v>
      </c>
      <c r="D19" s="125">
        <v>15108.3</v>
      </c>
    </row>
    <row r="20" spans="1:4" ht="48.75" customHeight="1">
      <c r="A20" s="76" t="s">
        <v>1082</v>
      </c>
      <c r="B20" s="125">
        <f t="shared" si="0"/>
        <v>6503.5</v>
      </c>
      <c r="C20" s="125">
        <v>0</v>
      </c>
      <c r="D20" s="125">
        <v>6503.5</v>
      </c>
    </row>
    <row r="21" ht="19.5" customHeight="1"/>
    <row r="22" spans="1:4" ht="31.5" customHeight="1">
      <c r="A22" s="383" t="s">
        <v>94</v>
      </c>
      <c r="B22" s="383"/>
      <c r="C22" s="383"/>
      <c r="D22" s="386"/>
    </row>
  </sheetData>
  <sheetProtection/>
  <mergeCells count="13">
    <mergeCell ref="A22:D22"/>
    <mergeCell ref="A1:D1"/>
    <mergeCell ref="A2:D2"/>
    <mergeCell ref="A3:D3"/>
    <mergeCell ref="A4:D4"/>
    <mergeCell ref="A5:D5"/>
    <mergeCell ref="A10:D10"/>
    <mergeCell ref="A6:D6"/>
    <mergeCell ref="A7:D7"/>
    <mergeCell ref="A8:D8"/>
    <mergeCell ref="A12:A13"/>
    <mergeCell ref="B12:B13"/>
    <mergeCell ref="C12:D1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1"/>
  <sheetViews>
    <sheetView zoomScalePageLayoutView="0" workbookViewId="0" topLeftCell="A1">
      <selection activeCell="B9" sqref="B9"/>
    </sheetView>
  </sheetViews>
  <sheetFormatPr defaultColWidth="9.00390625" defaultRowHeight="12.75"/>
  <cols>
    <col min="1" max="1" width="6.125" style="57" customWidth="1"/>
    <col min="2" max="2" width="67.25390625" style="68" customWidth="1"/>
    <col min="3" max="3" width="14.125" style="68" customWidth="1"/>
    <col min="4" max="4" width="12.125" style="68" customWidth="1"/>
    <col min="5" max="16384" width="9.125" style="68" customWidth="1"/>
  </cols>
  <sheetData>
    <row r="1" spans="1:3" ht="15.75">
      <c r="A1" s="384" t="s">
        <v>811</v>
      </c>
      <c r="B1" s="384"/>
      <c r="C1" s="384"/>
    </row>
    <row r="2" spans="1:3" ht="15.75">
      <c r="A2" s="384" t="s">
        <v>659</v>
      </c>
      <c r="B2" s="384"/>
      <c r="C2" s="384"/>
    </row>
    <row r="3" spans="1:3" ht="15.75">
      <c r="A3" s="384" t="s">
        <v>743</v>
      </c>
      <c r="B3" s="384"/>
      <c r="C3" s="384"/>
    </row>
    <row r="4" spans="1:3" ht="15.75">
      <c r="A4" s="384" t="s">
        <v>660</v>
      </c>
      <c r="B4" s="384"/>
      <c r="C4" s="384"/>
    </row>
    <row r="5" spans="1:3" ht="15.75">
      <c r="A5" s="349" t="s">
        <v>1265</v>
      </c>
      <c r="B5" s="349"/>
      <c r="C5" s="349"/>
    </row>
    <row r="6" spans="1:3" ht="15.75">
      <c r="A6" s="349" t="s">
        <v>1384</v>
      </c>
      <c r="B6" s="322"/>
      <c r="C6" s="322"/>
    </row>
    <row r="7" spans="1:3" ht="15.75">
      <c r="A7" s="349" t="s">
        <v>1433</v>
      </c>
      <c r="B7" s="322"/>
      <c r="C7" s="322"/>
    </row>
    <row r="8" spans="1:3" ht="19.5" customHeight="1">
      <c r="A8" s="349" t="s">
        <v>1457</v>
      </c>
      <c r="B8" s="322"/>
      <c r="C8" s="322"/>
    </row>
    <row r="9" spans="1:3" ht="19.5" customHeight="1">
      <c r="A9" s="14"/>
      <c r="B9" s="286"/>
      <c r="C9" s="286"/>
    </row>
    <row r="10" spans="1:4" ht="50.25" customHeight="1">
      <c r="A10" s="369" t="s">
        <v>935</v>
      </c>
      <c r="B10" s="369"/>
      <c r="C10" s="369"/>
      <c r="D10" s="39"/>
    </row>
    <row r="11" ht="17.25" customHeight="1" thickBot="1">
      <c r="C11" s="71" t="s">
        <v>580</v>
      </c>
    </row>
    <row r="12" spans="1:3" ht="39.75" customHeight="1" thickBot="1">
      <c r="A12" s="72" t="s">
        <v>444</v>
      </c>
      <c r="B12" s="73" t="s">
        <v>8</v>
      </c>
      <c r="C12" s="74" t="s">
        <v>425</v>
      </c>
    </row>
    <row r="13" spans="1:3" ht="15.75">
      <c r="A13" s="126">
        <v>1</v>
      </c>
      <c r="B13" s="127" t="s">
        <v>581</v>
      </c>
      <c r="C13" s="75">
        <v>4430</v>
      </c>
    </row>
    <row r="14" spans="1:3" ht="16.5" customHeight="1">
      <c r="A14" s="76">
        <v>2</v>
      </c>
      <c r="B14" s="128" t="s">
        <v>582</v>
      </c>
      <c r="C14" s="125">
        <v>3330</v>
      </c>
    </row>
    <row r="15" spans="1:3" ht="15.75">
      <c r="A15" s="76">
        <v>3</v>
      </c>
      <c r="B15" s="128" t="s">
        <v>583</v>
      </c>
      <c r="C15" s="125">
        <v>3178</v>
      </c>
    </row>
    <row r="16" spans="1:3" ht="20.25" customHeight="1">
      <c r="A16" s="76">
        <v>4</v>
      </c>
      <c r="B16" s="128" t="s">
        <v>584</v>
      </c>
      <c r="C16" s="125">
        <v>3730</v>
      </c>
    </row>
    <row r="17" spans="1:3" ht="18" customHeight="1">
      <c r="A17" s="76">
        <v>5</v>
      </c>
      <c r="B17" s="128" t="s">
        <v>585</v>
      </c>
      <c r="C17" s="125">
        <v>5254</v>
      </c>
    </row>
    <row r="18" spans="1:3" ht="15.75">
      <c r="A18" s="76">
        <v>6</v>
      </c>
      <c r="B18" s="128" t="s">
        <v>586</v>
      </c>
      <c r="C18" s="125">
        <v>4530</v>
      </c>
    </row>
    <row r="19" spans="1:3" ht="15.75">
      <c r="A19" s="76">
        <v>7</v>
      </c>
      <c r="B19" s="128" t="s">
        <v>587</v>
      </c>
      <c r="C19" s="125">
        <v>6596</v>
      </c>
    </row>
    <row r="20" spans="1:3" ht="18" customHeight="1">
      <c r="A20" s="76">
        <v>8</v>
      </c>
      <c r="B20" s="128" t="s">
        <v>588</v>
      </c>
      <c r="C20" s="125">
        <v>3425</v>
      </c>
    </row>
    <row r="21" spans="1:3" ht="15.75">
      <c r="A21" s="76">
        <v>9</v>
      </c>
      <c r="B21" s="128" t="s">
        <v>589</v>
      </c>
      <c r="C21" s="125">
        <v>3722</v>
      </c>
    </row>
    <row r="22" spans="1:3" ht="18.75" customHeight="1">
      <c r="A22" s="76">
        <v>10</v>
      </c>
      <c r="B22" s="128" t="s">
        <v>590</v>
      </c>
      <c r="C22" s="125">
        <v>4399</v>
      </c>
    </row>
    <row r="23" spans="1:3" ht="15.75">
      <c r="A23" s="76">
        <v>11</v>
      </c>
      <c r="B23" s="128" t="s">
        <v>591</v>
      </c>
      <c r="C23" s="125">
        <v>3880</v>
      </c>
    </row>
    <row r="24" spans="1:3" ht="19.5" customHeight="1">
      <c r="A24" s="76">
        <v>12</v>
      </c>
      <c r="B24" s="128" t="s">
        <v>592</v>
      </c>
      <c r="C24" s="125">
        <v>5134</v>
      </c>
    </row>
    <row r="25" spans="1:3" ht="15.75">
      <c r="A25" s="76">
        <v>13</v>
      </c>
      <c r="B25" s="128" t="s">
        <v>593</v>
      </c>
      <c r="C25" s="125">
        <v>3468</v>
      </c>
    </row>
    <row r="26" spans="1:3" ht="20.25" customHeight="1">
      <c r="A26" s="76">
        <v>14</v>
      </c>
      <c r="B26" s="128" t="s">
        <v>594</v>
      </c>
      <c r="C26" s="125">
        <v>4921</v>
      </c>
    </row>
    <row r="27" spans="1:3" ht="15.75">
      <c r="A27" s="76">
        <v>15</v>
      </c>
      <c r="B27" s="128" t="s">
        <v>595</v>
      </c>
      <c r="C27" s="125">
        <v>3238</v>
      </c>
    </row>
    <row r="28" spans="1:3" ht="21.75" customHeight="1">
      <c r="A28" s="76">
        <v>16</v>
      </c>
      <c r="B28" s="128" t="s">
        <v>596</v>
      </c>
      <c r="C28" s="125">
        <v>3160</v>
      </c>
    </row>
    <row r="29" spans="1:3" ht="15.75">
      <c r="A29" s="76"/>
      <c r="B29" s="77" t="s">
        <v>142</v>
      </c>
      <c r="C29" s="11">
        <f>C28+C27+C26+C25+C24+C23+C22+C21+C20+C19+C18+C17+C16+C15+C14+C13</f>
        <v>66395</v>
      </c>
    </row>
    <row r="30" ht="19.5" customHeight="1"/>
    <row r="31" spans="1:5" ht="31.5" customHeight="1">
      <c r="A31" s="383" t="s">
        <v>597</v>
      </c>
      <c r="B31" s="386"/>
      <c r="C31" s="386"/>
      <c r="E31" s="78"/>
    </row>
  </sheetData>
  <sheetProtection/>
  <mergeCells count="10">
    <mergeCell ref="A10:C10"/>
    <mergeCell ref="A31:C31"/>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31"/>
  <sheetViews>
    <sheetView zoomScalePageLayoutView="0" workbookViewId="0" topLeftCell="A1">
      <selection activeCell="A9" sqref="A9:D9"/>
    </sheetView>
  </sheetViews>
  <sheetFormatPr defaultColWidth="9.00390625" defaultRowHeight="12.75"/>
  <cols>
    <col min="1" max="1" width="5.375" style="10" customWidth="1"/>
    <col min="2" max="2" width="56.75390625" style="69" customWidth="1"/>
    <col min="3" max="3" width="12.25390625" style="79" customWidth="1"/>
    <col min="4" max="4" width="13.875" style="69" customWidth="1"/>
    <col min="5" max="16384" width="9.125" style="69" customWidth="1"/>
  </cols>
  <sheetData>
    <row r="1" spans="1:4" ht="15.75">
      <c r="A1" s="349" t="s">
        <v>812</v>
      </c>
      <c r="B1" s="349"/>
      <c r="C1" s="349"/>
      <c r="D1" s="349"/>
    </row>
    <row r="2" spans="1:4" ht="15.75">
      <c r="A2" s="349" t="s">
        <v>738</v>
      </c>
      <c r="B2" s="349"/>
      <c r="C2" s="349"/>
      <c r="D2" s="349"/>
    </row>
    <row r="3" spans="1:4" ht="15.75">
      <c r="A3" s="349" t="s">
        <v>739</v>
      </c>
      <c r="B3" s="349"/>
      <c r="C3" s="349"/>
      <c r="D3" s="349"/>
    </row>
    <row r="4" spans="1:4" ht="15.75">
      <c r="A4" s="349" t="s">
        <v>740</v>
      </c>
      <c r="B4" s="349"/>
      <c r="C4" s="349"/>
      <c r="D4" s="349"/>
    </row>
    <row r="5" spans="1:4" ht="15.75">
      <c r="A5" s="349" t="s">
        <v>1266</v>
      </c>
      <c r="B5" s="349"/>
      <c r="C5" s="349"/>
      <c r="D5" s="349"/>
    </row>
    <row r="6" spans="1:4" ht="15.75">
      <c r="A6" s="349" t="s">
        <v>1385</v>
      </c>
      <c r="B6" s="322"/>
      <c r="C6" s="322"/>
      <c r="D6" s="322"/>
    </row>
    <row r="7" spans="1:4" ht="15.75">
      <c r="A7" s="349" t="s">
        <v>1435</v>
      </c>
      <c r="B7" s="322"/>
      <c r="C7" s="322"/>
      <c r="D7" s="322"/>
    </row>
    <row r="8" spans="1:4" ht="15" customHeight="1">
      <c r="A8" s="349" t="s">
        <v>1458</v>
      </c>
      <c r="B8" s="322"/>
      <c r="C8" s="322"/>
      <c r="D8" s="322"/>
    </row>
    <row r="9" spans="1:4" ht="49.5" customHeight="1">
      <c r="A9" s="369" t="s">
        <v>1253</v>
      </c>
      <c r="B9" s="369"/>
      <c r="C9" s="369"/>
      <c r="D9" s="389"/>
    </row>
    <row r="10" ht="18" customHeight="1" thickBot="1">
      <c r="D10" s="80" t="s">
        <v>508</v>
      </c>
    </row>
    <row r="11" spans="1:4" ht="16.5" thickBot="1">
      <c r="A11" s="338" t="s">
        <v>741</v>
      </c>
      <c r="B11" s="338" t="s">
        <v>8</v>
      </c>
      <c r="C11" s="391" t="s">
        <v>425</v>
      </c>
      <c r="D11" s="392"/>
    </row>
    <row r="12" spans="1:4" ht="16.5" thickBot="1">
      <c r="A12" s="390"/>
      <c r="B12" s="390"/>
      <c r="C12" s="81" t="s">
        <v>756</v>
      </c>
      <c r="D12" s="56" t="s">
        <v>865</v>
      </c>
    </row>
    <row r="13" spans="1:4" ht="15.75">
      <c r="A13" s="113">
        <v>1</v>
      </c>
      <c r="B13" s="129" t="s">
        <v>581</v>
      </c>
      <c r="C13" s="124">
        <v>4657</v>
      </c>
      <c r="D13" s="124">
        <v>4828</v>
      </c>
    </row>
    <row r="14" spans="1:4" s="36" customFormat="1" ht="19.5" customHeight="1">
      <c r="A14" s="16">
        <v>2</v>
      </c>
      <c r="B14" s="82" t="s">
        <v>582</v>
      </c>
      <c r="C14" s="125">
        <v>3500</v>
      </c>
      <c r="D14" s="125">
        <v>3620</v>
      </c>
    </row>
    <row r="15" spans="1:4" s="36" customFormat="1" ht="15.75">
      <c r="A15" s="16">
        <v>3</v>
      </c>
      <c r="B15" s="82" t="s">
        <v>583</v>
      </c>
      <c r="C15" s="125">
        <v>3343</v>
      </c>
      <c r="D15" s="125">
        <v>3465</v>
      </c>
    </row>
    <row r="16" spans="1:4" s="36" customFormat="1" ht="20.25" customHeight="1">
      <c r="A16" s="16">
        <v>4</v>
      </c>
      <c r="B16" s="82" t="s">
        <v>584</v>
      </c>
      <c r="C16" s="125">
        <v>3950</v>
      </c>
      <c r="D16" s="125">
        <v>4034</v>
      </c>
    </row>
    <row r="17" spans="1:4" s="36" customFormat="1" ht="18" customHeight="1">
      <c r="A17" s="16">
        <v>5</v>
      </c>
      <c r="B17" s="82" t="s">
        <v>585</v>
      </c>
      <c r="C17" s="125">
        <v>5507</v>
      </c>
      <c r="D17" s="125">
        <v>5685</v>
      </c>
    </row>
    <row r="18" spans="1:4" s="36" customFormat="1" ht="15.75">
      <c r="A18" s="16">
        <v>6</v>
      </c>
      <c r="B18" s="82" t="s">
        <v>586</v>
      </c>
      <c r="C18" s="125">
        <v>4706</v>
      </c>
      <c r="D18" s="125">
        <v>4867</v>
      </c>
    </row>
    <row r="19" spans="1:4" s="36" customFormat="1" ht="15.75">
      <c r="A19" s="16">
        <v>7</v>
      </c>
      <c r="B19" s="82" t="s">
        <v>587</v>
      </c>
      <c r="C19" s="125">
        <v>7107</v>
      </c>
      <c r="D19" s="125">
        <v>7365</v>
      </c>
    </row>
    <row r="20" spans="1:4" s="36" customFormat="1" ht="18" customHeight="1">
      <c r="A20" s="16">
        <v>8</v>
      </c>
      <c r="B20" s="82" t="s">
        <v>588</v>
      </c>
      <c r="C20" s="125">
        <v>3572</v>
      </c>
      <c r="D20" s="125">
        <v>3700</v>
      </c>
    </row>
    <row r="21" spans="1:4" s="36" customFormat="1" ht="15.75">
      <c r="A21" s="16">
        <v>9</v>
      </c>
      <c r="B21" s="82" t="s">
        <v>589</v>
      </c>
      <c r="C21" s="125">
        <v>4004</v>
      </c>
      <c r="D21" s="125">
        <v>4158</v>
      </c>
    </row>
    <row r="22" spans="1:4" s="36" customFormat="1" ht="18.75" customHeight="1">
      <c r="A22" s="16">
        <v>10</v>
      </c>
      <c r="B22" s="82" t="s">
        <v>590</v>
      </c>
      <c r="C22" s="125">
        <v>4702</v>
      </c>
      <c r="D22" s="125">
        <v>4870</v>
      </c>
    </row>
    <row r="23" spans="1:4" s="36" customFormat="1" ht="15.75">
      <c r="A23" s="16">
        <v>11</v>
      </c>
      <c r="B23" s="82" t="s">
        <v>591</v>
      </c>
      <c r="C23" s="125">
        <v>4096</v>
      </c>
      <c r="D23" s="125">
        <v>4241</v>
      </c>
    </row>
    <row r="24" spans="1:4" s="36" customFormat="1" ht="19.5" customHeight="1">
      <c r="A24" s="16">
        <v>12</v>
      </c>
      <c r="B24" s="82" t="s">
        <v>592</v>
      </c>
      <c r="C24" s="125">
        <v>5340</v>
      </c>
      <c r="D24" s="125">
        <v>5513</v>
      </c>
    </row>
    <row r="25" spans="1:4" s="36" customFormat="1" ht="15.75">
      <c r="A25" s="16">
        <v>13</v>
      </c>
      <c r="B25" s="82" t="s">
        <v>593</v>
      </c>
      <c r="C25" s="125">
        <v>3761</v>
      </c>
      <c r="D25" s="125">
        <v>3907</v>
      </c>
    </row>
    <row r="26" spans="1:4" s="36" customFormat="1" ht="20.25" customHeight="1">
      <c r="A26" s="16">
        <v>14</v>
      </c>
      <c r="B26" s="82" t="s">
        <v>594</v>
      </c>
      <c r="C26" s="125">
        <v>5213</v>
      </c>
      <c r="D26" s="125">
        <v>5397</v>
      </c>
    </row>
    <row r="27" spans="1:4" s="36" customFormat="1" ht="15.75">
      <c r="A27" s="16">
        <v>15</v>
      </c>
      <c r="B27" s="82" t="s">
        <v>595</v>
      </c>
      <c r="C27" s="125">
        <v>3397</v>
      </c>
      <c r="D27" s="125">
        <v>3517</v>
      </c>
    </row>
    <row r="28" spans="1:4" s="36" customFormat="1" ht="18.75" customHeight="1">
      <c r="A28" s="16">
        <v>16</v>
      </c>
      <c r="B28" s="82" t="s">
        <v>596</v>
      </c>
      <c r="C28" s="125">
        <v>3299</v>
      </c>
      <c r="D28" s="125">
        <v>3407</v>
      </c>
    </row>
    <row r="29" spans="1:4" ht="15.75">
      <c r="A29" s="16"/>
      <c r="B29" s="83" t="s">
        <v>142</v>
      </c>
      <c r="C29" s="11">
        <f>C28+C27+C26+C25+C24+C23+C22+C21+C20+C19+C18+C17+C16+C15+C14+C13</f>
        <v>70154</v>
      </c>
      <c r="D29" s="11">
        <f>D28+D27+D26+D25+D24+D23+D22+D21+D20+D19+D18+D17+D16+D15+D14+D13</f>
        <v>72574</v>
      </c>
    </row>
    <row r="30" ht="19.5" customHeight="1"/>
    <row r="31" spans="1:4" ht="15.75" customHeight="1">
      <c r="A31" s="383" t="s">
        <v>742</v>
      </c>
      <c r="B31" s="383"/>
      <c r="C31" s="383"/>
      <c r="D31" s="383"/>
    </row>
  </sheetData>
  <sheetProtection/>
  <mergeCells count="13">
    <mergeCell ref="A31:D31"/>
    <mergeCell ref="A1:D1"/>
    <mergeCell ref="A2:D2"/>
    <mergeCell ref="A3:D3"/>
    <mergeCell ref="A4:D4"/>
    <mergeCell ref="A5:D5"/>
    <mergeCell ref="A9:D9"/>
    <mergeCell ref="A6:D6"/>
    <mergeCell ref="A7:D7"/>
    <mergeCell ref="A8:D8"/>
    <mergeCell ref="A11:A12"/>
    <mergeCell ref="B11:B12"/>
    <mergeCell ref="C11:D1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32"/>
  <sheetViews>
    <sheetView zoomScalePageLayoutView="0" workbookViewId="0" topLeftCell="A1">
      <selection activeCell="A9" sqref="A9"/>
    </sheetView>
  </sheetViews>
  <sheetFormatPr defaultColWidth="9.00390625" defaultRowHeight="12.75"/>
  <cols>
    <col min="1" max="1" width="6.375" style="79" customWidth="1"/>
    <col min="2" max="2" width="65.00390625" style="69" customWidth="1"/>
    <col min="3" max="3" width="17.25390625" style="69" customWidth="1"/>
    <col min="4" max="4" width="12.125" style="69" customWidth="1"/>
    <col min="5" max="16384" width="9.125" style="69" customWidth="1"/>
  </cols>
  <sheetData>
    <row r="1" spans="1:3" ht="15.75">
      <c r="A1" s="349" t="s">
        <v>1105</v>
      </c>
      <c r="B1" s="349"/>
      <c r="C1" s="349"/>
    </row>
    <row r="2" spans="1:3" ht="15.75">
      <c r="A2" s="349" t="s">
        <v>744</v>
      </c>
      <c r="B2" s="349"/>
      <c r="C2" s="349"/>
    </row>
    <row r="3" spans="1:3" ht="15.75">
      <c r="A3" s="349" t="s">
        <v>745</v>
      </c>
      <c r="B3" s="349"/>
      <c r="C3" s="349"/>
    </row>
    <row r="4" spans="1:3" ht="15.75">
      <c r="A4" s="349" t="s">
        <v>746</v>
      </c>
      <c r="B4" s="349"/>
      <c r="C4" s="349"/>
    </row>
    <row r="5" spans="1:3" ht="15.75">
      <c r="A5" s="349" t="s">
        <v>1267</v>
      </c>
      <c r="B5" s="349"/>
      <c r="C5" s="349"/>
    </row>
    <row r="6" spans="1:3" ht="15.75">
      <c r="A6" s="349" t="s">
        <v>1386</v>
      </c>
      <c r="B6" s="322"/>
      <c r="C6" s="322"/>
    </row>
    <row r="7" spans="1:3" ht="15.75">
      <c r="A7" s="349" t="s">
        <v>1436</v>
      </c>
      <c r="B7" s="322"/>
      <c r="C7" s="322"/>
    </row>
    <row r="8" spans="1:3" ht="15.75">
      <c r="A8" s="349" t="s">
        <v>1459</v>
      </c>
      <c r="B8" s="322"/>
      <c r="C8" s="322"/>
    </row>
    <row r="9" spans="1:3" ht="15.75">
      <c r="A9" s="14"/>
      <c r="B9" s="286"/>
      <c r="C9" s="286"/>
    </row>
    <row r="10" spans="1:4" ht="44.25" customHeight="1">
      <c r="A10" s="369" t="s">
        <v>936</v>
      </c>
      <c r="B10" s="369"/>
      <c r="C10" s="369"/>
      <c r="D10" s="37"/>
    </row>
    <row r="11" spans="1:4" ht="15.75" customHeight="1">
      <c r="A11" s="37"/>
      <c r="B11" s="37"/>
      <c r="C11" s="37"/>
      <c r="D11" s="37"/>
    </row>
    <row r="12" ht="16.5" thickBot="1">
      <c r="C12" s="71" t="s">
        <v>580</v>
      </c>
    </row>
    <row r="13" spans="1:3" ht="32.25" thickBot="1">
      <c r="A13" s="74" t="s">
        <v>444</v>
      </c>
      <c r="B13" s="90" t="s">
        <v>8</v>
      </c>
      <c r="C13" s="74" t="s">
        <v>425</v>
      </c>
    </row>
    <row r="14" spans="1:3" ht="15.75">
      <c r="A14" s="85">
        <v>1</v>
      </c>
      <c r="B14" s="86" t="s">
        <v>581</v>
      </c>
      <c r="C14" s="75">
        <v>91.9</v>
      </c>
    </row>
    <row r="15" spans="1:3" ht="15.75">
      <c r="A15" s="87">
        <v>2</v>
      </c>
      <c r="B15" s="82" t="s">
        <v>582</v>
      </c>
      <c r="C15" s="75">
        <v>91.9</v>
      </c>
    </row>
    <row r="16" spans="1:3" ht="15.75">
      <c r="A16" s="87">
        <v>3</v>
      </c>
      <c r="B16" s="82" t="s">
        <v>583</v>
      </c>
      <c r="C16" s="75">
        <v>91.9</v>
      </c>
    </row>
    <row r="17" spans="1:3" ht="15.75">
      <c r="A17" s="87">
        <v>4</v>
      </c>
      <c r="B17" s="82" t="s">
        <v>584</v>
      </c>
      <c r="C17" s="75">
        <v>91.9</v>
      </c>
    </row>
    <row r="18" spans="1:3" ht="15.75">
      <c r="A18" s="87">
        <v>5</v>
      </c>
      <c r="B18" s="82" t="s">
        <v>585</v>
      </c>
      <c r="C18" s="75">
        <v>91.9</v>
      </c>
    </row>
    <row r="19" spans="1:3" ht="15.75">
      <c r="A19" s="87">
        <v>6</v>
      </c>
      <c r="B19" s="82" t="s">
        <v>586</v>
      </c>
      <c r="C19" s="75">
        <v>91.9</v>
      </c>
    </row>
    <row r="20" spans="1:3" ht="15.75">
      <c r="A20" s="87">
        <v>7</v>
      </c>
      <c r="B20" s="82" t="s">
        <v>587</v>
      </c>
      <c r="C20" s="75">
        <v>229.6</v>
      </c>
    </row>
    <row r="21" spans="1:3" ht="15.75">
      <c r="A21" s="87">
        <v>8</v>
      </c>
      <c r="B21" s="82" t="s">
        <v>588</v>
      </c>
      <c r="C21" s="75">
        <v>91.9</v>
      </c>
    </row>
    <row r="22" spans="1:3" ht="15.75">
      <c r="A22" s="87">
        <v>9</v>
      </c>
      <c r="B22" s="82" t="s">
        <v>589</v>
      </c>
      <c r="C22" s="75">
        <v>91.9</v>
      </c>
    </row>
    <row r="23" spans="1:3" ht="15.75">
      <c r="A23" s="87">
        <v>10</v>
      </c>
      <c r="B23" s="82" t="s">
        <v>590</v>
      </c>
      <c r="C23" s="75">
        <v>229.6</v>
      </c>
    </row>
    <row r="24" spans="1:3" ht="15.75">
      <c r="A24" s="87">
        <v>11</v>
      </c>
      <c r="B24" s="82" t="s">
        <v>591</v>
      </c>
      <c r="C24" s="75">
        <v>91.9</v>
      </c>
    </row>
    <row r="25" spans="1:3" ht="15.75">
      <c r="A25" s="87">
        <v>12</v>
      </c>
      <c r="B25" s="82" t="s">
        <v>592</v>
      </c>
      <c r="C25" s="75">
        <v>91.9</v>
      </c>
    </row>
    <row r="26" spans="1:3" ht="15.75">
      <c r="A26" s="87">
        <v>13</v>
      </c>
      <c r="B26" s="82" t="s">
        <v>593</v>
      </c>
      <c r="C26" s="75">
        <v>229.6</v>
      </c>
    </row>
    <row r="27" spans="1:3" ht="15.75">
      <c r="A27" s="87">
        <v>14</v>
      </c>
      <c r="B27" s="88" t="s">
        <v>594</v>
      </c>
      <c r="C27" s="75">
        <v>229.6</v>
      </c>
    </row>
    <row r="28" spans="1:3" ht="15.75">
      <c r="A28" s="87">
        <v>15</v>
      </c>
      <c r="B28" s="88" t="s">
        <v>595</v>
      </c>
      <c r="C28" s="75">
        <v>91.9</v>
      </c>
    </row>
    <row r="29" spans="1:3" ht="15.75">
      <c r="A29" s="87">
        <v>16</v>
      </c>
      <c r="B29" s="88" t="s">
        <v>596</v>
      </c>
      <c r="C29" s="75">
        <v>91.9</v>
      </c>
    </row>
    <row r="30" spans="1:3" ht="15.75">
      <c r="A30" s="87"/>
      <c r="B30" s="83" t="s">
        <v>142</v>
      </c>
      <c r="C30" s="11">
        <f>C29+C28+C27+C26+C25+C24+C23+C22+C21+C20+C19+C18+C17+C16+C15+C14</f>
        <v>2021.2000000000005</v>
      </c>
    </row>
    <row r="32" spans="1:5" ht="15.75">
      <c r="A32" s="393" t="s">
        <v>747</v>
      </c>
      <c r="B32" s="389"/>
      <c r="C32" s="389"/>
      <c r="E32" s="89"/>
    </row>
  </sheetData>
  <sheetProtection/>
  <mergeCells count="10">
    <mergeCell ref="A10:C10"/>
    <mergeCell ref="A32:C32"/>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32"/>
  <sheetViews>
    <sheetView zoomScalePageLayoutView="0" workbookViewId="0" topLeftCell="A1">
      <selection activeCell="A9" sqref="A9"/>
    </sheetView>
  </sheetViews>
  <sheetFormatPr defaultColWidth="9.00390625" defaultRowHeight="12.75"/>
  <cols>
    <col min="1" max="1" width="6.375" style="79" customWidth="1"/>
    <col min="2" max="2" width="57.25390625" style="69" customWidth="1"/>
    <col min="3" max="3" width="13.375" style="69" customWidth="1"/>
    <col min="4" max="4" width="12.125" style="69" customWidth="1"/>
    <col min="5" max="16384" width="9.125" style="69" customWidth="1"/>
  </cols>
  <sheetData>
    <row r="1" spans="1:3" ht="15.75">
      <c r="A1" s="349" t="s">
        <v>1106</v>
      </c>
      <c r="B1" s="349"/>
      <c r="C1" s="349"/>
    </row>
    <row r="2" spans="1:4" ht="15.75">
      <c r="A2" s="349" t="s">
        <v>744</v>
      </c>
      <c r="B2" s="349"/>
      <c r="C2" s="349"/>
      <c r="D2" s="389"/>
    </row>
    <row r="3" spans="1:4" ht="15.75">
      <c r="A3" s="349" t="s">
        <v>745</v>
      </c>
      <c r="B3" s="349"/>
      <c r="C3" s="349"/>
      <c r="D3" s="389"/>
    </row>
    <row r="4" spans="1:4" ht="15.75">
      <c r="A4" s="349" t="s">
        <v>746</v>
      </c>
      <c r="B4" s="349"/>
      <c r="C4" s="349"/>
      <c r="D4" s="389"/>
    </row>
    <row r="5" spans="1:4" ht="15.75">
      <c r="A5" s="349" t="s">
        <v>1267</v>
      </c>
      <c r="B5" s="349"/>
      <c r="C5" s="349"/>
      <c r="D5" s="389"/>
    </row>
    <row r="6" spans="1:4" ht="15.75">
      <c r="A6" s="349" t="s">
        <v>1386</v>
      </c>
      <c r="B6" s="322"/>
      <c r="C6" s="322"/>
      <c r="D6" s="322"/>
    </row>
    <row r="7" spans="1:4" ht="15.75">
      <c r="A7" s="349" t="s">
        <v>1436</v>
      </c>
      <c r="B7" s="322"/>
      <c r="C7" s="322"/>
      <c r="D7" s="322"/>
    </row>
    <row r="8" spans="1:4" ht="15.75">
      <c r="A8" s="349" t="s">
        <v>1459</v>
      </c>
      <c r="B8" s="322"/>
      <c r="C8" s="322"/>
      <c r="D8" s="322"/>
    </row>
    <row r="9" spans="1:4" ht="15.75">
      <c r="A9" s="14"/>
      <c r="B9" s="286"/>
      <c r="C9" s="286"/>
      <c r="D9" s="286"/>
    </row>
    <row r="10" spans="1:4" ht="45" customHeight="1">
      <c r="A10" s="369" t="s">
        <v>937</v>
      </c>
      <c r="B10" s="369"/>
      <c r="C10" s="369"/>
      <c r="D10" s="376"/>
    </row>
    <row r="11" ht="16.5" thickBot="1">
      <c r="D11" s="71" t="s">
        <v>580</v>
      </c>
    </row>
    <row r="12" spans="1:4" ht="16.5" thickBot="1">
      <c r="A12" s="394" t="s">
        <v>444</v>
      </c>
      <c r="B12" s="395" t="s">
        <v>8</v>
      </c>
      <c r="C12" s="397" t="s">
        <v>425</v>
      </c>
      <c r="D12" s="398"/>
    </row>
    <row r="13" spans="1:4" ht="16.5" thickBot="1">
      <c r="A13" s="390"/>
      <c r="B13" s="396"/>
      <c r="C13" s="91" t="s">
        <v>756</v>
      </c>
      <c r="D13" s="91" t="s">
        <v>865</v>
      </c>
    </row>
    <row r="14" spans="1:4" ht="15.75">
      <c r="A14" s="85">
        <v>1</v>
      </c>
      <c r="B14" s="86" t="s">
        <v>581</v>
      </c>
      <c r="C14" s="75">
        <v>92.5</v>
      </c>
      <c r="D14" s="130">
        <v>95.5</v>
      </c>
    </row>
    <row r="15" spans="1:4" ht="15.75">
      <c r="A15" s="87">
        <v>2</v>
      </c>
      <c r="B15" s="82" t="s">
        <v>582</v>
      </c>
      <c r="C15" s="75">
        <v>92.5</v>
      </c>
      <c r="D15" s="130">
        <v>95.5</v>
      </c>
    </row>
    <row r="16" spans="1:4" ht="15.75">
      <c r="A16" s="87">
        <v>3</v>
      </c>
      <c r="B16" s="82" t="s">
        <v>583</v>
      </c>
      <c r="C16" s="75">
        <v>92.5</v>
      </c>
      <c r="D16" s="130">
        <v>95.5</v>
      </c>
    </row>
    <row r="17" spans="1:4" ht="15.75">
      <c r="A17" s="87">
        <v>4</v>
      </c>
      <c r="B17" s="82" t="s">
        <v>584</v>
      </c>
      <c r="C17" s="75">
        <v>92.5</v>
      </c>
      <c r="D17" s="130">
        <v>95.5</v>
      </c>
    </row>
    <row r="18" spans="1:4" ht="15.75">
      <c r="A18" s="87">
        <v>5</v>
      </c>
      <c r="B18" s="82" t="s">
        <v>585</v>
      </c>
      <c r="C18" s="75">
        <v>92.5</v>
      </c>
      <c r="D18" s="130">
        <v>95.5</v>
      </c>
    </row>
    <row r="19" spans="1:4" ht="15.75">
      <c r="A19" s="87">
        <v>6</v>
      </c>
      <c r="B19" s="82" t="s">
        <v>586</v>
      </c>
      <c r="C19" s="75">
        <v>92.5</v>
      </c>
      <c r="D19" s="130">
        <v>95.5</v>
      </c>
    </row>
    <row r="20" spans="1:4" ht="15.75">
      <c r="A20" s="87">
        <v>7</v>
      </c>
      <c r="B20" s="82" t="s">
        <v>587</v>
      </c>
      <c r="C20" s="75">
        <v>231.3</v>
      </c>
      <c r="D20" s="130">
        <v>238.5</v>
      </c>
    </row>
    <row r="21" spans="1:4" ht="15.75">
      <c r="A21" s="87">
        <v>8</v>
      </c>
      <c r="B21" s="82" t="s">
        <v>588</v>
      </c>
      <c r="C21" s="75">
        <v>92.5</v>
      </c>
      <c r="D21" s="130">
        <v>95.5</v>
      </c>
    </row>
    <row r="22" spans="1:4" ht="15.75">
      <c r="A22" s="87">
        <v>9</v>
      </c>
      <c r="B22" s="82" t="s">
        <v>589</v>
      </c>
      <c r="C22" s="75">
        <v>92.5</v>
      </c>
      <c r="D22" s="130">
        <v>95.5</v>
      </c>
    </row>
    <row r="23" spans="1:4" ht="15.75">
      <c r="A23" s="87">
        <v>10</v>
      </c>
      <c r="B23" s="82" t="s">
        <v>590</v>
      </c>
      <c r="C23" s="75">
        <v>231.3</v>
      </c>
      <c r="D23" s="130">
        <v>238.5</v>
      </c>
    </row>
    <row r="24" spans="1:4" ht="15.75">
      <c r="A24" s="87">
        <v>11</v>
      </c>
      <c r="B24" s="82" t="s">
        <v>591</v>
      </c>
      <c r="C24" s="75">
        <v>92.5</v>
      </c>
      <c r="D24" s="130">
        <v>95.5</v>
      </c>
    </row>
    <row r="25" spans="1:4" ht="15.75">
      <c r="A25" s="87">
        <v>12</v>
      </c>
      <c r="B25" s="82" t="s">
        <v>592</v>
      </c>
      <c r="C25" s="75">
        <v>92.5</v>
      </c>
      <c r="D25" s="130">
        <v>95.5</v>
      </c>
    </row>
    <row r="26" spans="1:4" ht="15.75">
      <c r="A26" s="87">
        <v>13</v>
      </c>
      <c r="B26" s="82" t="s">
        <v>593</v>
      </c>
      <c r="C26" s="75">
        <v>231.2</v>
      </c>
      <c r="D26" s="130">
        <v>238.4</v>
      </c>
    </row>
    <row r="27" spans="1:4" ht="15.75">
      <c r="A27" s="87">
        <v>14</v>
      </c>
      <c r="B27" s="88" t="s">
        <v>594</v>
      </c>
      <c r="C27" s="75">
        <v>231.3</v>
      </c>
      <c r="D27" s="130">
        <v>238.5</v>
      </c>
    </row>
    <row r="28" spans="1:4" ht="15.75">
      <c r="A28" s="87">
        <v>15</v>
      </c>
      <c r="B28" s="88" t="s">
        <v>595</v>
      </c>
      <c r="C28" s="75">
        <v>92.5</v>
      </c>
      <c r="D28" s="130">
        <v>95.5</v>
      </c>
    </row>
    <row r="29" spans="1:4" ht="15.75">
      <c r="A29" s="87">
        <v>16</v>
      </c>
      <c r="B29" s="88" t="s">
        <v>596</v>
      </c>
      <c r="C29" s="75">
        <v>92.5</v>
      </c>
      <c r="D29" s="130">
        <v>95.5</v>
      </c>
    </row>
    <row r="30" spans="1:4" ht="15.75">
      <c r="A30" s="87"/>
      <c r="B30" s="83" t="s">
        <v>142</v>
      </c>
      <c r="C30" s="11">
        <f>C29+C28+C27+C26+C25+C24+C23+C22+C21+C20+C19+C18+C17+C16+C15+C14</f>
        <v>2035.1</v>
      </c>
      <c r="D30" s="92">
        <f>D29+D28+D27+D26+D25+D24+D23+D22+D21+D20+D19+D18+D17+D16+D15+D14</f>
        <v>2099.9</v>
      </c>
    </row>
    <row r="32" spans="1:5" ht="15.75">
      <c r="A32" s="393" t="s">
        <v>748</v>
      </c>
      <c r="B32" s="389"/>
      <c r="C32" s="389"/>
      <c r="D32" s="389"/>
      <c r="E32" s="89"/>
    </row>
  </sheetData>
  <sheetProtection/>
  <mergeCells count="13">
    <mergeCell ref="A32:D32"/>
    <mergeCell ref="A1:C1"/>
    <mergeCell ref="A2:D2"/>
    <mergeCell ref="A3:D3"/>
    <mergeCell ref="A4:D4"/>
    <mergeCell ref="A5:D5"/>
    <mergeCell ref="A10:D10"/>
    <mergeCell ref="A6:D6"/>
    <mergeCell ref="A7:D7"/>
    <mergeCell ref="A8:D8"/>
    <mergeCell ref="A12:A13"/>
    <mergeCell ref="B12:B13"/>
    <mergeCell ref="C12:D1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IV16384"/>
    </sheetView>
  </sheetViews>
  <sheetFormatPr defaultColWidth="9.00390625" defaultRowHeight="12.75"/>
  <cols>
    <col min="1" max="1" width="4.625" style="79" customWidth="1"/>
    <col min="2" max="2" width="40.875" style="94" customWidth="1"/>
    <col min="3" max="3" width="11.25390625" style="69" customWidth="1"/>
    <col min="4" max="4" width="10.625" style="69" customWidth="1"/>
    <col min="5" max="5" width="10.75390625" style="69" customWidth="1"/>
    <col min="6" max="6" width="12.375" style="69" customWidth="1"/>
    <col min="7" max="7" width="12.125" style="69" customWidth="1"/>
    <col min="8" max="16384" width="9.125" style="69" customWidth="1"/>
  </cols>
  <sheetData>
    <row r="1" spans="1:6" s="67" customFormat="1" ht="15">
      <c r="A1" s="349" t="s">
        <v>1107</v>
      </c>
      <c r="B1" s="349"/>
      <c r="C1" s="349"/>
      <c r="D1" s="349"/>
      <c r="E1" s="349"/>
      <c r="F1" s="349"/>
    </row>
    <row r="2" spans="1:6" s="67" customFormat="1" ht="15">
      <c r="A2" s="349" t="s">
        <v>188</v>
      </c>
      <c r="B2" s="349"/>
      <c r="C2" s="349"/>
      <c r="D2" s="349"/>
      <c r="E2" s="349"/>
      <c r="F2" s="349"/>
    </row>
    <row r="3" spans="1:6" s="67" customFormat="1" ht="15">
      <c r="A3" s="349" t="s">
        <v>187</v>
      </c>
      <c r="B3" s="349"/>
      <c r="C3" s="349"/>
      <c r="D3" s="349"/>
      <c r="E3" s="349"/>
      <c r="F3" s="349"/>
    </row>
    <row r="4" spans="1:6" s="67" customFormat="1" ht="15">
      <c r="A4" s="349" t="s">
        <v>186</v>
      </c>
      <c r="B4" s="349"/>
      <c r="C4" s="349"/>
      <c r="D4" s="349"/>
      <c r="E4" s="349"/>
      <c r="F4" s="349"/>
    </row>
    <row r="5" spans="1:6" s="67" customFormat="1" ht="15">
      <c r="A5" s="349" t="s">
        <v>1263</v>
      </c>
      <c r="B5" s="349"/>
      <c r="C5" s="349"/>
      <c r="D5" s="349"/>
      <c r="E5" s="349"/>
      <c r="F5" s="349"/>
    </row>
    <row r="6" spans="1:6" s="67" customFormat="1" ht="15">
      <c r="A6" s="349" t="s">
        <v>1382</v>
      </c>
      <c r="B6" s="445"/>
      <c r="C6" s="445"/>
      <c r="D6" s="445"/>
      <c r="E6" s="445"/>
      <c r="F6" s="445"/>
    </row>
    <row r="7" spans="1:6" s="67" customFormat="1" ht="15">
      <c r="A7" s="349" t="s">
        <v>1429</v>
      </c>
      <c r="B7" s="445"/>
      <c r="C7" s="445"/>
      <c r="D7" s="445"/>
      <c r="E7" s="445"/>
      <c r="F7" s="445"/>
    </row>
    <row r="8" spans="1:7" ht="15.75">
      <c r="A8" s="349" t="s">
        <v>1455</v>
      </c>
      <c r="B8" s="445"/>
      <c r="C8" s="445"/>
      <c r="D8" s="445"/>
      <c r="E8" s="445"/>
      <c r="F8" s="445"/>
      <c r="G8" s="84"/>
    </row>
    <row r="9" spans="1:7" ht="15.75">
      <c r="A9" s="14"/>
      <c r="B9" s="84"/>
      <c r="C9" s="84"/>
      <c r="D9" s="84"/>
      <c r="E9" s="84"/>
      <c r="F9" s="84"/>
      <c r="G9" s="84"/>
    </row>
    <row r="10" spans="1:7" ht="81.75" customHeight="1">
      <c r="A10" s="369" t="s">
        <v>1084</v>
      </c>
      <c r="B10" s="369"/>
      <c r="C10" s="369"/>
      <c r="D10" s="369"/>
      <c r="E10" s="369"/>
      <c r="F10" s="369"/>
      <c r="G10" s="37"/>
    </row>
    <row r="11" spans="1:7" ht="18" customHeight="1" thickBot="1">
      <c r="A11" s="37"/>
      <c r="B11" s="93"/>
      <c r="C11" s="37"/>
      <c r="D11" s="37"/>
      <c r="E11" s="37"/>
      <c r="F11" s="71" t="s">
        <v>580</v>
      </c>
      <c r="G11" s="37"/>
    </row>
    <row r="12" spans="1:6" ht="16.5" thickBot="1">
      <c r="A12" s="401" t="s">
        <v>444</v>
      </c>
      <c r="B12" s="403" t="s">
        <v>8</v>
      </c>
      <c r="C12" s="399" t="s">
        <v>736</v>
      </c>
      <c r="D12" s="399" t="s">
        <v>737</v>
      </c>
      <c r="E12" s="462"/>
      <c r="F12" s="463"/>
    </row>
    <row r="13" spans="1:6" ht="90" thickBot="1">
      <c r="A13" s="402"/>
      <c r="B13" s="404"/>
      <c r="C13" s="464"/>
      <c r="D13" s="235" t="s">
        <v>1194</v>
      </c>
      <c r="E13" s="235" t="s">
        <v>1196</v>
      </c>
      <c r="F13" s="234" t="s">
        <v>1195</v>
      </c>
    </row>
    <row r="14" spans="1:6" ht="19.5" customHeight="1">
      <c r="A14" s="85">
        <v>1</v>
      </c>
      <c r="B14" s="236" t="s">
        <v>581</v>
      </c>
      <c r="C14" s="319">
        <f>D14+E14+F14</f>
        <v>700</v>
      </c>
      <c r="D14" s="465">
        <v>279.6</v>
      </c>
      <c r="E14" s="319">
        <v>220.4</v>
      </c>
      <c r="F14" s="319">
        <v>200</v>
      </c>
    </row>
    <row r="15" spans="1:6" ht="31.5">
      <c r="A15" s="87">
        <v>2</v>
      </c>
      <c r="B15" s="134" t="s">
        <v>582</v>
      </c>
      <c r="C15" s="319">
        <f aca="true" t="shared" si="0" ref="C15:C29">D15+E15+F15</f>
        <v>700</v>
      </c>
      <c r="D15" s="319">
        <v>250</v>
      </c>
      <c r="E15" s="319">
        <v>250</v>
      </c>
      <c r="F15" s="319">
        <v>200</v>
      </c>
    </row>
    <row r="16" spans="1:6" ht="30.75" customHeight="1">
      <c r="A16" s="87">
        <v>3</v>
      </c>
      <c r="B16" s="134" t="s">
        <v>583</v>
      </c>
      <c r="C16" s="319">
        <f t="shared" si="0"/>
        <v>700</v>
      </c>
      <c r="D16" s="319">
        <v>200</v>
      </c>
      <c r="E16" s="319">
        <v>300</v>
      </c>
      <c r="F16" s="319">
        <v>200</v>
      </c>
    </row>
    <row r="17" spans="1:6" ht="33.75" customHeight="1">
      <c r="A17" s="87">
        <v>4</v>
      </c>
      <c r="B17" s="134" t="s">
        <v>584</v>
      </c>
      <c r="C17" s="319">
        <f t="shared" si="0"/>
        <v>700</v>
      </c>
      <c r="D17" s="319">
        <v>100</v>
      </c>
      <c r="E17" s="319">
        <v>400</v>
      </c>
      <c r="F17" s="319">
        <v>200</v>
      </c>
    </row>
    <row r="18" spans="1:6" ht="30" customHeight="1">
      <c r="A18" s="87">
        <v>5</v>
      </c>
      <c r="B18" s="134" t="s">
        <v>585</v>
      </c>
      <c r="C18" s="319">
        <f t="shared" si="0"/>
        <v>700</v>
      </c>
      <c r="D18" s="319">
        <v>198.92</v>
      </c>
      <c r="E18" s="319">
        <v>301.08</v>
      </c>
      <c r="F18" s="319">
        <v>200</v>
      </c>
    </row>
    <row r="19" spans="1:6" ht="30" customHeight="1">
      <c r="A19" s="87">
        <v>6</v>
      </c>
      <c r="B19" s="134" t="s">
        <v>586</v>
      </c>
      <c r="C19" s="319">
        <f t="shared" si="0"/>
        <v>700</v>
      </c>
      <c r="D19" s="319">
        <v>300</v>
      </c>
      <c r="E19" s="319">
        <v>200</v>
      </c>
      <c r="F19" s="319">
        <v>200</v>
      </c>
    </row>
    <row r="20" spans="1:6" ht="21.75" customHeight="1">
      <c r="A20" s="87">
        <v>7</v>
      </c>
      <c r="B20" s="134" t="s">
        <v>587</v>
      </c>
      <c r="C20" s="319">
        <f t="shared" si="0"/>
        <v>900</v>
      </c>
      <c r="D20" s="319">
        <v>300</v>
      </c>
      <c r="E20" s="319">
        <v>300</v>
      </c>
      <c r="F20" s="319">
        <v>300</v>
      </c>
    </row>
    <row r="21" spans="1:6" ht="32.25" customHeight="1">
      <c r="A21" s="87">
        <v>8</v>
      </c>
      <c r="B21" s="134" t="s">
        <v>588</v>
      </c>
      <c r="C21" s="319">
        <f t="shared" si="0"/>
        <v>700</v>
      </c>
      <c r="D21" s="319">
        <v>130</v>
      </c>
      <c r="E21" s="319">
        <v>370</v>
      </c>
      <c r="F21" s="319">
        <v>200</v>
      </c>
    </row>
    <row r="22" spans="1:6" ht="33" customHeight="1">
      <c r="A22" s="87">
        <v>9</v>
      </c>
      <c r="B22" s="134" t="s">
        <v>589</v>
      </c>
      <c r="C22" s="319">
        <f t="shared" si="0"/>
        <v>700</v>
      </c>
      <c r="D22" s="319">
        <v>0</v>
      </c>
      <c r="E22" s="319">
        <v>500</v>
      </c>
      <c r="F22" s="319">
        <v>200</v>
      </c>
    </row>
    <row r="23" spans="1:6" ht="33.75" customHeight="1">
      <c r="A23" s="87">
        <v>10</v>
      </c>
      <c r="B23" s="134" t="s">
        <v>590</v>
      </c>
      <c r="C23" s="319">
        <f t="shared" si="0"/>
        <v>700</v>
      </c>
      <c r="D23" s="319">
        <v>361.197</v>
      </c>
      <c r="E23" s="319">
        <v>138.803</v>
      </c>
      <c r="F23" s="319">
        <v>200</v>
      </c>
    </row>
    <row r="24" spans="1:6" ht="33.75" customHeight="1">
      <c r="A24" s="87">
        <v>11</v>
      </c>
      <c r="B24" s="134" t="s">
        <v>591</v>
      </c>
      <c r="C24" s="319">
        <f t="shared" si="0"/>
        <v>700</v>
      </c>
      <c r="D24" s="319">
        <v>200</v>
      </c>
      <c r="E24" s="319">
        <v>235</v>
      </c>
      <c r="F24" s="319">
        <v>265</v>
      </c>
    </row>
    <row r="25" spans="1:6" ht="30" customHeight="1">
      <c r="A25" s="87">
        <v>12</v>
      </c>
      <c r="B25" s="134" t="s">
        <v>592</v>
      </c>
      <c r="C25" s="319">
        <f t="shared" si="0"/>
        <v>700</v>
      </c>
      <c r="D25" s="319">
        <v>200</v>
      </c>
      <c r="E25" s="319">
        <v>300</v>
      </c>
      <c r="F25" s="319">
        <v>200</v>
      </c>
    </row>
    <row r="26" spans="1:6" ht="31.5">
      <c r="A26" s="87">
        <v>13</v>
      </c>
      <c r="B26" s="134" t="s">
        <v>593</v>
      </c>
      <c r="C26" s="319">
        <f t="shared" si="0"/>
        <v>700</v>
      </c>
      <c r="D26" s="319">
        <v>250</v>
      </c>
      <c r="E26" s="319">
        <v>250</v>
      </c>
      <c r="F26" s="319">
        <v>200</v>
      </c>
    </row>
    <row r="27" spans="1:6" ht="30" customHeight="1">
      <c r="A27" s="87">
        <v>14</v>
      </c>
      <c r="B27" s="134" t="s">
        <v>594</v>
      </c>
      <c r="C27" s="319">
        <f t="shared" si="0"/>
        <v>700</v>
      </c>
      <c r="D27" s="320">
        <v>200</v>
      </c>
      <c r="E27" s="320">
        <v>300</v>
      </c>
      <c r="F27" s="319">
        <v>200</v>
      </c>
    </row>
    <row r="28" spans="1:6" ht="31.5">
      <c r="A28" s="87">
        <v>15</v>
      </c>
      <c r="B28" s="134" t="s">
        <v>595</v>
      </c>
      <c r="C28" s="319">
        <f t="shared" si="0"/>
        <v>700</v>
      </c>
      <c r="D28" s="320">
        <v>200</v>
      </c>
      <c r="E28" s="320">
        <v>300</v>
      </c>
      <c r="F28" s="319">
        <v>200</v>
      </c>
    </row>
    <row r="29" spans="1:6" ht="31.5">
      <c r="A29" s="87">
        <v>16</v>
      </c>
      <c r="B29" s="134" t="s">
        <v>596</v>
      </c>
      <c r="C29" s="319">
        <f t="shared" si="0"/>
        <v>700</v>
      </c>
      <c r="D29" s="320">
        <v>200</v>
      </c>
      <c r="E29" s="320">
        <v>300</v>
      </c>
      <c r="F29" s="319">
        <v>200</v>
      </c>
    </row>
    <row r="30" spans="1:6" ht="15.75">
      <c r="A30" s="87"/>
      <c r="B30" s="237" t="s">
        <v>142</v>
      </c>
      <c r="C30" s="466">
        <f>C29+C28+C27+C26+C25+C24+C23+C22+C21+C20+C19+C18+C17+C16+C15+C14</f>
        <v>11400</v>
      </c>
      <c r="D30" s="467">
        <f>D29+D28+D27+D26+D25+D24+D23+D22+D21+D20+D19+D18+D17+D16+D15+D14</f>
        <v>3369.717</v>
      </c>
      <c r="E30" s="467">
        <f>E29+E28+E27+E26+E25+E24+E23+E22+E21+E20+E19+E18+E17+E16+E15+E14</f>
        <v>4665.282999999999</v>
      </c>
      <c r="F30" s="467">
        <f>F29+F28+F27+F26+F25+F24+F23+F22+F21+F20+F19+F18+F17+F16+F15+F14</f>
        <v>3365</v>
      </c>
    </row>
    <row r="33" spans="1:8" ht="15.75">
      <c r="A33" s="393" t="s">
        <v>752</v>
      </c>
      <c r="B33" s="400"/>
      <c r="C33" s="400"/>
      <c r="D33" s="400"/>
      <c r="E33" s="400"/>
      <c r="F33" s="400"/>
      <c r="H33" s="89"/>
    </row>
  </sheetData>
  <sheetProtection/>
  <mergeCells count="14">
    <mergeCell ref="A33:F33"/>
    <mergeCell ref="A10:F10"/>
    <mergeCell ref="A12:A13"/>
    <mergeCell ref="B12:B13"/>
    <mergeCell ref="A1:F1"/>
    <mergeCell ref="A2:F2"/>
    <mergeCell ref="A3:F3"/>
    <mergeCell ref="A4:F4"/>
    <mergeCell ref="A5:F5"/>
    <mergeCell ref="C12:C13"/>
    <mergeCell ref="A8:F8"/>
    <mergeCell ref="A7:F7"/>
    <mergeCell ref="A6:F6"/>
    <mergeCell ref="D12:F12"/>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A1:F35"/>
  <sheetViews>
    <sheetView zoomScalePageLayoutView="0" workbookViewId="0" topLeftCell="A7">
      <selection activeCell="A9" sqref="A9"/>
    </sheetView>
  </sheetViews>
  <sheetFormatPr defaultColWidth="9.00390625" defaultRowHeight="12.75"/>
  <cols>
    <col min="1" max="1" width="7.00390625" style="79" customWidth="1"/>
    <col min="2" max="2" width="56.00390625" style="69" customWidth="1"/>
    <col min="3" max="3" width="12.75390625" style="69" customWidth="1"/>
    <col min="4" max="4" width="13.75390625" style="69" customWidth="1"/>
    <col min="5" max="5" width="12.125" style="69" customWidth="1"/>
    <col min="6" max="16384" width="9.125" style="69" customWidth="1"/>
  </cols>
  <sheetData>
    <row r="1" spans="1:4" s="67" customFormat="1" ht="15">
      <c r="A1" s="349" t="s">
        <v>1108</v>
      </c>
      <c r="B1" s="349"/>
      <c r="C1" s="349"/>
      <c r="D1" s="349"/>
    </row>
    <row r="2" spans="1:4" s="67" customFormat="1" ht="15">
      <c r="A2" s="349" t="s">
        <v>749</v>
      </c>
      <c r="B2" s="349"/>
      <c r="C2" s="349"/>
      <c r="D2" s="349"/>
    </row>
    <row r="3" spans="1:4" s="67" customFormat="1" ht="15">
      <c r="A3" s="349" t="s">
        <v>750</v>
      </c>
      <c r="B3" s="349"/>
      <c r="C3" s="349"/>
      <c r="D3" s="349"/>
    </row>
    <row r="4" spans="1:4" s="67" customFormat="1" ht="15">
      <c r="A4" s="349" t="s">
        <v>751</v>
      </c>
      <c r="B4" s="349"/>
      <c r="C4" s="349"/>
      <c r="D4" s="349"/>
    </row>
    <row r="5" spans="1:4" s="67" customFormat="1" ht="15">
      <c r="A5" s="349" t="s">
        <v>1268</v>
      </c>
      <c r="B5" s="349"/>
      <c r="C5" s="349"/>
      <c r="D5" s="349"/>
    </row>
    <row r="6" spans="1:4" s="67" customFormat="1" ht="15">
      <c r="A6" s="349" t="s">
        <v>1387</v>
      </c>
      <c r="B6" s="322"/>
      <c r="C6" s="322"/>
      <c r="D6" s="322"/>
    </row>
    <row r="7" spans="1:4" s="67" customFormat="1" ht="15">
      <c r="A7" s="349" t="s">
        <v>1437</v>
      </c>
      <c r="B7" s="322"/>
      <c r="C7" s="322"/>
      <c r="D7" s="322"/>
    </row>
    <row r="8" spans="1:4" ht="15.75">
      <c r="A8" s="349" t="s">
        <v>1459</v>
      </c>
      <c r="B8" s="322"/>
      <c r="C8" s="322"/>
      <c r="D8" s="322"/>
    </row>
    <row r="9" spans="1:4" ht="15.75">
      <c r="A9" s="14"/>
      <c r="B9" s="286"/>
      <c r="C9" s="286"/>
      <c r="D9" s="286"/>
    </row>
    <row r="10" spans="1:5" ht="92.25" customHeight="1">
      <c r="A10" s="369" t="s">
        <v>1098</v>
      </c>
      <c r="B10" s="369"/>
      <c r="C10" s="369"/>
      <c r="D10" s="369"/>
      <c r="E10" s="37"/>
    </row>
    <row r="11" spans="1:5" ht="19.5" customHeight="1">
      <c r="A11" s="37"/>
      <c r="B11" s="37"/>
      <c r="C11" s="37"/>
      <c r="D11" s="37"/>
      <c r="E11" s="37"/>
    </row>
    <row r="12" spans="1:5" s="67" customFormat="1" ht="15.75" thickBot="1">
      <c r="A12" s="143"/>
      <c r="B12" s="143"/>
      <c r="C12" s="143"/>
      <c r="D12" s="12" t="s">
        <v>508</v>
      </c>
      <c r="E12" s="143"/>
    </row>
    <row r="13" spans="1:4" ht="15.75">
      <c r="A13" s="405" t="s">
        <v>444</v>
      </c>
      <c r="B13" s="408" t="s">
        <v>8</v>
      </c>
      <c r="C13" s="399" t="s">
        <v>425</v>
      </c>
      <c r="D13" s="411"/>
    </row>
    <row r="14" spans="1:4" ht="15.75">
      <c r="A14" s="406"/>
      <c r="B14" s="409"/>
      <c r="C14" s="412"/>
      <c r="D14" s="413"/>
    </row>
    <row r="15" spans="1:4" ht="16.5" thickBot="1">
      <c r="A15" s="407"/>
      <c r="B15" s="410"/>
      <c r="C15" s="181" t="s">
        <v>756</v>
      </c>
      <c r="D15" s="233" t="s">
        <v>865</v>
      </c>
    </row>
    <row r="16" spans="1:4" ht="15.75">
      <c r="A16" s="85">
        <v>1</v>
      </c>
      <c r="B16" s="86" t="s">
        <v>581</v>
      </c>
      <c r="C16" s="75">
        <v>500</v>
      </c>
      <c r="D16" s="75">
        <v>500</v>
      </c>
    </row>
    <row r="17" spans="1:4" ht="15.75">
      <c r="A17" s="87">
        <v>2</v>
      </c>
      <c r="B17" s="82" t="s">
        <v>582</v>
      </c>
      <c r="C17" s="75">
        <v>500</v>
      </c>
      <c r="D17" s="75">
        <v>500</v>
      </c>
    </row>
    <row r="18" spans="1:4" ht="15.75">
      <c r="A18" s="87">
        <v>3</v>
      </c>
      <c r="B18" s="82" t="s">
        <v>583</v>
      </c>
      <c r="C18" s="75">
        <v>500</v>
      </c>
      <c r="D18" s="75">
        <v>500</v>
      </c>
    </row>
    <row r="19" spans="1:4" ht="15.75">
      <c r="A19" s="87">
        <v>4</v>
      </c>
      <c r="B19" s="82" t="s">
        <v>584</v>
      </c>
      <c r="C19" s="75">
        <v>500</v>
      </c>
      <c r="D19" s="75">
        <v>500</v>
      </c>
    </row>
    <row r="20" spans="1:4" ht="15.75">
      <c r="A20" s="87">
        <v>5</v>
      </c>
      <c r="B20" s="82" t="s">
        <v>585</v>
      </c>
      <c r="C20" s="75">
        <v>500</v>
      </c>
      <c r="D20" s="75">
        <v>500</v>
      </c>
    </row>
    <row r="21" spans="1:4" ht="15.75">
      <c r="A21" s="87">
        <v>6</v>
      </c>
      <c r="B21" s="82" t="s">
        <v>586</v>
      </c>
      <c r="C21" s="75">
        <v>500</v>
      </c>
      <c r="D21" s="75">
        <v>500</v>
      </c>
    </row>
    <row r="22" spans="1:4" ht="15.75">
      <c r="A22" s="87">
        <v>7</v>
      </c>
      <c r="B22" s="82" t="s">
        <v>587</v>
      </c>
      <c r="C22" s="75">
        <v>600</v>
      </c>
      <c r="D22" s="75">
        <v>600</v>
      </c>
    </row>
    <row r="23" spans="1:4" ht="15.75">
      <c r="A23" s="87">
        <v>8</v>
      </c>
      <c r="B23" s="82" t="s">
        <v>588</v>
      </c>
      <c r="C23" s="75">
        <v>500</v>
      </c>
      <c r="D23" s="75">
        <v>500</v>
      </c>
    </row>
    <row r="24" spans="1:4" ht="15.75">
      <c r="A24" s="87">
        <v>9</v>
      </c>
      <c r="B24" s="82" t="s">
        <v>589</v>
      </c>
      <c r="C24" s="75">
        <v>500</v>
      </c>
      <c r="D24" s="75">
        <v>500</v>
      </c>
    </row>
    <row r="25" spans="1:4" ht="15.75">
      <c r="A25" s="87">
        <v>10</v>
      </c>
      <c r="B25" s="82" t="s">
        <v>590</v>
      </c>
      <c r="C25" s="75">
        <v>500</v>
      </c>
      <c r="D25" s="75">
        <v>500</v>
      </c>
    </row>
    <row r="26" spans="1:4" ht="15.75">
      <c r="A26" s="87">
        <v>11</v>
      </c>
      <c r="B26" s="82" t="s">
        <v>591</v>
      </c>
      <c r="C26" s="75">
        <v>500</v>
      </c>
      <c r="D26" s="75">
        <v>500</v>
      </c>
    </row>
    <row r="27" spans="1:4" ht="15.75">
      <c r="A27" s="87">
        <v>12</v>
      </c>
      <c r="B27" s="82" t="s">
        <v>592</v>
      </c>
      <c r="C27" s="75">
        <v>500</v>
      </c>
      <c r="D27" s="75">
        <v>500</v>
      </c>
    </row>
    <row r="28" spans="1:4" ht="15.75">
      <c r="A28" s="87">
        <v>13</v>
      </c>
      <c r="B28" s="82" t="s">
        <v>593</v>
      </c>
      <c r="C28" s="75">
        <v>500</v>
      </c>
      <c r="D28" s="75">
        <v>500</v>
      </c>
    </row>
    <row r="29" spans="1:4" ht="15.75">
      <c r="A29" s="87">
        <v>14</v>
      </c>
      <c r="B29" s="88" t="s">
        <v>594</v>
      </c>
      <c r="C29" s="75">
        <v>500</v>
      </c>
      <c r="D29" s="75">
        <v>500</v>
      </c>
    </row>
    <row r="30" spans="1:4" ht="15.75">
      <c r="A30" s="87">
        <v>15</v>
      </c>
      <c r="B30" s="88" t="s">
        <v>595</v>
      </c>
      <c r="C30" s="75">
        <v>500</v>
      </c>
      <c r="D30" s="75">
        <v>500</v>
      </c>
    </row>
    <row r="31" spans="1:4" ht="15.75">
      <c r="A31" s="87">
        <v>16</v>
      </c>
      <c r="B31" s="88" t="s">
        <v>596</v>
      </c>
      <c r="C31" s="75">
        <v>500</v>
      </c>
      <c r="D31" s="75">
        <v>500</v>
      </c>
    </row>
    <row r="32" spans="1:4" ht="15.75">
      <c r="A32" s="87"/>
      <c r="B32" s="83" t="s">
        <v>142</v>
      </c>
      <c r="C32" s="11">
        <f>C31+C30+C29+C28+C27+C26+C25+C24+C23+C22+C21+C20+C19+C18+C17+C16</f>
        <v>8100</v>
      </c>
      <c r="D32" s="11">
        <f>D31+D30+D29+D28+D27+D26+D25+D24+D23+D22+D21+D20+D19+D18+D17+D16</f>
        <v>8100</v>
      </c>
    </row>
    <row r="35" spans="1:6" ht="15.75">
      <c r="A35" s="393" t="s">
        <v>752</v>
      </c>
      <c r="B35" s="400"/>
      <c r="C35" s="400"/>
      <c r="D35" s="400"/>
      <c r="F35" s="89"/>
    </row>
  </sheetData>
  <sheetProtection/>
  <mergeCells count="13">
    <mergeCell ref="A35:D35"/>
    <mergeCell ref="A10:D10"/>
    <mergeCell ref="A13:A15"/>
    <mergeCell ref="B13:B15"/>
    <mergeCell ref="C13:D14"/>
    <mergeCell ref="A1:D1"/>
    <mergeCell ref="A2:D2"/>
    <mergeCell ref="A3:D3"/>
    <mergeCell ref="A4:D4"/>
    <mergeCell ref="A5:D5"/>
    <mergeCell ref="A8:D8"/>
    <mergeCell ref="A7:D7"/>
    <mergeCell ref="A6:D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C92"/>
  <sheetViews>
    <sheetView zoomScalePageLayoutView="0" workbookViewId="0" topLeftCell="A1">
      <selection activeCell="A1" sqref="A1:IV16384"/>
    </sheetView>
  </sheetViews>
  <sheetFormatPr defaultColWidth="9.00390625" defaultRowHeight="12.75"/>
  <cols>
    <col min="1" max="1" width="6.75390625" style="241" customWidth="1"/>
    <col min="2" max="2" width="23.625" style="188" customWidth="1"/>
    <col min="3" max="3" width="58.25390625" style="228" customWidth="1"/>
    <col min="4" max="4" width="9.125" style="228" customWidth="1"/>
    <col min="5" max="5" width="28.125" style="228" customWidth="1"/>
    <col min="6" max="6" width="112.25390625" style="228" customWidth="1"/>
    <col min="7" max="16384" width="9.125" style="228" customWidth="1"/>
  </cols>
  <sheetData>
    <row r="1" spans="1:3" ht="15">
      <c r="A1" s="334" t="s">
        <v>804</v>
      </c>
      <c r="B1" s="334"/>
      <c r="C1" s="334"/>
    </row>
    <row r="2" spans="1:3" ht="15">
      <c r="A2" s="334" t="s">
        <v>803</v>
      </c>
      <c r="B2" s="334"/>
      <c r="C2" s="334"/>
    </row>
    <row r="3" spans="1:3" ht="15">
      <c r="A3" s="334" t="s">
        <v>805</v>
      </c>
      <c r="B3" s="334"/>
      <c r="C3" s="334"/>
    </row>
    <row r="4" spans="1:3" ht="15">
      <c r="A4" s="334" t="s">
        <v>806</v>
      </c>
      <c r="B4" s="334"/>
      <c r="C4" s="334"/>
    </row>
    <row r="5" spans="1:3" ht="15">
      <c r="A5" s="334" t="s">
        <v>1256</v>
      </c>
      <c r="B5" s="334"/>
      <c r="C5" s="334"/>
    </row>
    <row r="6" spans="1:3" ht="15">
      <c r="A6" s="334" t="s">
        <v>1359</v>
      </c>
      <c r="B6" s="468"/>
      <c r="C6" s="468"/>
    </row>
    <row r="7" spans="1:3" ht="15">
      <c r="A7" s="334" t="s">
        <v>1444</v>
      </c>
      <c r="B7" s="468"/>
      <c r="C7" s="468"/>
    </row>
    <row r="9" spans="1:3" ht="51" customHeight="1">
      <c r="A9" s="335" t="s">
        <v>664</v>
      </c>
      <c r="B9" s="336"/>
      <c r="C9" s="336"/>
    </row>
    <row r="10" spans="2:3" ht="15">
      <c r="B10" s="242"/>
      <c r="C10" s="243"/>
    </row>
    <row r="11" spans="1:3" ht="15">
      <c r="A11" s="330" t="s">
        <v>665</v>
      </c>
      <c r="B11" s="330"/>
      <c r="C11" s="331" t="s">
        <v>440</v>
      </c>
    </row>
    <row r="12" spans="1:3" ht="75">
      <c r="A12" s="244" t="s">
        <v>666</v>
      </c>
      <c r="B12" s="209" t="s">
        <v>667</v>
      </c>
      <c r="C12" s="332"/>
    </row>
    <row r="13" spans="1:3" s="241" customFormat="1" ht="15">
      <c r="A13" s="209">
        <v>1</v>
      </c>
      <c r="B13" s="209">
        <v>2</v>
      </c>
      <c r="C13" s="209">
        <v>3</v>
      </c>
    </row>
    <row r="14" spans="1:3" ht="28.5">
      <c r="A14" s="207">
        <v>706</v>
      </c>
      <c r="B14" s="208"/>
      <c r="C14" s="208" t="s">
        <v>458</v>
      </c>
    </row>
    <row r="15" spans="1:3" ht="30">
      <c r="A15" s="209">
        <v>706</v>
      </c>
      <c r="B15" s="210" t="s">
        <v>668</v>
      </c>
      <c r="C15" s="211" t="s">
        <v>149</v>
      </c>
    </row>
    <row r="16" spans="1:3" ht="90">
      <c r="A16" s="209">
        <v>706</v>
      </c>
      <c r="B16" s="210" t="s">
        <v>669</v>
      </c>
      <c r="C16" s="211" t="s">
        <v>670</v>
      </c>
    </row>
    <row r="17" spans="1:3" ht="45">
      <c r="A17" s="209">
        <v>706</v>
      </c>
      <c r="B17" s="210" t="s">
        <v>671</v>
      </c>
      <c r="C17" s="211" t="s">
        <v>672</v>
      </c>
    </row>
    <row r="18" spans="1:3" ht="75">
      <c r="A18" s="212">
        <v>706</v>
      </c>
      <c r="B18" s="213" t="s">
        <v>475</v>
      </c>
      <c r="C18" s="214" t="s">
        <v>84</v>
      </c>
    </row>
    <row r="19" spans="1:3" ht="60">
      <c r="A19" s="209">
        <v>706</v>
      </c>
      <c r="B19" s="210" t="s">
        <v>673</v>
      </c>
      <c r="C19" s="211" t="s">
        <v>674</v>
      </c>
    </row>
    <row r="20" spans="1:3" ht="30">
      <c r="A20" s="209">
        <v>706</v>
      </c>
      <c r="B20" s="210" t="s">
        <v>675</v>
      </c>
      <c r="C20" s="211" t="s">
        <v>676</v>
      </c>
    </row>
    <row r="21" spans="1:3" ht="45">
      <c r="A21" s="209">
        <v>706</v>
      </c>
      <c r="B21" s="210" t="s">
        <v>151</v>
      </c>
      <c r="C21" s="211" t="s">
        <v>677</v>
      </c>
    </row>
    <row r="22" spans="1:3" ht="30">
      <c r="A22" s="209">
        <v>706</v>
      </c>
      <c r="B22" s="210" t="s">
        <v>678</v>
      </c>
      <c r="C22" s="211" t="s">
        <v>679</v>
      </c>
    </row>
    <row r="23" spans="1:3" ht="120">
      <c r="A23" s="209">
        <v>706</v>
      </c>
      <c r="B23" s="215" t="s">
        <v>1139</v>
      </c>
      <c r="C23" s="210" t="s">
        <v>1157</v>
      </c>
    </row>
    <row r="24" spans="1:3" ht="60">
      <c r="A24" s="209">
        <v>706</v>
      </c>
      <c r="B24" s="215" t="s">
        <v>1134</v>
      </c>
      <c r="C24" s="210" t="s">
        <v>1135</v>
      </c>
    </row>
    <row r="25" spans="1:3" ht="75">
      <c r="A25" s="209">
        <v>706</v>
      </c>
      <c r="B25" s="469" t="s">
        <v>1250</v>
      </c>
      <c r="C25" s="470" t="s">
        <v>1249</v>
      </c>
    </row>
    <row r="26" spans="1:3" ht="75">
      <c r="A26" s="209">
        <v>706</v>
      </c>
      <c r="B26" s="282" t="s">
        <v>1140</v>
      </c>
      <c r="C26" s="283" t="s">
        <v>1141</v>
      </c>
    </row>
    <row r="27" spans="1:3" ht="45">
      <c r="A27" s="209">
        <v>706</v>
      </c>
      <c r="B27" s="215" t="s">
        <v>1142</v>
      </c>
      <c r="C27" s="210" t="s">
        <v>1143</v>
      </c>
    </row>
    <row r="28" spans="1:3" ht="60">
      <c r="A28" s="209">
        <v>706</v>
      </c>
      <c r="B28" s="215" t="s">
        <v>1144</v>
      </c>
      <c r="C28" s="210" t="s">
        <v>1145</v>
      </c>
    </row>
    <row r="29" spans="1:3" ht="90">
      <c r="A29" s="209">
        <v>706</v>
      </c>
      <c r="B29" s="215" t="s">
        <v>1146</v>
      </c>
      <c r="C29" s="210" t="s">
        <v>1147</v>
      </c>
    </row>
    <row r="30" spans="1:3" ht="75">
      <c r="A30" s="209">
        <v>706</v>
      </c>
      <c r="B30" s="215" t="s">
        <v>1148</v>
      </c>
      <c r="C30" s="210" t="s">
        <v>1149</v>
      </c>
    </row>
    <row r="31" spans="1:3" ht="105">
      <c r="A31" s="209">
        <v>706</v>
      </c>
      <c r="B31" s="215" t="s">
        <v>1150</v>
      </c>
      <c r="C31" s="210" t="s">
        <v>1151</v>
      </c>
    </row>
    <row r="32" spans="1:3" s="245" customFormat="1" ht="75">
      <c r="A32" s="209">
        <v>706</v>
      </c>
      <c r="B32" s="215" t="s">
        <v>1152</v>
      </c>
      <c r="C32" s="210" t="s">
        <v>1153</v>
      </c>
    </row>
    <row r="33" spans="1:3" s="245" customFormat="1" ht="60">
      <c r="A33" s="209">
        <v>706</v>
      </c>
      <c r="B33" s="469" t="s">
        <v>1222</v>
      </c>
      <c r="C33" s="471" t="s">
        <v>1223</v>
      </c>
    </row>
    <row r="34" spans="1:3" ht="90">
      <c r="A34" s="209">
        <v>706</v>
      </c>
      <c r="B34" s="213" t="s">
        <v>1214</v>
      </c>
      <c r="C34" s="472" t="s">
        <v>1215</v>
      </c>
    </row>
    <row r="35" spans="1:3" ht="60">
      <c r="A35" s="209">
        <v>706</v>
      </c>
      <c r="B35" s="213" t="s">
        <v>1155</v>
      </c>
      <c r="C35" s="213" t="s">
        <v>1156</v>
      </c>
    </row>
    <row r="36" spans="1:3" ht="30">
      <c r="A36" s="209">
        <v>706</v>
      </c>
      <c r="B36" s="210" t="s">
        <v>680</v>
      </c>
      <c r="C36" s="211" t="s">
        <v>681</v>
      </c>
    </row>
    <row r="37" spans="1:3" ht="30">
      <c r="A37" s="209">
        <v>706</v>
      </c>
      <c r="B37" s="210" t="s">
        <v>311</v>
      </c>
      <c r="C37" s="211" t="s">
        <v>312</v>
      </c>
    </row>
    <row r="38" spans="1:3" ht="30">
      <c r="A38" s="209">
        <v>706</v>
      </c>
      <c r="B38" s="210" t="s">
        <v>780</v>
      </c>
      <c r="C38" s="213" t="s">
        <v>682</v>
      </c>
    </row>
    <row r="39" spans="1:3" ht="15">
      <c r="A39" s="209">
        <v>706</v>
      </c>
      <c r="B39" s="210" t="s">
        <v>52</v>
      </c>
      <c r="C39" s="210" t="s">
        <v>683</v>
      </c>
    </row>
    <row r="40" spans="1:3" ht="42.75">
      <c r="A40" s="216">
        <v>792</v>
      </c>
      <c r="B40" s="208"/>
      <c r="C40" s="208" t="s">
        <v>684</v>
      </c>
    </row>
    <row r="41" spans="1:3" ht="45">
      <c r="A41" s="209">
        <v>792</v>
      </c>
      <c r="B41" s="210" t="s">
        <v>685</v>
      </c>
      <c r="C41" s="217" t="s">
        <v>686</v>
      </c>
    </row>
    <row r="42" spans="1:3" ht="30">
      <c r="A42" s="209">
        <v>792</v>
      </c>
      <c r="B42" s="210" t="s">
        <v>678</v>
      </c>
      <c r="C42" s="217" t="s">
        <v>679</v>
      </c>
    </row>
    <row r="43" spans="1:3" ht="45">
      <c r="A43" s="209">
        <v>792</v>
      </c>
      <c r="B43" s="215" t="s">
        <v>1142</v>
      </c>
      <c r="C43" s="210" t="s">
        <v>1143</v>
      </c>
    </row>
    <row r="44" spans="1:3" ht="60">
      <c r="A44" s="209">
        <v>792</v>
      </c>
      <c r="B44" s="215" t="s">
        <v>1144</v>
      </c>
      <c r="C44" s="210" t="s">
        <v>1145</v>
      </c>
    </row>
    <row r="45" spans="1:3" ht="75">
      <c r="A45" s="209">
        <v>792</v>
      </c>
      <c r="B45" s="469" t="s">
        <v>1250</v>
      </c>
      <c r="C45" s="470" t="s">
        <v>1249</v>
      </c>
    </row>
    <row r="46" spans="1:3" ht="75">
      <c r="A46" s="209">
        <v>792</v>
      </c>
      <c r="B46" s="215" t="s">
        <v>1140</v>
      </c>
      <c r="C46" s="210" t="s">
        <v>1141</v>
      </c>
    </row>
    <row r="47" spans="1:3" ht="105">
      <c r="A47" s="209">
        <v>792</v>
      </c>
      <c r="B47" s="215" t="s">
        <v>1150</v>
      </c>
      <c r="C47" s="210" t="s">
        <v>1151</v>
      </c>
    </row>
    <row r="48" spans="1:3" ht="75">
      <c r="A48" s="209">
        <v>792</v>
      </c>
      <c r="B48" s="215" t="s">
        <v>1152</v>
      </c>
      <c r="C48" s="210" t="s">
        <v>1153</v>
      </c>
    </row>
    <row r="49" spans="1:3" ht="120">
      <c r="A49" s="209">
        <v>792</v>
      </c>
      <c r="B49" s="215" t="s">
        <v>1139</v>
      </c>
      <c r="C49" s="210" t="s">
        <v>1157</v>
      </c>
    </row>
    <row r="50" spans="1:3" ht="90">
      <c r="A50" s="209">
        <v>792</v>
      </c>
      <c r="B50" s="215" t="s">
        <v>1146</v>
      </c>
      <c r="C50" s="210" t="s">
        <v>1147</v>
      </c>
    </row>
    <row r="51" spans="1:3" ht="75">
      <c r="A51" s="209">
        <v>792</v>
      </c>
      <c r="B51" s="215" t="s">
        <v>1148</v>
      </c>
      <c r="C51" s="210" t="s">
        <v>1149</v>
      </c>
    </row>
    <row r="52" spans="1:3" s="245" customFormat="1" ht="60">
      <c r="A52" s="209">
        <v>792</v>
      </c>
      <c r="B52" s="469" t="s">
        <v>1222</v>
      </c>
      <c r="C52" s="471" t="s">
        <v>1223</v>
      </c>
    </row>
    <row r="53" spans="1:3" ht="30">
      <c r="A53" s="209">
        <v>792</v>
      </c>
      <c r="B53" s="218" t="s">
        <v>680</v>
      </c>
      <c r="C53" s="219" t="s">
        <v>687</v>
      </c>
    </row>
    <row r="54" spans="1:3" ht="30">
      <c r="A54" s="209">
        <v>792</v>
      </c>
      <c r="B54" s="218" t="s">
        <v>311</v>
      </c>
      <c r="C54" s="219" t="s">
        <v>312</v>
      </c>
    </row>
    <row r="55" spans="1:3" ht="15">
      <c r="A55" s="209">
        <v>792</v>
      </c>
      <c r="B55" s="210" t="s">
        <v>477</v>
      </c>
      <c r="C55" s="210" t="s">
        <v>683</v>
      </c>
    </row>
    <row r="56" spans="1:3" ht="85.5">
      <c r="A56" s="216"/>
      <c r="B56" s="208"/>
      <c r="C56" s="208" t="s">
        <v>688</v>
      </c>
    </row>
    <row r="57" spans="1:3" ht="60">
      <c r="A57" s="209"/>
      <c r="B57" s="210" t="s">
        <v>689</v>
      </c>
      <c r="C57" s="211" t="s">
        <v>690</v>
      </c>
    </row>
    <row r="58" spans="1:3" ht="45">
      <c r="A58" s="209"/>
      <c r="B58" s="210" t="s">
        <v>691</v>
      </c>
      <c r="C58" s="211" t="s">
        <v>692</v>
      </c>
    </row>
    <row r="59" spans="1:3" ht="75">
      <c r="A59" s="209"/>
      <c r="B59" s="210" t="s">
        <v>475</v>
      </c>
      <c r="C59" s="211" t="s">
        <v>693</v>
      </c>
    </row>
    <row r="60" spans="1:3" ht="60">
      <c r="A60" s="209"/>
      <c r="B60" s="210" t="s">
        <v>694</v>
      </c>
      <c r="C60" s="211" t="s">
        <v>695</v>
      </c>
    </row>
    <row r="61" spans="1:3" ht="45">
      <c r="A61" s="209"/>
      <c r="B61" s="210" t="s">
        <v>696</v>
      </c>
      <c r="C61" s="211" t="s">
        <v>697</v>
      </c>
    </row>
    <row r="62" spans="1:3" ht="30">
      <c r="A62" s="209"/>
      <c r="B62" s="210" t="s">
        <v>675</v>
      </c>
      <c r="C62" s="211" t="s">
        <v>676</v>
      </c>
    </row>
    <row r="63" spans="1:3" ht="45">
      <c r="A63" s="209"/>
      <c r="B63" s="210" t="s">
        <v>151</v>
      </c>
      <c r="C63" s="211" t="s">
        <v>677</v>
      </c>
    </row>
    <row r="64" spans="1:3" ht="30">
      <c r="A64" s="209"/>
      <c r="B64" s="210" t="s">
        <v>678</v>
      </c>
      <c r="C64" s="211" t="s">
        <v>679</v>
      </c>
    </row>
    <row r="65" spans="1:3" ht="30">
      <c r="A65" s="209"/>
      <c r="B65" s="210" t="s">
        <v>698</v>
      </c>
      <c r="C65" s="211" t="s">
        <v>699</v>
      </c>
    </row>
    <row r="66" spans="1:3" ht="60">
      <c r="A66" s="209"/>
      <c r="B66" s="210" t="s">
        <v>700</v>
      </c>
      <c r="C66" s="211" t="s">
        <v>701</v>
      </c>
    </row>
    <row r="67" spans="1:3" ht="60">
      <c r="A67" s="209"/>
      <c r="B67" s="210" t="s">
        <v>702</v>
      </c>
      <c r="C67" s="240" t="s">
        <v>1221</v>
      </c>
    </row>
    <row r="68" spans="1:3" ht="30">
      <c r="A68" s="209"/>
      <c r="B68" s="210" t="s">
        <v>703</v>
      </c>
      <c r="C68" s="211" t="s">
        <v>704</v>
      </c>
    </row>
    <row r="69" spans="1:3" s="205" customFormat="1" ht="45">
      <c r="A69" s="209"/>
      <c r="B69" s="210" t="s">
        <v>705</v>
      </c>
      <c r="C69" s="211" t="s">
        <v>1158</v>
      </c>
    </row>
    <row r="70" spans="1:3" s="205" customFormat="1" ht="120">
      <c r="A70" s="209"/>
      <c r="B70" s="215" t="s">
        <v>1139</v>
      </c>
      <c r="C70" s="210" t="s">
        <v>1157</v>
      </c>
    </row>
    <row r="71" spans="1:3" s="205" customFormat="1" ht="60">
      <c r="A71" s="209"/>
      <c r="B71" s="215" t="s">
        <v>1134</v>
      </c>
      <c r="C71" s="210" t="s">
        <v>1135</v>
      </c>
    </row>
    <row r="72" spans="1:3" ht="75">
      <c r="A72" s="209"/>
      <c r="B72" s="215" t="s">
        <v>1140</v>
      </c>
      <c r="C72" s="210" t="s">
        <v>1141</v>
      </c>
    </row>
    <row r="73" spans="1:3" ht="45">
      <c r="A73" s="209"/>
      <c r="B73" s="215" t="s">
        <v>1142</v>
      </c>
      <c r="C73" s="210" t="s">
        <v>1143</v>
      </c>
    </row>
    <row r="74" spans="1:3" ht="60">
      <c r="A74" s="209"/>
      <c r="B74" s="215" t="s">
        <v>1144</v>
      </c>
      <c r="C74" s="210" t="s">
        <v>1145</v>
      </c>
    </row>
    <row r="75" spans="1:3" ht="90">
      <c r="A75" s="209"/>
      <c r="B75" s="215" t="s">
        <v>1146</v>
      </c>
      <c r="C75" s="210" t="s">
        <v>1147</v>
      </c>
    </row>
    <row r="76" spans="1:3" ht="75">
      <c r="A76" s="209"/>
      <c r="B76" s="215" t="s">
        <v>1148</v>
      </c>
      <c r="C76" s="210" t="s">
        <v>1149</v>
      </c>
    </row>
    <row r="77" spans="1:3" s="205" customFormat="1" ht="105">
      <c r="A77" s="209"/>
      <c r="B77" s="215" t="s">
        <v>1150</v>
      </c>
      <c r="C77" s="210" t="s">
        <v>1151</v>
      </c>
    </row>
    <row r="78" spans="1:3" ht="75">
      <c r="A78" s="209"/>
      <c r="B78" s="215" t="s">
        <v>1152</v>
      </c>
      <c r="C78" s="210" t="s">
        <v>1153</v>
      </c>
    </row>
    <row r="79" spans="1:3" ht="60">
      <c r="A79" s="209"/>
      <c r="B79" s="469" t="s">
        <v>1222</v>
      </c>
      <c r="C79" s="471" t="s">
        <v>1223</v>
      </c>
    </row>
    <row r="80" spans="1:3" ht="90">
      <c r="A80" s="209"/>
      <c r="B80" s="213" t="s">
        <v>1214</v>
      </c>
      <c r="C80" s="473" t="s">
        <v>1215</v>
      </c>
    </row>
    <row r="81" spans="1:3" ht="60">
      <c r="A81" s="209"/>
      <c r="B81" s="213" t="s">
        <v>1155</v>
      </c>
      <c r="C81" s="213" t="s">
        <v>1156</v>
      </c>
    </row>
    <row r="82" spans="1:3" ht="30">
      <c r="A82" s="209"/>
      <c r="B82" s="210" t="s">
        <v>680</v>
      </c>
      <c r="C82" s="211" t="s">
        <v>706</v>
      </c>
    </row>
    <row r="83" spans="1:3" ht="30">
      <c r="A83" s="209"/>
      <c r="B83" s="210" t="s">
        <v>311</v>
      </c>
      <c r="C83" s="211" t="s">
        <v>312</v>
      </c>
    </row>
    <row r="84" spans="1:3" ht="15">
      <c r="A84" s="209"/>
      <c r="B84" s="210" t="s">
        <v>52</v>
      </c>
      <c r="C84" s="210" t="s">
        <v>707</v>
      </c>
    </row>
    <row r="86" spans="1:3" ht="39" customHeight="1">
      <c r="A86" s="229" t="s">
        <v>708</v>
      </c>
      <c r="B86" s="327" t="s">
        <v>709</v>
      </c>
      <c r="C86" s="327"/>
    </row>
    <row r="87" spans="1:3" ht="102" customHeight="1">
      <c r="A87" s="229" t="s">
        <v>710</v>
      </c>
      <c r="B87" s="328" t="s">
        <v>711</v>
      </c>
      <c r="C87" s="328"/>
    </row>
    <row r="88" spans="1:3" ht="62.25" customHeight="1">
      <c r="A88" s="229"/>
      <c r="B88" s="327" t="s">
        <v>712</v>
      </c>
      <c r="C88" s="327"/>
    </row>
    <row r="89" spans="1:3" ht="42.75" customHeight="1">
      <c r="A89" s="241" t="s">
        <v>1216</v>
      </c>
      <c r="B89" s="333" t="s">
        <v>1217</v>
      </c>
      <c r="C89" s="333"/>
    </row>
    <row r="90" spans="1:3" ht="15">
      <c r="A90" s="247"/>
      <c r="B90" s="246"/>
      <c r="C90" s="246"/>
    </row>
    <row r="91" spans="1:3" ht="15">
      <c r="A91" s="247"/>
      <c r="B91" s="246"/>
      <c r="C91" s="246"/>
    </row>
    <row r="92" spans="1:3" ht="15">
      <c r="A92" s="329" t="s">
        <v>807</v>
      </c>
      <c r="B92" s="329"/>
      <c r="C92" s="329"/>
    </row>
  </sheetData>
  <sheetProtection/>
  <mergeCells count="15">
    <mergeCell ref="A1:C1"/>
    <mergeCell ref="A2:C2"/>
    <mergeCell ref="A3:C3"/>
    <mergeCell ref="A4:C4"/>
    <mergeCell ref="A5:C5"/>
    <mergeCell ref="A9:C9"/>
    <mergeCell ref="A6:C6"/>
    <mergeCell ref="A7:C7"/>
    <mergeCell ref="B86:C86"/>
    <mergeCell ref="B87:C87"/>
    <mergeCell ref="B88:C88"/>
    <mergeCell ref="A92:C92"/>
    <mergeCell ref="A11:B11"/>
    <mergeCell ref="C11:C12"/>
    <mergeCell ref="B89:C89"/>
  </mergeCells>
  <printOptions/>
  <pageMargins left="0.56" right="0.31" top="0.75" bottom="0.58" header="0.3" footer="0.3"/>
  <pageSetup fitToHeight="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34"/>
  <sheetViews>
    <sheetView zoomScalePageLayoutView="0" workbookViewId="0" topLeftCell="A1">
      <selection activeCell="A9" sqref="A9"/>
    </sheetView>
  </sheetViews>
  <sheetFormatPr defaultColWidth="9.00390625" defaultRowHeight="12.75"/>
  <cols>
    <col min="1" max="1" width="7.125" style="79" customWidth="1"/>
    <col min="2" max="2" width="64.875" style="69" customWidth="1"/>
    <col min="3" max="3" width="16.00390625" style="69" customWidth="1"/>
    <col min="4" max="4" width="12.125" style="69" customWidth="1"/>
    <col min="5" max="16384" width="9.125" style="69" customWidth="1"/>
  </cols>
  <sheetData>
    <row r="1" spans="1:3" s="67" customFormat="1" ht="15">
      <c r="A1" s="349" t="s">
        <v>1109</v>
      </c>
      <c r="B1" s="349"/>
      <c r="C1" s="349"/>
    </row>
    <row r="2" spans="1:3" s="67" customFormat="1" ht="15">
      <c r="A2" s="349" t="s">
        <v>659</v>
      </c>
      <c r="B2" s="349"/>
      <c r="C2" s="349"/>
    </row>
    <row r="3" spans="1:3" s="67" customFormat="1" ht="15">
      <c r="A3" s="349" t="s">
        <v>743</v>
      </c>
      <c r="B3" s="349"/>
      <c r="C3" s="349"/>
    </row>
    <row r="4" spans="1:3" s="67" customFormat="1" ht="15">
      <c r="A4" s="349" t="s">
        <v>660</v>
      </c>
      <c r="B4" s="349"/>
      <c r="C4" s="349"/>
    </row>
    <row r="5" spans="1:3" s="67" customFormat="1" ht="15">
      <c r="A5" s="349" t="s">
        <v>1265</v>
      </c>
      <c r="B5" s="349"/>
      <c r="C5" s="349"/>
    </row>
    <row r="6" spans="1:3" s="67" customFormat="1" ht="15">
      <c r="A6" s="349" t="s">
        <v>1384</v>
      </c>
      <c r="B6" s="322"/>
      <c r="C6" s="322"/>
    </row>
    <row r="7" spans="1:3" s="67" customFormat="1" ht="15">
      <c r="A7" s="349" t="s">
        <v>1433</v>
      </c>
      <c r="B7" s="322"/>
      <c r="C7" s="322"/>
    </row>
    <row r="8" spans="1:3" ht="15.75">
      <c r="A8" s="349" t="s">
        <v>1457</v>
      </c>
      <c r="B8" s="322"/>
      <c r="C8" s="322"/>
    </row>
    <row r="9" spans="1:3" ht="15.75">
      <c r="A9" s="14"/>
      <c r="B9" s="286"/>
      <c r="C9" s="286"/>
    </row>
    <row r="10" spans="1:4" ht="64.5" customHeight="1">
      <c r="A10" s="369" t="s">
        <v>1324</v>
      </c>
      <c r="B10" s="369"/>
      <c r="C10" s="369"/>
      <c r="D10" s="37"/>
    </row>
    <row r="11" spans="1:4" ht="20.25" customHeight="1">
      <c r="A11" s="37"/>
      <c r="B11" s="37"/>
      <c r="C11" s="37"/>
      <c r="D11" s="37"/>
    </row>
    <row r="12" spans="1:4" ht="21" customHeight="1">
      <c r="A12" s="37"/>
      <c r="B12" s="37"/>
      <c r="C12" s="71" t="s">
        <v>580</v>
      </c>
      <c r="D12" s="37"/>
    </row>
    <row r="13" spans="1:3" ht="15.75">
      <c r="A13" s="414" t="s">
        <v>444</v>
      </c>
      <c r="B13" s="414" t="s">
        <v>8</v>
      </c>
      <c r="C13" s="414" t="s">
        <v>765</v>
      </c>
    </row>
    <row r="14" spans="1:3" ht="15.75">
      <c r="A14" s="414"/>
      <c r="B14" s="414"/>
      <c r="C14" s="414"/>
    </row>
    <row r="15" spans="1:3" ht="15.75">
      <c r="A15" s="85">
        <v>1</v>
      </c>
      <c r="B15" s="86" t="s">
        <v>581</v>
      </c>
      <c r="C15" s="75">
        <v>223</v>
      </c>
    </row>
    <row r="16" spans="1:3" ht="15.75">
      <c r="A16" s="87">
        <v>2</v>
      </c>
      <c r="B16" s="82" t="s">
        <v>582</v>
      </c>
      <c r="C16" s="75">
        <v>373</v>
      </c>
    </row>
    <row r="17" spans="1:3" ht="15.75">
      <c r="A17" s="87">
        <v>3</v>
      </c>
      <c r="B17" s="82" t="s">
        <v>583</v>
      </c>
      <c r="C17" s="75">
        <v>142</v>
      </c>
    </row>
    <row r="18" spans="1:3" ht="15.75">
      <c r="A18" s="87">
        <v>4</v>
      </c>
      <c r="B18" s="82" t="s">
        <v>584</v>
      </c>
      <c r="C18" s="75">
        <v>262</v>
      </c>
    </row>
    <row r="19" spans="1:3" ht="15.75">
      <c r="A19" s="87">
        <v>5</v>
      </c>
      <c r="B19" s="82" t="s">
        <v>585</v>
      </c>
      <c r="C19" s="75">
        <v>541</v>
      </c>
    </row>
    <row r="20" spans="1:3" ht="15.75">
      <c r="A20" s="87">
        <v>6</v>
      </c>
      <c r="B20" s="82" t="s">
        <v>586</v>
      </c>
      <c r="C20" s="75">
        <v>202</v>
      </c>
    </row>
    <row r="21" spans="1:3" ht="15.75">
      <c r="A21" s="87">
        <v>7</v>
      </c>
      <c r="B21" s="82" t="s">
        <v>587</v>
      </c>
      <c r="C21" s="75">
        <v>905</v>
      </c>
    </row>
    <row r="22" spans="1:3" ht="15.75">
      <c r="A22" s="87">
        <v>8</v>
      </c>
      <c r="B22" s="82" t="s">
        <v>588</v>
      </c>
      <c r="C22" s="75">
        <v>137</v>
      </c>
    </row>
    <row r="23" spans="1:3" ht="15.75">
      <c r="A23" s="87">
        <v>9</v>
      </c>
      <c r="B23" s="82" t="s">
        <v>589</v>
      </c>
      <c r="C23" s="75">
        <v>268</v>
      </c>
    </row>
    <row r="24" spans="1:3" ht="15.75">
      <c r="A24" s="87">
        <v>10</v>
      </c>
      <c r="B24" s="82" t="s">
        <v>590</v>
      </c>
      <c r="C24" s="75">
        <v>519</v>
      </c>
    </row>
    <row r="25" spans="1:3" ht="15.75">
      <c r="A25" s="87">
        <v>11</v>
      </c>
      <c r="B25" s="82" t="s">
        <v>591</v>
      </c>
      <c r="C25" s="75">
        <v>178</v>
      </c>
    </row>
    <row r="26" spans="1:3" ht="15.75">
      <c r="A26" s="87">
        <v>12</v>
      </c>
      <c r="B26" s="82" t="s">
        <v>592</v>
      </c>
      <c r="C26" s="75">
        <v>351</v>
      </c>
    </row>
    <row r="27" spans="1:3" ht="15.75">
      <c r="A27" s="87">
        <v>13</v>
      </c>
      <c r="B27" s="82" t="s">
        <v>593</v>
      </c>
      <c r="C27" s="75">
        <v>287</v>
      </c>
    </row>
    <row r="28" spans="1:3" ht="15.75">
      <c r="A28" s="87">
        <v>14</v>
      </c>
      <c r="B28" s="88" t="s">
        <v>594</v>
      </c>
      <c r="C28" s="75">
        <v>362</v>
      </c>
    </row>
    <row r="29" spans="1:3" ht="15.75">
      <c r="A29" s="87">
        <v>15</v>
      </c>
      <c r="B29" s="88" t="s">
        <v>595</v>
      </c>
      <c r="C29" s="75">
        <v>134</v>
      </c>
    </row>
    <row r="30" spans="1:3" ht="15.75">
      <c r="A30" s="87">
        <v>16</v>
      </c>
      <c r="B30" s="88" t="s">
        <v>596</v>
      </c>
      <c r="C30" s="75">
        <v>106</v>
      </c>
    </row>
    <row r="31" spans="1:3" ht="15.75">
      <c r="A31" s="87"/>
      <c r="B31" s="83" t="s">
        <v>142</v>
      </c>
      <c r="C31" s="11">
        <f>C30+C29+C28+C27+C26+C25+C24+C23+C22+C21+C20+C19+C18+C17+C16+C15</f>
        <v>4990</v>
      </c>
    </row>
    <row r="34" spans="1:5" ht="15.75">
      <c r="A34" s="393" t="s">
        <v>814</v>
      </c>
      <c r="B34" s="400"/>
      <c r="C34" s="400"/>
      <c r="E34" s="89"/>
    </row>
  </sheetData>
  <sheetProtection/>
  <mergeCells count="13">
    <mergeCell ref="A13:A14"/>
    <mergeCell ref="B13:B14"/>
    <mergeCell ref="C13:C14"/>
    <mergeCell ref="A34:C34"/>
    <mergeCell ref="A1:C1"/>
    <mergeCell ref="A2:C2"/>
    <mergeCell ref="A3:C3"/>
    <mergeCell ref="A4:C4"/>
    <mergeCell ref="A5:C5"/>
    <mergeCell ref="A8:C8"/>
    <mergeCell ref="A7:C7"/>
    <mergeCell ref="A6:C6"/>
    <mergeCell ref="A10:C10"/>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34"/>
  <sheetViews>
    <sheetView zoomScalePageLayoutView="0" workbookViewId="0" topLeftCell="A1">
      <selection activeCell="A9" sqref="A9"/>
    </sheetView>
  </sheetViews>
  <sheetFormatPr defaultColWidth="9.00390625" defaultRowHeight="12.75"/>
  <cols>
    <col min="1" max="1" width="7.125" style="79" customWidth="1"/>
    <col min="2" max="2" width="52.25390625" style="69" customWidth="1"/>
    <col min="3" max="3" width="15.00390625" style="69" customWidth="1"/>
    <col min="4" max="4" width="14.25390625" style="69" customWidth="1"/>
    <col min="5" max="5" width="12.125" style="69" customWidth="1"/>
    <col min="6" max="16384" width="9.125" style="69" customWidth="1"/>
  </cols>
  <sheetData>
    <row r="1" spans="1:4" s="67" customFormat="1" ht="15">
      <c r="A1" s="349" t="s">
        <v>1110</v>
      </c>
      <c r="B1" s="349"/>
      <c r="C1" s="349"/>
      <c r="D1" s="349"/>
    </row>
    <row r="2" spans="1:4" s="67" customFormat="1" ht="15">
      <c r="A2" s="349" t="s">
        <v>738</v>
      </c>
      <c r="B2" s="349"/>
      <c r="C2" s="349"/>
      <c r="D2" s="349"/>
    </row>
    <row r="3" spans="1:4" s="67" customFormat="1" ht="15">
      <c r="A3" s="349" t="s">
        <v>813</v>
      </c>
      <c r="B3" s="349"/>
      <c r="C3" s="349"/>
      <c r="D3" s="349"/>
    </row>
    <row r="4" spans="1:4" s="67" customFormat="1" ht="15">
      <c r="A4" s="349" t="s">
        <v>740</v>
      </c>
      <c r="B4" s="349"/>
      <c r="C4" s="349"/>
      <c r="D4" s="349"/>
    </row>
    <row r="5" spans="1:4" s="67" customFormat="1" ht="15">
      <c r="A5" s="349" t="s">
        <v>1266</v>
      </c>
      <c r="B5" s="349"/>
      <c r="C5" s="349"/>
      <c r="D5" s="349"/>
    </row>
    <row r="6" spans="1:4" s="67" customFormat="1" ht="15">
      <c r="A6" s="349" t="s">
        <v>1385</v>
      </c>
      <c r="B6" s="322"/>
      <c r="C6" s="322"/>
      <c r="D6" s="322"/>
    </row>
    <row r="7" spans="1:4" s="67" customFormat="1" ht="15">
      <c r="A7" s="349" t="s">
        <v>1435</v>
      </c>
      <c r="B7" s="322"/>
      <c r="C7" s="322"/>
      <c r="D7" s="322"/>
    </row>
    <row r="8" spans="1:4" s="67" customFormat="1" ht="15">
      <c r="A8" s="349" t="s">
        <v>1458</v>
      </c>
      <c r="B8" s="322"/>
      <c r="C8" s="322"/>
      <c r="D8" s="322"/>
    </row>
    <row r="10" spans="1:5" ht="60.75" customHeight="1">
      <c r="A10" s="369" t="s">
        <v>1325</v>
      </c>
      <c r="B10" s="369"/>
      <c r="C10" s="369"/>
      <c r="D10" s="369"/>
      <c r="E10" s="37"/>
    </row>
    <row r="11" spans="1:5" ht="16.5" customHeight="1">
      <c r="A11" s="37"/>
      <c r="B11" s="37"/>
      <c r="C11" s="37"/>
      <c r="D11" s="37"/>
      <c r="E11" s="37"/>
    </row>
    <row r="12" spans="1:5" ht="14.25" customHeight="1">
      <c r="A12" s="37"/>
      <c r="B12" s="37"/>
      <c r="C12" s="37"/>
      <c r="D12" s="71" t="s">
        <v>580</v>
      </c>
      <c r="E12" s="37"/>
    </row>
    <row r="13" spans="1:4" ht="15" customHeight="1">
      <c r="A13" s="414" t="s">
        <v>444</v>
      </c>
      <c r="B13" s="414" t="s">
        <v>8</v>
      </c>
      <c r="C13" s="414" t="s">
        <v>766</v>
      </c>
      <c r="D13" s="414"/>
    </row>
    <row r="14" spans="1:4" ht="15.75">
      <c r="A14" s="414"/>
      <c r="B14" s="414"/>
      <c r="C14" s="16" t="s">
        <v>756</v>
      </c>
      <c r="D14" s="16" t="s">
        <v>865</v>
      </c>
    </row>
    <row r="15" spans="1:4" ht="15.75">
      <c r="A15" s="85">
        <v>1</v>
      </c>
      <c r="B15" s="86" t="s">
        <v>581</v>
      </c>
      <c r="C15" s="75">
        <v>223</v>
      </c>
      <c r="D15" s="75">
        <v>223</v>
      </c>
    </row>
    <row r="16" spans="1:4" ht="15.75">
      <c r="A16" s="87">
        <v>2</v>
      </c>
      <c r="B16" s="82" t="s">
        <v>582</v>
      </c>
      <c r="C16" s="75">
        <v>373</v>
      </c>
      <c r="D16" s="75">
        <v>373</v>
      </c>
    </row>
    <row r="17" spans="1:4" ht="15.75">
      <c r="A17" s="87">
        <v>3</v>
      </c>
      <c r="B17" s="82" t="s">
        <v>583</v>
      </c>
      <c r="C17" s="75">
        <v>142</v>
      </c>
      <c r="D17" s="75">
        <v>142</v>
      </c>
    </row>
    <row r="18" spans="1:4" ht="15.75">
      <c r="A18" s="87">
        <v>4</v>
      </c>
      <c r="B18" s="82" t="s">
        <v>584</v>
      </c>
      <c r="C18" s="75">
        <v>262</v>
      </c>
      <c r="D18" s="75">
        <v>262</v>
      </c>
    </row>
    <row r="19" spans="1:4" ht="15.75">
      <c r="A19" s="87">
        <v>5</v>
      </c>
      <c r="B19" s="82" t="s">
        <v>585</v>
      </c>
      <c r="C19" s="75">
        <v>541</v>
      </c>
      <c r="D19" s="75">
        <v>541</v>
      </c>
    </row>
    <row r="20" spans="1:4" ht="15.75">
      <c r="A20" s="87">
        <v>6</v>
      </c>
      <c r="B20" s="82" t="s">
        <v>586</v>
      </c>
      <c r="C20" s="75">
        <v>202</v>
      </c>
      <c r="D20" s="75">
        <v>202</v>
      </c>
    </row>
    <row r="21" spans="1:4" ht="15.75">
      <c r="A21" s="87">
        <v>7</v>
      </c>
      <c r="B21" s="82" t="s">
        <v>587</v>
      </c>
      <c r="C21" s="75">
        <v>905</v>
      </c>
      <c r="D21" s="75">
        <v>905</v>
      </c>
    </row>
    <row r="22" spans="1:4" ht="15.75">
      <c r="A22" s="87">
        <v>8</v>
      </c>
      <c r="B22" s="82" t="s">
        <v>588</v>
      </c>
      <c r="C22" s="75">
        <v>137</v>
      </c>
      <c r="D22" s="75">
        <v>137</v>
      </c>
    </row>
    <row r="23" spans="1:4" ht="15.75">
      <c r="A23" s="87">
        <v>9</v>
      </c>
      <c r="B23" s="82" t="s">
        <v>589</v>
      </c>
      <c r="C23" s="75">
        <v>268</v>
      </c>
      <c r="D23" s="75">
        <v>268</v>
      </c>
    </row>
    <row r="24" spans="1:4" ht="15.75">
      <c r="A24" s="87">
        <v>10</v>
      </c>
      <c r="B24" s="82" t="s">
        <v>590</v>
      </c>
      <c r="C24" s="75">
        <v>519</v>
      </c>
      <c r="D24" s="75">
        <v>519</v>
      </c>
    </row>
    <row r="25" spans="1:4" ht="15.75">
      <c r="A25" s="87">
        <v>11</v>
      </c>
      <c r="B25" s="82" t="s">
        <v>591</v>
      </c>
      <c r="C25" s="75">
        <v>178</v>
      </c>
      <c r="D25" s="75">
        <v>178</v>
      </c>
    </row>
    <row r="26" spans="1:4" ht="15.75">
      <c r="A26" s="87">
        <v>12</v>
      </c>
      <c r="B26" s="82" t="s">
        <v>592</v>
      </c>
      <c r="C26" s="75">
        <v>351</v>
      </c>
      <c r="D26" s="75">
        <v>351</v>
      </c>
    </row>
    <row r="27" spans="1:4" ht="15.75">
      <c r="A27" s="87">
        <v>13</v>
      </c>
      <c r="B27" s="82" t="s">
        <v>593</v>
      </c>
      <c r="C27" s="75">
        <v>287</v>
      </c>
      <c r="D27" s="75">
        <v>287</v>
      </c>
    </row>
    <row r="28" spans="1:4" ht="15.75">
      <c r="A28" s="87">
        <v>14</v>
      </c>
      <c r="B28" s="88" t="s">
        <v>594</v>
      </c>
      <c r="C28" s="75">
        <v>362</v>
      </c>
      <c r="D28" s="75">
        <v>362</v>
      </c>
    </row>
    <row r="29" spans="1:4" ht="15.75">
      <c r="A29" s="87">
        <v>15</v>
      </c>
      <c r="B29" s="88" t="s">
        <v>595</v>
      </c>
      <c r="C29" s="75">
        <v>134</v>
      </c>
      <c r="D29" s="75">
        <v>134</v>
      </c>
    </row>
    <row r="30" spans="1:4" ht="15.75">
      <c r="A30" s="87">
        <v>16</v>
      </c>
      <c r="B30" s="88" t="s">
        <v>596</v>
      </c>
      <c r="C30" s="75">
        <v>106</v>
      </c>
      <c r="D30" s="75">
        <v>106</v>
      </c>
    </row>
    <row r="31" spans="1:4" ht="15.75">
      <c r="A31" s="87"/>
      <c r="B31" s="83" t="s">
        <v>142</v>
      </c>
      <c r="C31" s="11">
        <f>C30+C29+C28+C27+C26+C25+C24+C23+C22+C21+C20+C19+C18+C17+C16+C15</f>
        <v>4990</v>
      </c>
      <c r="D31" s="11">
        <f>D30+D29+D28+D27+D26+D25+D24+D23+D22+D21+D20+D19+D18+D17+D16+D15</f>
        <v>4990</v>
      </c>
    </row>
    <row r="34" spans="1:6" ht="15.75">
      <c r="A34" s="393" t="s">
        <v>752</v>
      </c>
      <c r="B34" s="400"/>
      <c r="C34" s="400"/>
      <c r="D34" s="400"/>
      <c r="F34" s="89"/>
    </row>
  </sheetData>
  <sheetProtection/>
  <mergeCells count="13">
    <mergeCell ref="A13:A14"/>
    <mergeCell ref="B13:B14"/>
    <mergeCell ref="C13:D13"/>
    <mergeCell ref="A34:D34"/>
    <mergeCell ref="A1:D1"/>
    <mergeCell ref="A2:D2"/>
    <mergeCell ref="A3:D3"/>
    <mergeCell ref="A4:D4"/>
    <mergeCell ref="A5:D5"/>
    <mergeCell ref="A8:D8"/>
    <mergeCell ref="A7:D7"/>
    <mergeCell ref="A6:D6"/>
    <mergeCell ref="A10:D10"/>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D19"/>
  <sheetViews>
    <sheetView zoomScalePageLayoutView="0" workbookViewId="0" topLeftCell="A1">
      <selection activeCell="A9" sqref="A9"/>
    </sheetView>
  </sheetViews>
  <sheetFormatPr defaultColWidth="9.00390625" defaultRowHeight="12.75"/>
  <cols>
    <col min="1" max="1" width="3.625" style="10" customWidth="1"/>
    <col min="2" max="2" width="61.75390625" style="10" customWidth="1"/>
    <col min="3" max="3" width="23.75390625" style="10" customWidth="1"/>
    <col min="4" max="16384" width="9.125" style="10" customWidth="1"/>
  </cols>
  <sheetData>
    <row r="1" spans="1:3" s="12" customFormat="1" ht="15">
      <c r="A1" s="364" t="s">
        <v>1111</v>
      </c>
      <c r="B1" s="364"/>
      <c r="C1" s="364"/>
    </row>
    <row r="2" spans="1:3" s="12" customFormat="1" ht="15">
      <c r="A2" s="364" t="s">
        <v>47</v>
      </c>
      <c r="B2" s="364"/>
      <c r="C2" s="364"/>
    </row>
    <row r="3" spans="1:3" s="12" customFormat="1" ht="15">
      <c r="A3" s="364" t="s">
        <v>48</v>
      </c>
      <c r="B3" s="364"/>
      <c r="C3" s="364"/>
    </row>
    <row r="4" spans="1:3" s="12" customFormat="1" ht="15">
      <c r="A4" s="364" t="s">
        <v>49</v>
      </c>
      <c r="B4" s="364"/>
      <c r="C4" s="364"/>
    </row>
    <row r="5" spans="1:3" s="12" customFormat="1" ht="15">
      <c r="A5" s="364" t="s">
        <v>1269</v>
      </c>
      <c r="B5" s="364"/>
      <c r="C5" s="364"/>
    </row>
    <row r="6" spans="1:3" s="12" customFormat="1" ht="15">
      <c r="A6" s="364" t="s">
        <v>1388</v>
      </c>
      <c r="B6" s="355"/>
      <c r="C6" s="355"/>
    </row>
    <row r="7" spans="1:3" s="12" customFormat="1" ht="15">
      <c r="A7" s="364" t="s">
        <v>1438</v>
      </c>
      <c r="B7" s="355"/>
      <c r="C7" s="355"/>
    </row>
    <row r="8" spans="1:3" s="12" customFormat="1" ht="15">
      <c r="A8" s="364" t="s">
        <v>1460</v>
      </c>
      <c r="B8" s="355"/>
      <c r="C8" s="355"/>
    </row>
    <row r="9" spans="1:3" s="12" customFormat="1" ht="15">
      <c r="A9" s="15"/>
      <c r="B9" s="15"/>
      <c r="C9" s="19"/>
    </row>
    <row r="10" spans="1:3" ht="138" customHeight="1">
      <c r="A10" s="415" t="s">
        <v>1119</v>
      </c>
      <c r="B10" s="415"/>
      <c r="C10" s="415"/>
    </row>
    <row r="11" spans="1:3" ht="27.75" customHeight="1">
      <c r="A11" s="131"/>
      <c r="B11" s="131"/>
      <c r="C11" s="131"/>
    </row>
    <row r="12" spans="1:4" ht="12.75" customHeight="1">
      <c r="A12" s="13"/>
      <c r="B12" s="13"/>
      <c r="C12" s="23" t="s">
        <v>336</v>
      </c>
      <c r="D12" s="13"/>
    </row>
    <row r="13" spans="1:3" ht="30" customHeight="1">
      <c r="A13" s="414" t="s">
        <v>444</v>
      </c>
      <c r="B13" s="414" t="s">
        <v>8</v>
      </c>
      <c r="C13" s="414" t="s">
        <v>425</v>
      </c>
    </row>
    <row r="14" spans="1:3" ht="20.25" customHeight="1">
      <c r="A14" s="414"/>
      <c r="B14" s="414"/>
      <c r="C14" s="414"/>
    </row>
    <row r="15" spans="1:3" ht="21" customHeight="1">
      <c r="A15" s="16">
        <v>1</v>
      </c>
      <c r="B15" s="134" t="s">
        <v>767</v>
      </c>
      <c r="C15" s="125">
        <v>9763.2</v>
      </c>
    </row>
    <row r="16" spans="1:3" ht="15.75">
      <c r="A16" s="16"/>
      <c r="B16" s="135" t="s">
        <v>142</v>
      </c>
      <c r="C16" s="26">
        <f>C15</f>
        <v>9763.2</v>
      </c>
    </row>
    <row r="17" spans="1:3" ht="15.75">
      <c r="A17" s="136"/>
      <c r="B17" s="137"/>
      <c r="C17" s="138"/>
    </row>
    <row r="19" spans="1:3" ht="15.75">
      <c r="A19" s="383" t="s">
        <v>50</v>
      </c>
      <c r="B19" s="383"/>
      <c r="C19" s="383"/>
    </row>
    <row r="20" ht="15" customHeight="1"/>
  </sheetData>
  <sheetProtection/>
  <mergeCells count="13">
    <mergeCell ref="A19:C19"/>
    <mergeCell ref="A10:C10"/>
    <mergeCell ref="A13:A14"/>
    <mergeCell ref="B13:B14"/>
    <mergeCell ref="C13:C14"/>
    <mergeCell ref="A7:C7"/>
    <mergeCell ref="A8:C8"/>
    <mergeCell ref="A6:C6"/>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D19"/>
  <sheetViews>
    <sheetView zoomScalePageLayoutView="0" workbookViewId="0" topLeftCell="A1">
      <selection activeCell="A9" sqref="A9"/>
    </sheetView>
  </sheetViews>
  <sheetFormatPr defaultColWidth="9.00390625" defaultRowHeight="12.75"/>
  <cols>
    <col min="1" max="1" width="3.625" style="10" customWidth="1"/>
    <col min="2" max="2" width="61.375" style="10" customWidth="1"/>
    <col min="3" max="3" width="11.125" style="10" customWidth="1"/>
    <col min="4" max="4" width="10.00390625" style="10" customWidth="1"/>
    <col min="5" max="16384" width="9.125" style="10" customWidth="1"/>
  </cols>
  <sheetData>
    <row r="1" spans="1:3" s="12" customFormat="1" ht="15">
      <c r="A1" s="364" t="s">
        <v>1112</v>
      </c>
      <c r="B1" s="364"/>
      <c r="C1" s="364"/>
    </row>
    <row r="2" spans="1:4" s="12" customFormat="1" ht="15">
      <c r="A2" s="364" t="s">
        <v>47</v>
      </c>
      <c r="B2" s="364"/>
      <c r="C2" s="364"/>
      <c r="D2" s="375"/>
    </row>
    <row r="3" spans="1:4" s="12" customFormat="1" ht="15">
      <c r="A3" s="364" t="s">
        <v>48</v>
      </c>
      <c r="B3" s="364"/>
      <c r="C3" s="364"/>
      <c r="D3" s="375"/>
    </row>
    <row r="4" spans="1:4" s="12" customFormat="1" ht="15">
      <c r="A4" s="364" t="s">
        <v>49</v>
      </c>
      <c r="B4" s="364"/>
      <c r="C4" s="364"/>
      <c r="D4" s="375"/>
    </row>
    <row r="5" spans="1:4" s="12" customFormat="1" ht="15">
      <c r="A5" s="364" t="s">
        <v>1269</v>
      </c>
      <c r="B5" s="364"/>
      <c r="C5" s="364"/>
      <c r="D5" s="375"/>
    </row>
    <row r="6" spans="1:4" s="12" customFormat="1" ht="15">
      <c r="A6" s="364" t="s">
        <v>1388</v>
      </c>
      <c r="B6" s="375"/>
      <c r="C6" s="375"/>
      <c r="D6" s="375"/>
    </row>
    <row r="7" spans="1:4" s="12" customFormat="1" ht="15">
      <c r="A7" s="364" t="s">
        <v>1438</v>
      </c>
      <c r="B7" s="375"/>
      <c r="C7" s="375"/>
      <c r="D7" s="375"/>
    </row>
    <row r="8" spans="1:4" s="12" customFormat="1" ht="15">
      <c r="A8" s="364" t="s">
        <v>1460</v>
      </c>
      <c r="B8" s="375"/>
      <c r="C8" s="375"/>
      <c r="D8" s="375"/>
    </row>
    <row r="9" spans="1:3" s="12" customFormat="1" ht="15">
      <c r="A9" s="15"/>
      <c r="B9" s="15"/>
      <c r="C9" s="19"/>
    </row>
    <row r="10" spans="1:4" ht="145.5" customHeight="1">
      <c r="A10" s="415" t="s">
        <v>1120</v>
      </c>
      <c r="B10" s="415"/>
      <c r="C10" s="415"/>
      <c r="D10" s="376"/>
    </row>
    <row r="11" spans="1:4" ht="25.5" customHeight="1">
      <c r="A11" s="132"/>
      <c r="B11" s="133"/>
      <c r="C11" s="133"/>
      <c r="D11" s="13"/>
    </row>
    <row r="12" spans="1:4" ht="12.75" customHeight="1">
      <c r="A12" s="13"/>
      <c r="B12" s="13"/>
      <c r="C12" s="417" t="s">
        <v>336</v>
      </c>
      <c r="D12" s="418"/>
    </row>
    <row r="13" spans="1:4" ht="30" customHeight="1">
      <c r="A13" s="414" t="s">
        <v>444</v>
      </c>
      <c r="B13" s="414" t="s">
        <v>8</v>
      </c>
      <c r="C13" s="414">
        <v>2020</v>
      </c>
      <c r="D13" s="414">
        <v>2021</v>
      </c>
    </row>
    <row r="14" spans="1:4" ht="20.25" customHeight="1">
      <c r="A14" s="414"/>
      <c r="B14" s="414"/>
      <c r="C14" s="414"/>
      <c r="D14" s="416"/>
    </row>
    <row r="15" spans="1:4" ht="21.75" customHeight="1">
      <c r="A15" s="16">
        <v>1</v>
      </c>
      <c r="B15" s="134" t="s">
        <v>767</v>
      </c>
      <c r="C15" s="125">
        <v>10251</v>
      </c>
      <c r="D15" s="125">
        <v>10764</v>
      </c>
    </row>
    <row r="16" spans="1:4" ht="15.75">
      <c r="A16" s="16"/>
      <c r="B16" s="135" t="s">
        <v>142</v>
      </c>
      <c r="C16" s="26">
        <f>C15</f>
        <v>10251</v>
      </c>
      <c r="D16" s="26">
        <f>D15</f>
        <v>10764</v>
      </c>
    </row>
    <row r="17" spans="1:3" ht="15.75">
      <c r="A17" s="136"/>
      <c r="B17" s="137"/>
      <c r="C17" s="138"/>
    </row>
    <row r="19" spans="1:4" ht="15.75">
      <c r="A19" s="383" t="s">
        <v>50</v>
      </c>
      <c r="B19" s="383"/>
      <c r="C19" s="383"/>
      <c r="D19" s="377"/>
    </row>
    <row r="20" ht="15" customHeight="1"/>
  </sheetData>
  <sheetProtection/>
  <mergeCells count="15">
    <mergeCell ref="A19:D19"/>
    <mergeCell ref="A10:D10"/>
    <mergeCell ref="A13:A14"/>
    <mergeCell ref="B13:B14"/>
    <mergeCell ref="C13:C14"/>
    <mergeCell ref="A1:C1"/>
    <mergeCell ref="D13:D14"/>
    <mergeCell ref="C12:D12"/>
    <mergeCell ref="A2:D2"/>
    <mergeCell ref="A3:D3"/>
    <mergeCell ref="A8:D8"/>
    <mergeCell ref="A7:D7"/>
    <mergeCell ref="A4:D4"/>
    <mergeCell ref="A5:D5"/>
    <mergeCell ref="A6:D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26"/>
  <sheetViews>
    <sheetView zoomScalePageLayoutView="0" workbookViewId="0" topLeftCell="A1">
      <selection activeCell="A9" sqref="A9:E9"/>
    </sheetView>
  </sheetViews>
  <sheetFormatPr defaultColWidth="9.00390625" defaultRowHeight="12.75"/>
  <cols>
    <col min="1" max="1" width="5.00390625" style="79" customWidth="1"/>
    <col min="2" max="2" width="48.125" style="69" customWidth="1"/>
    <col min="3" max="3" width="13.625" style="69" customWidth="1"/>
    <col min="4" max="4" width="12.625" style="69" customWidth="1"/>
    <col min="5" max="5" width="9.75390625" style="69" customWidth="1"/>
    <col min="6" max="6" width="12.125" style="69" customWidth="1"/>
    <col min="7" max="16384" width="9.125" style="69" customWidth="1"/>
  </cols>
  <sheetData>
    <row r="1" spans="1:5" s="67" customFormat="1" ht="15">
      <c r="A1" s="349" t="s">
        <v>1113</v>
      </c>
      <c r="B1" s="349"/>
      <c r="C1" s="349"/>
      <c r="D1" s="349"/>
      <c r="E1" s="349"/>
    </row>
    <row r="2" spans="1:5" s="67" customFormat="1" ht="15">
      <c r="A2" s="349" t="s">
        <v>188</v>
      </c>
      <c r="B2" s="349"/>
      <c r="C2" s="349"/>
      <c r="D2" s="349"/>
      <c r="E2" s="349"/>
    </row>
    <row r="3" spans="1:5" s="67" customFormat="1" ht="15">
      <c r="A3" s="349" t="s">
        <v>187</v>
      </c>
      <c r="B3" s="349"/>
      <c r="C3" s="349"/>
      <c r="D3" s="349"/>
      <c r="E3" s="349"/>
    </row>
    <row r="4" spans="1:5" s="67" customFormat="1" ht="15">
      <c r="A4" s="349" t="s">
        <v>186</v>
      </c>
      <c r="B4" s="349"/>
      <c r="C4" s="349"/>
      <c r="D4" s="349"/>
      <c r="E4" s="349"/>
    </row>
    <row r="5" spans="1:5" s="67" customFormat="1" ht="15">
      <c r="A5" s="349" t="s">
        <v>1263</v>
      </c>
      <c r="B5" s="349"/>
      <c r="C5" s="349"/>
      <c r="D5" s="349"/>
      <c r="E5" s="349"/>
    </row>
    <row r="6" spans="1:5" s="67" customFormat="1" ht="15">
      <c r="A6" s="349" t="s">
        <v>1382</v>
      </c>
      <c r="B6" s="322"/>
      <c r="C6" s="322"/>
      <c r="D6" s="322"/>
      <c r="E6" s="322"/>
    </row>
    <row r="7" spans="1:5" s="67" customFormat="1" ht="15">
      <c r="A7" s="349" t="s">
        <v>1429</v>
      </c>
      <c r="B7" s="322"/>
      <c r="C7" s="322"/>
      <c r="D7" s="322"/>
      <c r="E7" s="322"/>
    </row>
    <row r="8" spans="1:6" ht="15.75">
      <c r="A8" s="349" t="s">
        <v>1455</v>
      </c>
      <c r="B8" s="322"/>
      <c r="C8" s="322"/>
      <c r="D8" s="322"/>
      <c r="E8" s="322"/>
      <c r="F8" s="84"/>
    </row>
    <row r="9" spans="1:6" ht="53.25" customHeight="1">
      <c r="A9" s="369" t="s">
        <v>1083</v>
      </c>
      <c r="B9" s="369"/>
      <c r="C9" s="369"/>
      <c r="D9" s="369"/>
      <c r="E9" s="369"/>
      <c r="F9" s="37"/>
    </row>
    <row r="10" spans="1:6" ht="18" customHeight="1" thickBot="1">
      <c r="A10" s="37"/>
      <c r="B10" s="37"/>
      <c r="C10" s="37"/>
      <c r="D10" s="37"/>
      <c r="E10" s="71" t="s">
        <v>580</v>
      </c>
      <c r="F10" s="37"/>
    </row>
    <row r="11" spans="1:5" ht="33.75" customHeight="1">
      <c r="A11" s="401" t="s">
        <v>444</v>
      </c>
      <c r="B11" s="419" t="s">
        <v>8</v>
      </c>
      <c r="C11" s="419" t="s">
        <v>425</v>
      </c>
      <c r="D11" s="421" t="s">
        <v>1086</v>
      </c>
      <c r="E11" s="422"/>
    </row>
    <row r="12" spans="1:5" ht="51.75" customHeight="1" thickBot="1">
      <c r="A12" s="402"/>
      <c r="B12" s="420"/>
      <c r="C12" s="423"/>
      <c r="D12" s="139" t="s">
        <v>1087</v>
      </c>
      <c r="E12" s="140" t="s">
        <v>1088</v>
      </c>
    </row>
    <row r="13" spans="1:5" ht="15.75">
      <c r="A13" s="85">
        <v>1</v>
      </c>
      <c r="B13" s="86" t="s">
        <v>581</v>
      </c>
      <c r="C13" s="75">
        <f>D13+E13</f>
        <v>474.6</v>
      </c>
      <c r="D13" s="118">
        <v>427.1</v>
      </c>
      <c r="E13" s="75">
        <v>47.5</v>
      </c>
    </row>
    <row r="14" spans="1:5" ht="18.75" customHeight="1">
      <c r="A14" s="87">
        <v>2</v>
      </c>
      <c r="B14" s="82" t="s">
        <v>582</v>
      </c>
      <c r="C14" s="75">
        <f aca="true" t="shared" si="0" ref="C14:C22">D14+E14</f>
        <v>537</v>
      </c>
      <c r="D14" s="118">
        <v>483.3</v>
      </c>
      <c r="E14" s="75">
        <v>53.7</v>
      </c>
    </row>
    <row r="15" spans="1:5" ht="15.75">
      <c r="A15" s="87">
        <v>3</v>
      </c>
      <c r="B15" s="82" t="s">
        <v>583</v>
      </c>
      <c r="C15" s="75">
        <f t="shared" si="0"/>
        <v>486.40000000000003</v>
      </c>
      <c r="D15" s="118">
        <v>437.8</v>
      </c>
      <c r="E15" s="75">
        <v>48.6</v>
      </c>
    </row>
    <row r="16" spans="1:5" ht="15.75">
      <c r="A16" s="87">
        <v>4</v>
      </c>
      <c r="B16" s="82" t="s">
        <v>584</v>
      </c>
      <c r="C16" s="75">
        <f t="shared" si="0"/>
        <v>557.6999999999999</v>
      </c>
      <c r="D16" s="118">
        <v>501.9</v>
      </c>
      <c r="E16" s="75">
        <v>55.8</v>
      </c>
    </row>
    <row r="17" spans="1:5" ht="15.75">
      <c r="A17" s="87">
        <v>5</v>
      </c>
      <c r="B17" s="82" t="s">
        <v>585</v>
      </c>
      <c r="C17" s="75">
        <f t="shared" si="0"/>
        <v>2034.8999999999999</v>
      </c>
      <c r="D17" s="118">
        <v>1831.3</v>
      </c>
      <c r="E17" s="75">
        <v>203.6</v>
      </c>
    </row>
    <row r="18" spans="1:5" ht="15.75">
      <c r="A18" s="87">
        <v>6</v>
      </c>
      <c r="B18" s="82" t="s">
        <v>586</v>
      </c>
      <c r="C18" s="75">
        <f t="shared" si="0"/>
        <v>587</v>
      </c>
      <c r="D18" s="118">
        <v>528.3</v>
      </c>
      <c r="E18" s="75">
        <v>58.7</v>
      </c>
    </row>
    <row r="19" spans="1:5" ht="15.75">
      <c r="A19" s="87">
        <v>7</v>
      </c>
      <c r="B19" s="82" t="s">
        <v>589</v>
      </c>
      <c r="C19" s="75">
        <f t="shared" si="0"/>
        <v>120</v>
      </c>
      <c r="D19" s="141">
        <v>108</v>
      </c>
      <c r="E19" s="75">
        <v>12</v>
      </c>
    </row>
    <row r="20" spans="1:5" ht="15.75">
      <c r="A20" s="87">
        <v>8</v>
      </c>
      <c r="B20" s="82" t="s">
        <v>590</v>
      </c>
      <c r="C20" s="75">
        <f t="shared" si="0"/>
        <v>1531.7</v>
      </c>
      <c r="D20" s="118">
        <v>1378.5</v>
      </c>
      <c r="E20" s="75">
        <v>153.2</v>
      </c>
    </row>
    <row r="21" spans="1:5" ht="15.75">
      <c r="A21" s="87">
        <v>9</v>
      </c>
      <c r="B21" s="88" t="s">
        <v>594</v>
      </c>
      <c r="C21" s="142">
        <f t="shared" si="0"/>
        <v>224</v>
      </c>
      <c r="D21" s="130">
        <v>201.6</v>
      </c>
      <c r="E21" s="75">
        <v>22.4</v>
      </c>
    </row>
    <row r="22" spans="1:5" ht="15.75">
      <c r="A22" s="87">
        <v>10</v>
      </c>
      <c r="B22" s="88" t="s">
        <v>596</v>
      </c>
      <c r="C22" s="142">
        <f t="shared" si="0"/>
        <v>95.3</v>
      </c>
      <c r="D22" s="130">
        <v>85.8</v>
      </c>
      <c r="E22" s="75">
        <v>9.5</v>
      </c>
    </row>
    <row r="23" spans="1:5" ht="15.75">
      <c r="A23" s="87"/>
      <c r="B23" s="83" t="s">
        <v>142</v>
      </c>
      <c r="C23" s="26">
        <f>D23+E23</f>
        <v>6648.6</v>
      </c>
      <c r="D23" s="26">
        <f>D22+D21+D20+D19+D18+D17+D16+D15+D14+D13</f>
        <v>5983.6</v>
      </c>
      <c r="E23" s="26">
        <f>E22+E21+E20+E19+E18+E17+E16+E15+E14+E13</f>
        <v>665</v>
      </c>
    </row>
    <row r="26" spans="1:7" ht="15.75">
      <c r="A26" s="393" t="s">
        <v>752</v>
      </c>
      <c r="B26" s="400"/>
      <c r="C26" s="400"/>
      <c r="D26" s="400"/>
      <c r="E26" s="400"/>
      <c r="G26" s="89"/>
    </row>
  </sheetData>
  <sheetProtection/>
  <mergeCells count="14">
    <mergeCell ref="A11:A12"/>
    <mergeCell ref="B11:B12"/>
    <mergeCell ref="A26:E26"/>
    <mergeCell ref="D11:E11"/>
    <mergeCell ref="C11:C12"/>
    <mergeCell ref="A6:E6"/>
    <mergeCell ref="A7:E7"/>
    <mergeCell ref="A1:E1"/>
    <mergeCell ref="A2:E2"/>
    <mergeCell ref="A3:E3"/>
    <mergeCell ref="A4:E4"/>
    <mergeCell ref="A5:E5"/>
    <mergeCell ref="A9:E9"/>
    <mergeCell ref="A8:E8"/>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J26"/>
  <sheetViews>
    <sheetView zoomScalePageLayoutView="0" workbookViewId="0" topLeftCell="A1">
      <selection activeCell="A9" sqref="A9:H9"/>
    </sheetView>
  </sheetViews>
  <sheetFormatPr defaultColWidth="9.00390625" defaultRowHeight="12.75"/>
  <cols>
    <col min="1" max="1" width="5.125" style="79" customWidth="1"/>
    <col min="2" max="2" width="51.125" style="69" customWidth="1"/>
    <col min="3" max="7" width="12.75390625" style="69" customWidth="1"/>
    <col min="8" max="8" width="13.75390625" style="69" customWidth="1"/>
    <col min="9" max="9" width="12.125" style="69" customWidth="1"/>
    <col min="10" max="16384" width="9.125" style="69" customWidth="1"/>
  </cols>
  <sheetData>
    <row r="1" spans="1:8" s="67" customFormat="1" ht="15">
      <c r="A1" s="349" t="s">
        <v>1114</v>
      </c>
      <c r="B1" s="349"/>
      <c r="C1" s="349"/>
      <c r="D1" s="349"/>
      <c r="E1" s="349"/>
      <c r="F1" s="349"/>
      <c r="G1" s="349"/>
      <c r="H1" s="349"/>
    </row>
    <row r="2" spans="1:8" s="67" customFormat="1" ht="15">
      <c r="A2" s="349" t="s">
        <v>1092</v>
      </c>
      <c r="B2" s="349"/>
      <c r="C2" s="349"/>
      <c r="D2" s="349"/>
      <c r="E2" s="349"/>
      <c r="F2" s="349"/>
      <c r="G2" s="349"/>
      <c r="H2" s="349"/>
    </row>
    <row r="3" spans="1:8" s="67" customFormat="1" ht="15">
      <c r="A3" s="349" t="s">
        <v>1093</v>
      </c>
      <c r="B3" s="349"/>
      <c r="C3" s="349"/>
      <c r="D3" s="349"/>
      <c r="E3" s="349"/>
      <c r="F3" s="349"/>
      <c r="G3" s="349"/>
      <c r="H3" s="349"/>
    </row>
    <row r="4" spans="1:8" s="67" customFormat="1" ht="15">
      <c r="A4" s="349" t="s">
        <v>1094</v>
      </c>
      <c r="B4" s="349"/>
      <c r="C4" s="349"/>
      <c r="D4" s="349"/>
      <c r="E4" s="349"/>
      <c r="F4" s="349"/>
      <c r="G4" s="349"/>
      <c r="H4" s="349"/>
    </row>
    <row r="5" spans="1:8" s="67" customFormat="1" ht="15">
      <c r="A5" s="349" t="s">
        <v>1270</v>
      </c>
      <c r="B5" s="349"/>
      <c r="C5" s="349"/>
      <c r="D5" s="349"/>
      <c r="E5" s="349"/>
      <c r="F5" s="349"/>
      <c r="G5" s="349"/>
      <c r="H5" s="349"/>
    </row>
    <row r="6" spans="1:8" s="67" customFormat="1" ht="15">
      <c r="A6" s="349" t="s">
        <v>1381</v>
      </c>
      <c r="B6" s="322"/>
      <c r="C6" s="322"/>
      <c r="D6" s="322"/>
      <c r="E6" s="322"/>
      <c r="F6" s="322"/>
      <c r="G6" s="322"/>
      <c r="H6" s="322"/>
    </row>
    <row r="7" spans="1:8" s="67" customFormat="1" ht="15">
      <c r="A7" s="349" t="s">
        <v>1439</v>
      </c>
      <c r="B7" s="322"/>
      <c r="C7" s="322"/>
      <c r="D7" s="322"/>
      <c r="E7" s="322"/>
      <c r="F7" s="322"/>
      <c r="G7" s="322"/>
      <c r="H7" s="322"/>
    </row>
    <row r="8" spans="1:8" ht="15.75">
      <c r="A8" s="349" t="s">
        <v>1461</v>
      </c>
      <c r="B8" s="322"/>
      <c r="C8" s="322"/>
      <c r="D8" s="322"/>
      <c r="E8" s="322"/>
      <c r="F8" s="322"/>
      <c r="G8" s="322"/>
      <c r="H8" s="322"/>
    </row>
    <row r="9" spans="1:9" ht="68.25" customHeight="1">
      <c r="A9" s="369" t="s">
        <v>938</v>
      </c>
      <c r="B9" s="369"/>
      <c r="C9" s="369"/>
      <c r="D9" s="369"/>
      <c r="E9" s="369"/>
      <c r="F9" s="369"/>
      <c r="G9" s="369"/>
      <c r="H9" s="369"/>
      <c r="I9" s="37"/>
    </row>
    <row r="10" spans="1:9" ht="19.5" customHeight="1">
      <c r="A10" s="37"/>
      <c r="B10" s="37"/>
      <c r="C10" s="37"/>
      <c r="D10" s="37"/>
      <c r="E10" s="37"/>
      <c r="F10" s="37"/>
      <c r="G10" s="37"/>
      <c r="H10" s="37"/>
      <c r="I10" s="37"/>
    </row>
    <row r="11" spans="1:9" s="67" customFormat="1" ht="15.75" thickBot="1">
      <c r="A11" s="143"/>
      <c r="B11" s="143"/>
      <c r="C11" s="143"/>
      <c r="D11" s="143"/>
      <c r="E11" s="143"/>
      <c r="F11" s="143"/>
      <c r="G11" s="143"/>
      <c r="H11" s="12" t="s">
        <v>508</v>
      </c>
      <c r="I11" s="143"/>
    </row>
    <row r="12" spans="1:8" ht="15" customHeight="1" thickBot="1">
      <c r="A12" s="429" t="s">
        <v>444</v>
      </c>
      <c r="B12" s="430" t="s">
        <v>8</v>
      </c>
      <c r="C12" s="391" t="s">
        <v>756</v>
      </c>
      <c r="D12" s="424"/>
      <c r="E12" s="425"/>
      <c r="F12" s="426" t="s">
        <v>865</v>
      </c>
      <c r="G12" s="427"/>
      <c r="H12" s="428"/>
    </row>
    <row r="13" spans="1:8" ht="52.5" customHeight="1" thickBot="1">
      <c r="A13" s="407"/>
      <c r="B13" s="431"/>
      <c r="C13" s="144" t="s">
        <v>1089</v>
      </c>
      <c r="D13" s="157" t="s">
        <v>1090</v>
      </c>
      <c r="E13" s="158" t="s">
        <v>1091</v>
      </c>
      <c r="F13" s="144" t="s">
        <v>1089</v>
      </c>
      <c r="G13" s="157" t="s">
        <v>1090</v>
      </c>
      <c r="H13" s="158" t="s">
        <v>1091</v>
      </c>
    </row>
    <row r="14" spans="1:8" ht="15.75">
      <c r="A14" s="145">
        <v>1</v>
      </c>
      <c r="B14" s="146" t="s">
        <v>581</v>
      </c>
      <c r="C14" s="147">
        <f>D14+E14</f>
        <v>481.7</v>
      </c>
      <c r="D14" s="75">
        <v>433.4</v>
      </c>
      <c r="E14" s="148">
        <v>48.3</v>
      </c>
      <c r="F14" s="147">
        <f>G14+H14</f>
        <v>481.7</v>
      </c>
      <c r="G14" s="75">
        <v>433.4</v>
      </c>
      <c r="H14" s="148">
        <v>48.3</v>
      </c>
    </row>
    <row r="15" spans="1:8" ht="15.75">
      <c r="A15" s="149">
        <v>2</v>
      </c>
      <c r="B15" s="150" t="s">
        <v>582</v>
      </c>
      <c r="C15" s="147">
        <f aca="true" t="shared" si="0" ref="C15:C23">D15+E15</f>
        <v>544.9</v>
      </c>
      <c r="D15" s="75">
        <v>490.4</v>
      </c>
      <c r="E15" s="148">
        <v>54.5</v>
      </c>
      <c r="F15" s="147">
        <f aca="true" t="shared" si="1" ref="F15:F23">G15+H15</f>
        <v>544.9</v>
      </c>
      <c r="G15" s="75">
        <v>490.4</v>
      </c>
      <c r="H15" s="148">
        <v>54.5</v>
      </c>
    </row>
    <row r="16" spans="1:8" ht="15.75">
      <c r="A16" s="149">
        <v>3</v>
      </c>
      <c r="B16" s="150" t="s">
        <v>583</v>
      </c>
      <c r="C16" s="147">
        <f t="shared" si="0"/>
        <v>493.7</v>
      </c>
      <c r="D16" s="75">
        <v>444.2</v>
      </c>
      <c r="E16" s="148">
        <v>49.5</v>
      </c>
      <c r="F16" s="147">
        <f t="shared" si="1"/>
        <v>493.7</v>
      </c>
      <c r="G16" s="75">
        <v>444.2</v>
      </c>
      <c r="H16" s="148">
        <v>49.5</v>
      </c>
    </row>
    <row r="17" spans="1:8" ht="15.75">
      <c r="A17" s="149">
        <v>4</v>
      </c>
      <c r="B17" s="150" t="s">
        <v>584</v>
      </c>
      <c r="C17" s="147">
        <f t="shared" si="0"/>
        <v>565.8</v>
      </c>
      <c r="D17" s="75">
        <v>509.2</v>
      </c>
      <c r="E17" s="148">
        <v>56.6</v>
      </c>
      <c r="F17" s="147">
        <f t="shared" si="1"/>
        <v>565.8</v>
      </c>
      <c r="G17" s="75">
        <v>509.2</v>
      </c>
      <c r="H17" s="148">
        <v>56.6</v>
      </c>
    </row>
    <row r="18" spans="1:8" ht="15.75">
      <c r="A18" s="149">
        <v>5</v>
      </c>
      <c r="B18" s="150" t="s">
        <v>585</v>
      </c>
      <c r="C18" s="147">
        <f t="shared" si="0"/>
        <v>1976.8</v>
      </c>
      <c r="D18" s="75">
        <v>1770.3</v>
      </c>
      <c r="E18" s="148">
        <v>206.5</v>
      </c>
      <c r="F18" s="147">
        <f t="shared" si="1"/>
        <v>1976.8</v>
      </c>
      <c r="G18" s="75">
        <v>1770.3</v>
      </c>
      <c r="H18" s="148">
        <v>206.5</v>
      </c>
    </row>
    <row r="19" spans="1:8" ht="15.75">
      <c r="A19" s="149">
        <v>6</v>
      </c>
      <c r="B19" s="150" t="s">
        <v>586</v>
      </c>
      <c r="C19" s="147">
        <f t="shared" si="0"/>
        <v>595.7</v>
      </c>
      <c r="D19" s="75">
        <v>536.1</v>
      </c>
      <c r="E19" s="148">
        <v>59.6</v>
      </c>
      <c r="F19" s="147">
        <f t="shared" si="1"/>
        <v>595.7</v>
      </c>
      <c r="G19" s="75">
        <v>536.1</v>
      </c>
      <c r="H19" s="148">
        <v>59.6</v>
      </c>
    </row>
    <row r="20" spans="1:8" ht="15.75">
      <c r="A20" s="149">
        <v>7</v>
      </c>
      <c r="B20" s="150" t="s">
        <v>589</v>
      </c>
      <c r="C20" s="147">
        <f t="shared" si="0"/>
        <v>121.8</v>
      </c>
      <c r="D20" s="75">
        <v>109.6</v>
      </c>
      <c r="E20" s="148">
        <v>12.2</v>
      </c>
      <c r="F20" s="147">
        <f t="shared" si="1"/>
        <v>121.8</v>
      </c>
      <c r="G20" s="75">
        <v>109.6</v>
      </c>
      <c r="H20" s="148">
        <v>12.2</v>
      </c>
    </row>
    <row r="21" spans="1:8" ht="15.75">
      <c r="A21" s="149">
        <v>8</v>
      </c>
      <c r="B21" s="150" t="s">
        <v>590</v>
      </c>
      <c r="C21" s="147">
        <f t="shared" si="0"/>
        <v>1554.2</v>
      </c>
      <c r="D21" s="75">
        <v>1398.8</v>
      </c>
      <c r="E21" s="148">
        <v>155.4</v>
      </c>
      <c r="F21" s="147">
        <f t="shared" si="1"/>
        <v>1554.2</v>
      </c>
      <c r="G21" s="75">
        <v>1398.8</v>
      </c>
      <c r="H21" s="148">
        <v>155.4</v>
      </c>
    </row>
    <row r="22" spans="1:8" ht="15.75">
      <c r="A22" s="149">
        <v>9</v>
      </c>
      <c r="B22" s="151" t="s">
        <v>594</v>
      </c>
      <c r="C22" s="147">
        <f t="shared" si="0"/>
        <v>227.29999999999998</v>
      </c>
      <c r="D22" s="75">
        <v>204.6</v>
      </c>
      <c r="E22" s="148">
        <v>22.7</v>
      </c>
      <c r="F22" s="147">
        <f t="shared" si="1"/>
        <v>227.29999999999998</v>
      </c>
      <c r="G22" s="75">
        <v>204.6</v>
      </c>
      <c r="H22" s="148">
        <v>22.7</v>
      </c>
    </row>
    <row r="23" spans="1:8" ht="15.75">
      <c r="A23" s="149">
        <v>10</v>
      </c>
      <c r="B23" s="151" t="s">
        <v>596</v>
      </c>
      <c r="C23" s="147">
        <f t="shared" si="0"/>
        <v>96.7</v>
      </c>
      <c r="D23" s="75">
        <v>87</v>
      </c>
      <c r="E23" s="148">
        <v>9.7</v>
      </c>
      <c r="F23" s="147">
        <f t="shared" si="1"/>
        <v>96.7</v>
      </c>
      <c r="G23" s="75">
        <v>87</v>
      </c>
      <c r="H23" s="148">
        <v>9.7</v>
      </c>
    </row>
    <row r="24" spans="1:8" ht="16.5" thickBot="1">
      <c r="A24" s="152"/>
      <c r="B24" s="153" t="s">
        <v>142</v>
      </c>
      <c r="C24" s="154">
        <f aca="true" t="shared" si="2" ref="C24:H24">C23+C22+C21+C20+C19+C18+C17+C16+C15+C14</f>
        <v>6658.599999999999</v>
      </c>
      <c r="D24" s="155">
        <f t="shared" si="2"/>
        <v>5983.5999999999985</v>
      </c>
      <c r="E24" s="156">
        <f t="shared" si="2"/>
        <v>675</v>
      </c>
      <c r="F24" s="154">
        <f t="shared" si="2"/>
        <v>6658.599999999999</v>
      </c>
      <c r="G24" s="155">
        <f t="shared" si="2"/>
        <v>5983.5999999999985</v>
      </c>
      <c r="H24" s="156">
        <f t="shared" si="2"/>
        <v>675</v>
      </c>
    </row>
    <row r="26" spans="1:10" ht="15.75">
      <c r="A26" s="393" t="s">
        <v>752</v>
      </c>
      <c r="B26" s="400"/>
      <c r="C26" s="400"/>
      <c r="D26" s="400"/>
      <c r="E26" s="400"/>
      <c r="F26" s="400"/>
      <c r="G26" s="400"/>
      <c r="H26" s="400"/>
      <c r="J26" s="89"/>
    </row>
  </sheetData>
  <sheetProtection/>
  <mergeCells count="14">
    <mergeCell ref="A26:H26"/>
    <mergeCell ref="A7:H7"/>
    <mergeCell ref="A1:H1"/>
    <mergeCell ref="A2:H2"/>
    <mergeCell ref="A3:H3"/>
    <mergeCell ref="A4:H4"/>
    <mergeCell ref="A5:H5"/>
    <mergeCell ref="A6:H6"/>
    <mergeCell ref="A8:H8"/>
    <mergeCell ref="A9:H9"/>
    <mergeCell ref="C12:E12"/>
    <mergeCell ref="F12:H12"/>
    <mergeCell ref="A12:A13"/>
    <mergeCell ref="B12:B13"/>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H20"/>
  <sheetViews>
    <sheetView zoomScalePageLayoutView="0" workbookViewId="0" topLeftCell="A1">
      <selection activeCell="A9" sqref="A9"/>
    </sheetView>
  </sheetViews>
  <sheetFormatPr defaultColWidth="9.00390625" defaultRowHeight="12.75"/>
  <cols>
    <col min="1" max="1" width="3.75390625" style="79" customWidth="1"/>
    <col min="2" max="2" width="38.25390625" style="69" customWidth="1"/>
    <col min="3" max="3" width="11.75390625" style="69" customWidth="1"/>
    <col min="4" max="4" width="12.00390625" style="69" customWidth="1"/>
    <col min="5" max="5" width="10.875" style="69" customWidth="1"/>
    <col min="6" max="6" width="11.125" style="69" customWidth="1"/>
    <col min="7" max="7" width="12.125" style="69" customWidth="1"/>
    <col min="8" max="16384" width="9.125" style="69" customWidth="1"/>
  </cols>
  <sheetData>
    <row r="1" spans="1:6" s="67" customFormat="1" ht="15">
      <c r="A1" s="349" t="s">
        <v>1115</v>
      </c>
      <c r="B1" s="349"/>
      <c r="C1" s="349"/>
      <c r="D1" s="349"/>
      <c r="E1" s="349"/>
      <c r="F1" s="349"/>
    </row>
    <row r="2" spans="1:6" s="67" customFormat="1" ht="15">
      <c r="A2" s="349" t="s">
        <v>188</v>
      </c>
      <c r="B2" s="349"/>
      <c r="C2" s="349"/>
      <c r="D2" s="349"/>
      <c r="E2" s="349"/>
      <c r="F2" s="349"/>
    </row>
    <row r="3" spans="1:6" s="67" customFormat="1" ht="15">
      <c r="A3" s="349" t="s">
        <v>187</v>
      </c>
      <c r="B3" s="349"/>
      <c r="C3" s="349"/>
      <c r="D3" s="349"/>
      <c r="E3" s="349"/>
      <c r="F3" s="349"/>
    </row>
    <row r="4" spans="1:6" s="67" customFormat="1" ht="15">
      <c r="A4" s="349" t="s">
        <v>186</v>
      </c>
      <c r="B4" s="349"/>
      <c r="C4" s="349"/>
      <c r="D4" s="349"/>
      <c r="E4" s="349"/>
      <c r="F4" s="349"/>
    </row>
    <row r="5" spans="1:6" s="67" customFormat="1" ht="15">
      <c r="A5" s="349" t="s">
        <v>1263</v>
      </c>
      <c r="B5" s="349"/>
      <c r="C5" s="349"/>
      <c r="D5" s="349"/>
      <c r="E5" s="349"/>
      <c r="F5" s="349"/>
    </row>
    <row r="6" spans="1:6" s="67" customFormat="1" ht="15">
      <c r="A6" s="349" t="s">
        <v>1382</v>
      </c>
      <c r="B6" s="322"/>
      <c r="C6" s="322"/>
      <c r="D6" s="322"/>
      <c r="E6" s="322"/>
      <c r="F6" s="322"/>
    </row>
    <row r="7" spans="1:6" s="67" customFormat="1" ht="15">
      <c r="A7" s="349" t="s">
        <v>1440</v>
      </c>
      <c r="B7" s="322"/>
      <c r="C7" s="322"/>
      <c r="D7" s="322"/>
      <c r="E7" s="322"/>
      <c r="F7" s="322"/>
    </row>
    <row r="8" spans="1:6" s="67" customFormat="1" ht="15">
      <c r="A8" s="349" t="s">
        <v>1455</v>
      </c>
      <c r="B8" s="322"/>
      <c r="C8" s="322"/>
      <c r="D8" s="322"/>
      <c r="E8" s="322"/>
      <c r="F8" s="322"/>
    </row>
    <row r="9" spans="2:7" ht="15.75">
      <c r="B9" s="15"/>
      <c r="C9" s="15"/>
      <c r="D9" s="15"/>
      <c r="E9" s="15"/>
      <c r="F9" s="19"/>
      <c r="G9" s="84"/>
    </row>
    <row r="10" spans="1:7" ht="48.75" customHeight="1">
      <c r="A10" s="369" t="s">
        <v>1326</v>
      </c>
      <c r="B10" s="369"/>
      <c r="C10" s="369"/>
      <c r="D10" s="369"/>
      <c r="E10" s="369"/>
      <c r="F10" s="369"/>
      <c r="G10" s="37"/>
    </row>
    <row r="11" spans="1:7" ht="18" customHeight="1" thickBot="1">
      <c r="A11" s="37"/>
      <c r="B11" s="37"/>
      <c r="C11" s="37"/>
      <c r="D11" s="37"/>
      <c r="E11" s="37"/>
      <c r="F11" s="71" t="s">
        <v>580</v>
      </c>
      <c r="G11" s="37"/>
    </row>
    <row r="12" spans="1:6" ht="21.75" customHeight="1">
      <c r="A12" s="401" t="s">
        <v>444</v>
      </c>
      <c r="B12" s="419" t="s">
        <v>8</v>
      </c>
      <c r="C12" s="419" t="s">
        <v>425</v>
      </c>
      <c r="D12" s="399" t="s">
        <v>1086</v>
      </c>
      <c r="E12" s="433"/>
      <c r="F12" s="434"/>
    </row>
    <row r="13" spans="1:6" ht="51.75" customHeight="1" thickBot="1">
      <c r="A13" s="402"/>
      <c r="B13" s="420"/>
      <c r="C13" s="432"/>
      <c r="D13" s="166" t="s">
        <v>1103</v>
      </c>
      <c r="E13" s="139" t="s">
        <v>1087</v>
      </c>
      <c r="F13" s="140" t="s">
        <v>1088</v>
      </c>
    </row>
    <row r="14" spans="1:6" ht="30.75" customHeight="1">
      <c r="A14" s="85">
        <v>1</v>
      </c>
      <c r="B14" s="86" t="s">
        <v>585</v>
      </c>
      <c r="C14" s="296">
        <f>E14+F14+D14</f>
        <v>0</v>
      </c>
      <c r="D14" s="296">
        <v>0</v>
      </c>
      <c r="E14" s="296">
        <v>0</v>
      </c>
      <c r="F14" s="296">
        <v>0</v>
      </c>
    </row>
    <row r="15" spans="1:6" ht="33" customHeight="1">
      <c r="A15" s="87">
        <v>2</v>
      </c>
      <c r="B15" s="82" t="s">
        <v>589</v>
      </c>
      <c r="C15" s="296">
        <f>E15+F15+D15</f>
        <v>0</v>
      </c>
      <c r="D15" s="296">
        <v>0</v>
      </c>
      <c r="E15" s="296">
        <v>0</v>
      </c>
      <c r="F15" s="296">
        <v>0</v>
      </c>
    </row>
    <row r="16" spans="1:6" ht="15.75">
      <c r="A16" s="87">
        <v>3</v>
      </c>
      <c r="B16" s="88" t="s">
        <v>767</v>
      </c>
      <c r="C16" s="317">
        <f>E16+F16+D16</f>
        <v>59613.856</v>
      </c>
      <c r="D16" s="317">
        <v>55500.199</v>
      </c>
      <c r="E16" s="317">
        <v>1132.657</v>
      </c>
      <c r="F16" s="296">
        <v>2981</v>
      </c>
    </row>
    <row r="17" spans="1:6" ht="15.75">
      <c r="A17" s="87"/>
      <c r="B17" s="83" t="s">
        <v>142</v>
      </c>
      <c r="C17" s="290">
        <f>C16+C15+C14</f>
        <v>59613.856</v>
      </c>
      <c r="D17" s="290">
        <f>D16+D15+D14</f>
        <v>55500.199</v>
      </c>
      <c r="E17" s="290">
        <f>E16+E15+E14</f>
        <v>1132.657</v>
      </c>
      <c r="F17" s="290">
        <f>F16+F15+F14</f>
        <v>2981</v>
      </c>
    </row>
    <row r="20" spans="1:8" ht="15.75">
      <c r="A20" s="393" t="s">
        <v>752</v>
      </c>
      <c r="B20" s="400"/>
      <c r="C20" s="400"/>
      <c r="D20" s="400"/>
      <c r="E20" s="400"/>
      <c r="F20" s="400"/>
      <c r="H20" s="89"/>
    </row>
  </sheetData>
  <sheetProtection/>
  <mergeCells count="14">
    <mergeCell ref="A20:F20"/>
    <mergeCell ref="A7:F7"/>
    <mergeCell ref="A10:F10"/>
    <mergeCell ref="A12:A13"/>
    <mergeCell ref="B12:B13"/>
    <mergeCell ref="C12:C13"/>
    <mergeCell ref="D12:F12"/>
    <mergeCell ref="A8:F8"/>
    <mergeCell ref="A1:F1"/>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21"/>
  <sheetViews>
    <sheetView zoomScalePageLayoutView="0" workbookViewId="0" topLeftCell="A1">
      <selection activeCell="A9" sqref="A9"/>
    </sheetView>
  </sheetViews>
  <sheetFormatPr defaultColWidth="9.00390625" defaultRowHeight="12.75"/>
  <cols>
    <col min="1" max="1" width="4.125" style="79" customWidth="1"/>
    <col min="2" max="2" width="33.125" style="69" customWidth="1"/>
    <col min="3" max="3" width="11.625" style="69" customWidth="1"/>
    <col min="4" max="4" width="12.125" style="69" customWidth="1"/>
    <col min="5" max="6" width="12.75390625" style="69" customWidth="1"/>
    <col min="7" max="7" width="11.625" style="69" customWidth="1"/>
    <col min="8" max="8" width="10.75390625" style="69" customWidth="1"/>
    <col min="9" max="9" width="12.75390625" style="69" customWidth="1"/>
    <col min="10" max="10" width="12.625" style="69" customWidth="1"/>
    <col min="11" max="11" width="12.125" style="69" customWidth="1"/>
    <col min="12" max="16384" width="9.125" style="69" customWidth="1"/>
  </cols>
  <sheetData>
    <row r="1" spans="1:10" s="67" customFormat="1" ht="15">
      <c r="A1" s="349" t="s">
        <v>1116</v>
      </c>
      <c r="B1" s="349"/>
      <c r="C1" s="349"/>
      <c r="D1" s="349"/>
      <c r="E1" s="349"/>
      <c r="F1" s="349"/>
      <c r="G1" s="349"/>
      <c r="H1" s="349"/>
      <c r="I1" s="349"/>
      <c r="J1" s="349"/>
    </row>
    <row r="2" spans="1:10" s="67" customFormat="1" ht="15">
      <c r="A2" s="349" t="s">
        <v>1092</v>
      </c>
      <c r="B2" s="349"/>
      <c r="C2" s="349"/>
      <c r="D2" s="349"/>
      <c r="E2" s="349"/>
      <c r="F2" s="349"/>
      <c r="G2" s="349"/>
      <c r="H2" s="349"/>
      <c r="I2" s="349"/>
      <c r="J2" s="349"/>
    </row>
    <row r="3" spans="1:10" s="67" customFormat="1" ht="15">
      <c r="A3" s="349" t="s">
        <v>1093</v>
      </c>
      <c r="B3" s="349"/>
      <c r="C3" s="349"/>
      <c r="D3" s="349"/>
      <c r="E3" s="349"/>
      <c r="F3" s="349"/>
      <c r="G3" s="349"/>
      <c r="H3" s="349"/>
      <c r="I3" s="349"/>
      <c r="J3" s="349"/>
    </row>
    <row r="4" spans="1:10" s="67" customFormat="1" ht="15">
      <c r="A4" s="349" t="s">
        <v>1094</v>
      </c>
      <c r="B4" s="349"/>
      <c r="C4" s="349"/>
      <c r="D4" s="349"/>
      <c r="E4" s="349"/>
      <c r="F4" s="349"/>
      <c r="G4" s="349"/>
      <c r="H4" s="349"/>
      <c r="I4" s="349"/>
      <c r="J4" s="349"/>
    </row>
    <row r="5" spans="1:10" s="67" customFormat="1" ht="15">
      <c r="A5" s="349" t="s">
        <v>1270</v>
      </c>
      <c r="B5" s="349"/>
      <c r="C5" s="349"/>
      <c r="D5" s="349"/>
      <c r="E5" s="349"/>
      <c r="F5" s="349"/>
      <c r="G5" s="349"/>
      <c r="H5" s="349"/>
      <c r="I5" s="349"/>
      <c r="J5" s="349"/>
    </row>
    <row r="6" spans="1:10" s="67" customFormat="1" ht="15">
      <c r="A6" s="349" t="s">
        <v>1381</v>
      </c>
      <c r="B6" s="322"/>
      <c r="C6" s="322"/>
      <c r="D6" s="322"/>
      <c r="E6" s="322"/>
      <c r="F6" s="322"/>
      <c r="G6" s="322"/>
      <c r="H6" s="322"/>
      <c r="I6" s="322"/>
      <c r="J6" s="322"/>
    </row>
    <row r="7" spans="1:10" s="67" customFormat="1" ht="15">
      <c r="A7" s="349" t="s">
        <v>1439</v>
      </c>
      <c r="B7" s="322"/>
      <c r="C7" s="322"/>
      <c r="D7" s="322"/>
      <c r="E7" s="322"/>
      <c r="F7" s="322"/>
      <c r="G7" s="322"/>
      <c r="H7" s="322"/>
      <c r="I7" s="322"/>
      <c r="J7" s="322"/>
    </row>
    <row r="8" spans="1:10" s="67" customFormat="1" ht="15">
      <c r="A8" s="349" t="s">
        <v>1461</v>
      </c>
      <c r="B8" s="322"/>
      <c r="C8" s="322"/>
      <c r="D8" s="322"/>
      <c r="E8" s="322"/>
      <c r="F8" s="322"/>
      <c r="G8" s="322"/>
      <c r="H8" s="322"/>
      <c r="I8" s="322"/>
      <c r="J8" s="322"/>
    </row>
    <row r="9" spans="2:10" ht="15.75">
      <c r="B9" s="15"/>
      <c r="C9" s="19"/>
      <c r="D9" s="19"/>
      <c r="E9" s="19"/>
      <c r="F9" s="19"/>
      <c r="G9" s="19"/>
      <c r="H9" s="19"/>
      <c r="I9" s="19"/>
      <c r="J9" s="84"/>
    </row>
    <row r="10" spans="1:11" ht="35.25" customHeight="1">
      <c r="A10" s="369" t="s">
        <v>1102</v>
      </c>
      <c r="B10" s="369"/>
      <c r="C10" s="369"/>
      <c r="D10" s="369"/>
      <c r="E10" s="369"/>
      <c r="F10" s="369"/>
      <c r="G10" s="369"/>
      <c r="H10" s="369"/>
      <c r="I10" s="369"/>
      <c r="J10" s="369"/>
      <c r="K10" s="37"/>
    </row>
    <row r="11" spans="1:11" ht="19.5" customHeight="1">
      <c r="A11" s="37"/>
      <c r="B11" s="37"/>
      <c r="C11" s="37"/>
      <c r="D11" s="37"/>
      <c r="E11" s="37"/>
      <c r="F11" s="37"/>
      <c r="G11" s="37"/>
      <c r="H11" s="37"/>
      <c r="I11" s="37"/>
      <c r="J11" s="37"/>
      <c r="K11" s="37"/>
    </row>
    <row r="12" spans="1:11" s="67" customFormat="1" ht="15.75" thickBot="1">
      <c r="A12" s="143"/>
      <c r="B12" s="143"/>
      <c r="C12" s="143"/>
      <c r="D12" s="143"/>
      <c r="E12" s="143"/>
      <c r="F12" s="143"/>
      <c r="G12" s="143"/>
      <c r="H12" s="143"/>
      <c r="I12" s="143"/>
      <c r="J12" s="12" t="s">
        <v>508</v>
      </c>
      <c r="K12" s="143"/>
    </row>
    <row r="13" spans="1:10" ht="15" customHeight="1" thickBot="1">
      <c r="A13" s="429" t="s">
        <v>444</v>
      </c>
      <c r="B13" s="430" t="s">
        <v>8</v>
      </c>
      <c r="C13" s="391" t="s">
        <v>756</v>
      </c>
      <c r="D13" s="435"/>
      <c r="E13" s="424"/>
      <c r="F13" s="425"/>
      <c r="G13" s="426" t="s">
        <v>865</v>
      </c>
      <c r="H13" s="436"/>
      <c r="I13" s="427"/>
      <c r="J13" s="428"/>
    </row>
    <row r="14" spans="1:10" ht="52.5" customHeight="1" thickBot="1">
      <c r="A14" s="407"/>
      <c r="B14" s="431"/>
      <c r="C14" s="115" t="s">
        <v>1089</v>
      </c>
      <c r="D14" s="169" t="s">
        <v>1104</v>
      </c>
      <c r="E14" s="170" t="s">
        <v>1090</v>
      </c>
      <c r="F14" s="171" t="s">
        <v>1091</v>
      </c>
      <c r="G14" s="115" t="s">
        <v>1089</v>
      </c>
      <c r="H14" s="169" t="s">
        <v>1104</v>
      </c>
      <c r="I14" s="170" t="s">
        <v>1090</v>
      </c>
      <c r="J14" s="171" t="s">
        <v>1091</v>
      </c>
    </row>
    <row r="15" spans="1:10" ht="30.75" customHeight="1">
      <c r="A15" s="145">
        <v>1</v>
      </c>
      <c r="B15" s="86" t="s">
        <v>585</v>
      </c>
      <c r="C15" s="147">
        <f>E15+F15+D15</f>
        <v>5000</v>
      </c>
      <c r="D15" s="167">
        <v>4655</v>
      </c>
      <c r="E15" s="167">
        <v>95</v>
      </c>
      <c r="F15" s="148">
        <v>250</v>
      </c>
      <c r="G15" s="147">
        <f>I15+J15+H15</f>
        <v>5202</v>
      </c>
      <c r="H15" s="167">
        <v>4853</v>
      </c>
      <c r="I15" s="75">
        <v>99</v>
      </c>
      <c r="J15" s="148">
        <v>250</v>
      </c>
    </row>
    <row r="16" spans="1:10" ht="29.25" customHeight="1">
      <c r="A16" s="149">
        <v>2</v>
      </c>
      <c r="B16" s="82" t="s">
        <v>589</v>
      </c>
      <c r="C16" s="147">
        <f>E16+F16+D16</f>
        <v>5000</v>
      </c>
      <c r="D16" s="167">
        <v>4655</v>
      </c>
      <c r="E16" s="167">
        <v>95</v>
      </c>
      <c r="F16" s="148">
        <v>250</v>
      </c>
      <c r="G16" s="147">
        <f>I16+J16+H16</f>
        <v>5202</v>
      </c>
      <c r="H16" s="167">
        <v>4853</v>
      </c>
      <c r="I16" s="75">
        <v>99</v>
      </c>
      <c r="J16" s="148">
        <v>250</v>
      </c>
    </row>
    <row r="17" spans="1:10" ht="33" customHeight="1">
      <c r="A17" s="149">
        <v>3</v>
      </c>
      <c r="B17" s="134" t="s">
        <v>767</v>
      </c>
      <c r="C17" s="147">
        <f>E17+F17+D17</f>
        <v>22889.899999999998</v>
      </c>
      <c r="D17" s="167">
        <v>21305.1</v>
      </c>
      <c r="E17" s="167">
        <v>434.8</v>
      </c>
      <c r="F17" s="148">
        <v>1150</v>
      </c>
      <c r="G17" s="147">
        <f>I17+J17+H17</f>
        <v>23816.600000000002</v>
      </c>
      <c r="H17" s="167">
        <v>22213.2</v>
      </c>
      <c r="I17" s="75">
        <v>453.4</v>
      </c>
      <c r="J17" s="148">
        <v>1150</v>
      </c>
    </row>
    <row r="18" spans="1:10" ht="16.5" thickBot="1">
      <c r="A18" s="152"/>
      <c r="B18" s="153" t="s">
        <v>142</v>
      </c>
      <c r="C18" s="154">
        <f>C17+C16+C15</f>
        <v>32889.899999999994</v>
      </c>
      <c r="D18" s="168">
        <f aca="true" t="shared" si="0" ref="D18:J18">D17+D16+D15</f>
        <v>30615.1</v>
      </c>
      <c r="E18" s="155">
        <f t="shared" si="0"/>
        <v>624.8</v>
      </c>
      <c r="F18" s="156">
        <f t="shared" si="0"/>
        <v>1650</v>
      </c>
      <c r="G18" s="154">
        <f t="shared" si="0"/>
        <v>34220.600000000006</v>
      </c>
      <c r="H18" s="168">
        <f t="shared" si="0"/>
        <v>31919.2</v>
      </c>
      <c r="I18" s="155">
        <f t="shared" si="0"/>
        <v>651.4</v>
      </c>
      <c r="J18" s="156">
        <f t="shared" si="0"/>
        <v>1650</v>
      </c>
    </row>
    <row r="19" spans="1:10" ht="15.75">
      <c r="A19" s="163"/>
      <c r="B19" s="164"/>
      <c r="C19" s="165"/>
      <c r="D19" s="165"/>
      <c r="E19" s="165"/>
      <c r="F19" s="165"/>
      <c r="G19" s="165"/>
      <c r="H19" s="165"/>
      <c r="I19" s="165"/>
      <c r="J19" s="165"/>
    </row>
    <row r="21" spans="1:12" ht="15.75">
      <c r="A21" s="393" t="s">
        <v>752</v>
      </c>
      <c r="B21" s="400"/>
      <c r="C21" s="400"/>
      <c r="D21" s="400"/>
      <c r="E21" s="400"/>
      <c r="F21" s="400"/>
      <c r="G21" s="400"/>
      <c r="H21" s="400"/>
      <c r="I21" s="400"/>
      <c r="J21" s="400"/>
      <c r="L21" s="89"/>
    </row>
  </sheetData>
  <sheetProtection/>
  <mergeCells count="14">
    <mergeCell ref="A21:J21"/>
    <mergeCell ref="A7:J7"/>
    <mergeCell ref="A1:J1"/>
    <mergeCell ref="A2:J2"/>
    <mergeCell ref="A3:J3"/>
    <mergeCell ref="A4:J4"/>
    <mergeCell ref="A5:J5"/>
    <mergeCell ref="A6:J6"/>
    <mergeCell ref="A8:J8"/>
    <mergeCell ref="A10:J10"/>
    <mergeCell ref="A13:A14"/>
    <mergeCell ref="B13:B14"/>
    <mergeCell ref="C13:F13"/>
    <mergeCell ref="G13:J13"/>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E19"/>
  <sheetViews>
    <sheetView zoomScalePageLayoutView="0" workbookViewId="0" topLeftCell="A1">
      <selection activeCell="A9" sqref="A9"/>
    </sheetView>
  </sheetViews>
  <sheetFormatPr defaultColWidth="9.00390625" defaultRowHeight="12.75"/>
  <cols>
    <col min="1" max="1" width="5.00390625" style="79" customWidth="1"/>
    <col min="2" max="2" width="66.75390625" style="69" customWidth="1"/>
    <col min="3" max="3" width="13.625" style="69" customWidth="1"/>
    <col min="4" max="4" width="12.125" style="69" customWidth="1"/>
    <col min="5" max="16384" width="9.125" style="69" customWidth="1"/>
  </cols>
  <sheetData>
    <row r="1" spans="1:3" s="67" customFormat="1" ht="15">
      <c r="A1" s="349" t="s">
        <v>1117</v>
      </c>
      <c r="B1" s="349"/>
      <c r="C1" s="349"/>
    </row>
    <row r="2" spans="1:3" s="67" customFormat="1" ht="15">
      <c r="A2" s="349" t="s">
        <v>188</v>
      </c>
      <c r="B2" s="349"/>
      <c r="C2" s="349"/>
    </row>
    <row r="3" spans="1:3" s="67" customFormat="1" ht="15">
      <c r="A3" s="349" t="s">
        <v>187</v>
      </c>
      <c r="B3" s="349"/>
      <c r="C3" s="349"/>
    </row>
    <row r="4" spans="1:3" s="67" customFormat="1" ht="15">
      <c r="A4" s="349" t="s">
        <v>186</v>
      </c>
      <c r="B4" s="349"/>
      <c r="C4" s="349"/>
    </row>
    <row r="5" spans="1:3" s="67" customFormat="1" ht="15">
      <c r="A5" s="349" t="s">
        <v>1263</v>
      </c>
      <c r="B5" s="349"/>
      <c r="C5" s="349"/>
    </row>
    <row r="6" spans="1:3" s="67" customFormat="1" ht="15">
      <c r="A6" s="349" t="s">
        <v>1382</v>
      </c>
      <c r="B6" s="322"/>
      <c r="C6" s="322"/>
    </row>
    <row r="7" spans="1:3" s="67" customFormat="1" ht="15">
      <c r="A7" s="349" t="s">
        <v>1429</v>
      </c>
      <c r="B7" s="322"/>
      <c r="C7" s="322"/>
    </row>
    <row r="8" spans="1:3" s="67" customFormat="1" ht="15">
      <c r="A8" s="349" t="s">
        <v>1455</v>
      </c>
      <c r="B8" s="322"/>
      <c r="C8" s="322"/>
    </row>
    <row r="9" spans="2:4" ht="15.75">
      <c r="B9" s="15"/>
      <c r="C9" s="15"/>
      <c r="D9" s="84"/>
    </row>
    <row r="10" spans="1:4" ht="61.5" customHeight="1">
      <c r="A10" s="369" t="s">
        <v>1095</v>
      </c>
      <c r="B10" s="369"/>
      <c r="C10" s="369"/>
      <c r="D10" s="37"/>
    </row>
    <row r="11" spans="1:4" ht="24.75" customHeight="1">
      <c r="A11" s="37"/>
      <c r="B11" s="37"/>
      <c r="C11" s="37"/>
      <c r="D11" s="37"/>
    </row>
    <row r="12" spans="1:4" ht="18" customHeight="1" thickBot="1">
      <c r="A12" s="37"/>
      <c r="B12" s="439" t="s">
        <v>1097</v>
      </c>
      <c r="C12" s="440"/>
      <c r="D12" s="37"/>
    </row>
    <row r="13" spans="1:3" ht="33.75" customHeight="1">
      <c r="A13" s="405" t="s">
        <v>444</v>
      </c>
      <c r="B13" s="408" t="s">
        <v>8</v>
      </c>
      <c r="C13" s="408" t="s">
        <v>425</v>
      </c>
    </row>
    <row r="14" spans="1:3" ht="14.25" customHeight="1" thickBot="1">
      <c r="A14" s="437"/>
      <c r="B14" s="438"/>
      <c r="C14" s="438"/>
    </row>
    <row r="15" spans="1:3" ht="15.75">
      <c r="A15" s="85">
        <v>1</v>
      </c>
      <c r="B15" s="86" t="s">
        <v>767</v>
      </c>
      <c r="C15" s="75">
        <v>36455.2</v>
      </c>
    </row>
    <row r="16" spans="1:3" ht="15.75">
      <c r="A16" s="87"/>
      <c r="B16" s="83" t="s">
        <v>142</v>
      </c>
      <c r="C16" s="26">
        <f>C15</f>
        <v>36455.2</v>
      </c>
    </row>
    <row r="19" spans="1:5" ht="15.75">
      <c r="A19" s="393" t="s">
        <v>1096</v>
      </c>
      <c r="B19" s="400"/>
      <c r="C19" s="400"/>
      <c r="E19" s="89"/>
    </row>
  </sheetData>
  <sheetProtection/>
  <mergeCells count="14">
    <mergeCell ref="A7:C7"/>
    <mergeCell ref="A1:C1"/>
    <mergeCell ref="A2:C2"/>
    <mergeCell ref="A3:C3"/>
    <mergeCell ref="A4:C4"/>
    <mergeCell ref="A5:C5"/>
    <mergeCell ref="A6:C6"/>
    <mergeCell ref="A8:C8"/>
    <mergeCell ref="A10:C10"/>
    <mergeCell ref="A13:A14"/>
    <mergeCell ref="B13:B14"/>
    <mergeCell ref="C13:C14"/>
    <mergeCell ref="A19:C19"/>
    <mergeCell ref="B12:C12"/>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F20"/>
  <sheetViews>
    <sheetView zoomScalePageLayoutView="0" workbookViewId="0" topLeftCell="A4">
      <selection activeCell="A9" sqref="A9"/>
    </sheetView>
  </sheetViews>
  <sheetFormatPr defaultColWidth="9.00390625" defaultRowHeight="12.75"/>
  <cols>
    <col min="1" max="1" width="5.125" style="79" customWidth="1"/>
    <col min="2" max="2" width="51.125" style="69" customWidth="1"/>
    <col min="3" max="4" width="12.75390625" style="69" customWidth="1"/>
    <col min="5" max="5" width="12.125" style="69" customWidth="1"/>
    <col min="6" max="16384" width="9.125" style="69" customWidth="1"/>
  </cols>
  <sheetData>
    <row r="1" spans="1:4" s="67" customFormat="1" ht="15">
      <c r="A1" s="349" t="s">
        <v>1118</v>
      </c>
      <c r="B1" s="349"/>
      <c r="C1" s="349"/>
      <c r="D1" s="349"/>
    </row>
    <row r="2" spans="1:4" s="67" customFormat="1" ht="15">
      <c r="A2" s="349" t="s">
        <v>803</v>
      </c>
      <c r="B2" s="349"/>
      <c r="C2" s="349"/>
      <c r="D2" s="349"/>
    </row>
    <row r="3" spans="1:4" s="67" customFormat="1" ht="15">
      <c r="A3" s="349" t="s">
        <v>1100</v>
      </c>
      <c r="B3" s="349"/>
      <c r="C3" s="349"/>
      <c r="D3" s="349"/>
    </row>
    <row r="4" spans="1:4" s="67" customFormat="1" ht="15">
      <c r="A4" s="349" t="s">
        <v>806</v>
      </c>
      <c r="B4" s="349"/>
      <c r="C4" s="349"/>
      <c r="D4" s="349"/>
    </row>
    <row r="5" spans="1:4" s="67" customFormat="1" ht="15">
      <c r="A5" s="349" t="s">
        <v>1256</v>
      </c>
      <c r="B5" s="349"/>
      <c r="C5" s="349"/>
      <c r="D5" s="349"/>
    </row>
    <row r="6" spans="1:4" s="67" customFormat="1" ht="15">
      <c r="A6" s="349" t="s">
        <v>1389</v>
      </c>
      <c r="B6" s="322"/>
      <c r="C6" s="322"/>
      <c r="D6" s="322"/>
    </row>
    <row r="7" spans="1:4" s="67" customFormat="1" ht="15">
      <c r="A7" s="349" t="s">
        <v>1441</v>
      </c>
      <c r="B7" s="322"/>
      <c r="C7" s="322"/>
      <c r="D7" s="322"/>
    </row>
    <row r="8" spans="1:4" s="67" customFormat="1" ht="15">
      <c r="A8" s="349" t="s">
        <v>1462</v>
      </c>
      <c r="B8" s="322"/>
      <c r="C8" s="322"/>
      <c r="D8" s="322"/>
    </row>
    <row r="9" spans="2:4" ht="15.75">
      <c r="B9" s="15"/>
      <c r="C9" s="19"/>
      <c r="D9" s="19"/>
    </row>
    <row r="10" spans="1:5" ht="89.25" customHeight="1">
      <c r="A10" s="369" t="s">
        <v>1101</v>
      </c>
      <c r="B10" s="369"/>
      <c r="C10" s="369"/>
      <c r="D10" s="369"/>
      <c r="E10" s="37"/>
    </row>
    <row r="11" spans="1:5" ht="19.5" customHeight="1">
      <c r="A11" s="37"/>
      <c r="B11" s="37"/>
      <c r="C11" s="37"/>
      <c r="D11" s="37"/>
      <c r="E11" s="37"/>
    </row>
    <row r="12" spans="1:5" s="67" customFormat="1" ht="15">
      <c r="A12" s="143"/>
      <c r="B12" s="143"/>
      <c r="C12" s="363" t="s">
        <v>336</v>
      </c>
      <c r="D12" s="441"/>
      <c r="E12" s="143"/>
    </row>
    <row r="13" spans="1:5" s="67" customFormat="1" ht="12.75" customHeight="1" thickBot="1">
      <c r="A13" s="143"/>
      <c r="B13" s="143"/>
      <c r="C13" s="160"/>
      <c r="D13" s="159"/>
      <c r="E13" s="143"/>
    </row>
    <row r="14" spans="1:4" ht="17.25" customHeight="1" thickBot="1">
      <c r="A14" s="429" t="s">
        <v>444</v>
      </c>
      <c r="B14" s="430" t="s">
        <v>8</v>
      </c>
      <c r="C14" s="426" t="s">
        <v>425</v>
      </c>
      <c r="D14" s="442"/>
    </row>
    <row r="15" spans="1:4" ht="23.25" customHeight="1" thickBot="1">
      <c r="A15" s="407"/>
      <c r="B15" s="431"/>
      <c r="C15" s="115" t="s">
        <v>756</v>
      </c>
      <c r="D15" s="81" t="s">
        <v>865</v>
      </c>
    </row>
    <row r="16" spans="1:4" ht="15.75">
      <c r="A16" s="145">
        <v>1</v>
      </c>
      <c r="B16" s="86" t="s">
        <v>767</v>
      </c>
      <c r="C16" s="147">
        <v>20284.8</v>
      </c>
      <c r="D16" s="161">
        <v>20284.8</v>
      </c>
    </row>
    <row r="17" spans="1:4" ht="16.5" thickBot="1">
      <c r="A17" s="152"/>
      <c r="B17" s="153" t="s">
        <v>142</v>
      </c>
      <c r="C17" s="154">
        <f>C16</f>
        <v>20284.8</v>
      </c>
      <c r="D17" s="162">
        <f>D16</f>
        <v>20284.8</v>
      </c>
    </row>
    <row r="18" spans="1:4" ht="15.75">
      <c r="A18" s="163"/>
      <c r="B18" s="164"/>
      <c r="C18" s="165"/>
      <c r="D18" s="165"/>
    </row>
    <row r="20" spans="1:6" ht="15.75">
      <c r="A20" s="393" t="s">
        <v>1099</v>
      </c>
      <c r="B20" s="400"/>
      <c r="C20" s="400"/>
      <c r="D20" s="400"/>
      <c r="F20" s="89"/>
    </row>
  </sheetData>
  <sheetProtection/>
  <mergeCells count="14">
    <mergeCell ref="A7:D7"/>
    <mergeCell ref="A1:D1"/>
    <mergeCell ref="A2:D2"/>
    <mergeCell ref="A3:D3"/>
    <mergeCell ref="A4:D4"/>
    <mergeCell ref="A5:D5"/>
    <mergeCell ref="A6:D6"/>
    <mergeCell ref="A8:D8"/>
    <mergeCell ref="A10:D10"/>
    <mergeCell ref="C12:D12"/>
    <mergeCell ref="A14:A15"/>
    <mergeCell ref="B14:B15"/>
    <mergeCell ref="A20:D20"/>
    <mergeCell ref="C14:D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1">
      <selection activeCell="A1" sqref="A1:IV16384"/>
    </sheetView>
  </sheetViews>
  <sheetFormatPr defaultColWidth="9.00390625" defaultRowHeight="12.75"/>
  <cols>
    <col min="1" max="1" width="7.00390625" style="114" customWidth="1"/>
    <col min="2" max="2" width="24.00390625" style="114" customWidth="1"/>
    <col min="3" max="3" width="58.375" style="180" customWidth="1"/>
    <col min="4" max="16384" width="9.125" style="114" customWidth="1"/>
  </cols>
  <sheetData>
    <row r="1" spans="1:3" s="172" customFormat="1" ht="14.25" customHeight="1">
      <c r="A1" s="349" t="s">
        <v>734</v>
      </c>
      <c r="B1" s="349"/>
      <c r="C1" s="349"/>
    </row>
    <row r="2" spans="1:3" s="172" customFormat="1" ht="14.25" customHeight="1">
      <c r="A2" s="349" t="s">
        <v>663</v>
      </c>
      <c r="B2" s="349"/>
      <c r="C2" s="349"/>
    </row>
    <row r="3" spans="1:3" s="172" customFormat="1" ht="14.25" customHeight="1">
      <c r="A3" s="349" t="s">
        <v>662</v>
      </c>
      <c r="B3" s="349"/>
      <c r="C3" s="349"/>
    </row>
    <row r="4" spans="1:3" s="172" customFormat="1" ht="14.25" customHeight="1">
      <c r="A4" s="349" t="s">
        <v>661</v>
      </c>
      <c r="B4" s="349"/>
      <c r="C4" s="349"/>
    </row>
    <row r="5" spans="1:3" s="172" customFormat="1" ht="14.25" customHeight="1">
      <c r="A5" s="349" t="s">
        <v>1257</v>
      </c>
      <c r="B5" s="349"/>
      <c r="C5" s="349"/>
    </row>
    <row r="6" spans="1:3" s="172" customFormat="1" ht="14.25" customHeight="1">
      <c r="A6" s="349" t="s">
        <v>1360</v>
      </c>
      <c r="B6" s="445"/>
      <c r="C6" s="445"/>
    </row>
    <row r="7" spans="1:3" s="172" customFormat="1" ht="14.25" customHeight="1">
      <c r="A7" s="349" t="s">
        <v>1445</v>
      </c>
      <c r="B7" s="445"/>
      <c r="C7" s="445"/>
    </row>
    <row r="8" spans="1:3" s="172" customFormat="1" ht="14.25" customHeight="1">
      <c r="A8" s="14"/>
      <c r="B8" s="14"/>
      <c r="C8" s="173" t="s">
        <v>735</v>
      </c>
    </row>
    <row r="9" spans="1:3" ht="42.75" customHeight="1">
      <c r="A9" s="337" t="s">
        <v>713</v>
      </c>
      <c r="B9" s="337"/>
      <c r="C9" s="337"/>
    </row>
    <row r="10" spans="1:3" ht="18.75" customHeight="1" thickBot="1">
      <c r="A10" s="174"/>
      <c r="B10" s="174"/>
      <c r="C10" s="175"/>
    </row>
    <row r="11" spans="1:3" ht="15" customHeight="1">
      <c r="A11" s="338" t="s">
        <v>714</v>
      </c>
      <c r="B11" s="339"/>
      <c r="C11" s="344" t="s">
        <v>440</v>
      </c>
    </row>
    <row r="12" spans="1:3" ht="12.75">
      <c r="A12" s="340"/>
      <c r="B12" s="341"/>
      <c r="C12" s="345"/>
    </row>
    <row r="13" spans="1:3" ht="19.5" customHeight="1" thickBot="1">
      <c r="A13" s="342"/>
      <c r="B13" s="343"/>
      <c r="C13" s="345"/>
    </row>
    <row r="14" spans="1:3" ht="12.75" customHeight="1">
      <c r="A14" s="347" t="s">
        <v>666</v>
      </c>
      <c r="B14" s="350" t="s">
        <v>715</v>
      </c>
      <c r="C14" s="345"/>
    </row>
    <row r="15" spans="1:3" ht="12.75" customHeight="1">
      <c r="A15" s="348"/>
      <c r="B15" s="351"/>
      <c r="C15" s="345"/>
    </row>
    <row r="16" spans="1:3" ht="7.5" customHeight="1">
      <c r="A16" s="348"/>
      <c r="B16" s="351"/>
      <c r="C16" s="345"/>
    </row>
    <row r="17" spans="1:3" ht="6" customHeight="1" hidden="1">
      <c r="A17" s="348"/>
      <c r="B17" s="351"/>
      <c r="C17" s="346"/>
    </row>
    <row r="18" spans="1:3" ht="31.5" customHeight="1">
      <c r="A18" s="5" t="s">
        <v>716</v>
      </c>
      <c r="B18" s="6"/>
      <c r="C18" s="63" t="s">
        <v>458</v>
      </c>
    </row>
    <row r="19" spans="1:3" ht="45.75" customHeight="1">
      <c r="A19" s="7" t="s">
        <v>716</v>
      </c>
      <c r="B19" s="6" t="s">
        <v>717</v>
      </c>
      <c r="C19" s="2" t="s">
        <v>718</v>
      </c>
    </row>
    <row r="20" spans="1:3" ht="93.75" customHeight="1">
      <c r="A20" s="7" t="s">
        <v>716</v>
      </c>
      <c r="B20" s="6" t="s">
        <v>719</v>
      </c>
      <c r="C20" s="2" t="s">
        <v>720</v>
      </c>
    </row>
    <row r="21" spans="1:3" ht="32.25" customHeight="1">
      <c r="A21" s="7" t="s">
        <v>716</v>
      </c>
      <c r="B21" s="6" t="s">
        <v>721</v>
      </c>
      <c r="C21" s="2" t="s">
        <v>722</v>
      </c>
    </row>
    <row r="22" spans="1:3" ht="36.75" customHeight="1">
      <c r="A22" s="7" t="s">
        <v>716</v>
      </c>
      <c r="B22" s="6" t="s">
        <v>721</v>
      </c>
      <c r="C22" s="2" t="s">
        <v>723</v>
      </c>
    </row>
    <row r="23" spans="1:3" ht="54" customHeight="1">
      <c r="A23" s="7" t="s">
        <v>716</v>
      </c>
      <c r="B23" s="6" t="s">
        <v>724</v>
      </c>
      <c r="C23" s="2" t="s">
        <v>725</v>
      </c>
    </row>
    <row r="24" spans="1:3" ht="52.5" customHeight="1">
      <c r="A24" s="7" t="s">
        <v>716</v>
      </c>
      <c r="B24" s="6" t="s">
        <v>724</v>
      </c>
      <c r="C24" s="2" t="s">
        <v>726</v>
      </c>
    </row>
    <row r="25" spans="1:3" ht="48" customHeight="1">
      <c r="A25" s="5" t="s">
        <v>727</v>
      </c>
      <c r="B25" s="6"/>
      <c r="C25" s="63" t="s">
        <v>684</v>
      </c>
    </row>
    <row r="26" spans="1:3" ht="32.25" customHeight="1">
      <c r="A26" s="7" t="s">
        <v>727</v>
      </c>
      <c r="B26" s="6" t="s">
        <v>728</v>
      </c>
      <c r="C26" s="2" t="s">
        <v>729</v>
      </c>
    </row>
    <row r="27" spans="1:3" ht="31.5">
      <c r="A27" s="7" t="s">
        <v>727</v>
      </c>
      <c r="B27" s="6" t="s">
        <v>730</v>
      </c>
      <c r="C27" s="2" t="s">
        <v>731</v>
      </c>
    </row>
    <row r="28" spans="1:3" ht="15.75">
      <c r="A28" s="176"/>
      <c r="B28" s="3"/>
      <c r="C28" s="59"/>
    </row>
    <row r="29" spans="1:3" s="4" customFormat="1" ht="15.75">
      <c r="A29" s="324" t="s">
        <v>733</v>
      </c>
      <c r="B29" s="324"/>
      <c r="C29" s="324"/>
    </row>
    <row r="30" spans="1:3" ht="15">
      <c r="A30" s="116"/>
      <c r="B30" s="116"/>
      <c r="C30" s="177"/>
    </row>
    <row r="31" spans="1:3" ht="15">
      <c r="A31" s="116"/>
      <c r="B31" s="116"/>
      <c r="C31" s="177"/>
    </row>
    <row r="32" spans="1:3" ht="15">
      <c r="A32" s="116"/>
      <c r="B32" s="116"/>
      <c r="C32" s="177"/>
    </row>
    <row r="33" spans="1:3" s="172" customFormat="1" ht="15">
      <c r="A33" s="116"/>
      <c r="B33" s="178"/>
      <c r="C33" s="179" t="s">
        <v>732</v>
      </c>
    </row>
    <row r="34" spans="1:3" ht="15">
      <c r="A34" s="116"/>
      <c r="B34" s="116"/>
      <c r="C34" s="177"/>
    </row>
    <row r="35" spans="1:3" ht="15">
      <c r="A35" s="116"/>
      <c r="B35" s="116"/>
      <c r="C35" s="177"/>
    </row>
    <row r="36" spans="1:3" ht="15">
      <c r="A36" s="116"/>
      <c r="B36" s="116"/>
      <c r="C36" s="177"/>
    </row>
    <row r="67" ht="409.5" customHeight="1"/>
  </sheetData>
  <sheetProtection/>
  <mergeCells count="13">
    <mergeCell ref="A1:C1"/>
    <mergeCell ref="A2:C2"/>
    <mergeCell ref="A3:C3"/>
    <mergeCell ref="A4:C4"/>
    <mergeCell ref="A5:C5"/>
    <mergeCell ref="A7:C7"/>
    <mergeCell ref="A29:C29"/>
    <mergeCell ref="A9:C9"/>
    <mergeCell ref="A11:B13"/>
    <mergeCell ref="C11:C17"/>
    <mergeCell ref="A14:A17"/>
    <mergeCell ref="A6:C6"/>
    <mergeCell ref="B14:B17"/>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G48"/>
  <sheetViews>
    <sheetView zoomScalePageLayoutView="0" workbookViewId="0" topLeftCell="A40">
      <selection activeCell="A9" sqref="A9"/>
    </sheetView>
  </sheetViews>
  <sheetFormatPr defaultColWidth="9.00390625" defaultRowHeight="12.75"/>
  <cols>
    <col min="1" max="1" width="3.875" style="79" customWidth="1"/>
    <col min="2" max="2" width="25.375" style="69" customWidth="1"/>
    <col min="3" max="3" width="48.00390625" style="69" customWidth="1"/>
    <col min="4" max="4" width="11.375" style="69" customWidth="1"/>
    <col min="5" max="5" width="12.125" style="69" customWidth="1"/>
    <col min="6" max="7" width="10.125" style="69" bestFit="1" customWidth="1"/>
    <col min="8" max="16384" width="9.125" style="69" customWidth="1"/>
  </cols>
  <sheetData>
    <row r="1" spans="1:4" s="67" customFormat="1" ht="15">
      <c r="A1" s="349" t="s">
        <v>1327</v>
      </c>
      <c r="B1" s="349"/>
      <c r="C1" s="349"/>
      <c r="D1" s="349"/>
    </row>
    <row r="2" spans="1:4" s="67" customFormat="1" ht="15">
      <c r="A2" s="349" t="s">
        <v>188</v>
      </c>
      <c r="B2" s="349"/>
      <c r="C2" s="349"/>
      <c r="D2" s="349"/>
    </row>
    <row r="3" spans="1:4" s="67" customFormat="1" ht="15">
      <c r="A3" s="349" t="s">
        <v>187</v>
      </c>
      <c r="B3" s="349"/>
      <c r="C3" s="349"/>
      <c r="D3" s="349"/>
    </row>
    <row r="4" spans="1:4" s="67" customFormat="1" ht="15">
      <c r="A4" s="349" t="s">
        <v>186</v>
      </c>
      <c r="B4" s="349"/>
      <c r="C4" s="349"/>
      <c r="D4" s="349"/>
    </row>
    <row r="5" spans="1:4" s="67" customFormat="1" ht="15">
      <c r="A5" s="349" t="s">
        <v>1263</v>
      </c>
      <c r="B5" s="445"/>
      <c r="C5" s="445"/>
      <c r="D5" s="445"/>
    </row>
    <row r="6" spans="1:4" s="67" customFormat="1" ht="15">
      <c r="A6" s="349" t="s">
        <v>1382</v>
      </c>
      <c r="B6" s="349"/>
      <c r="C6" s="349"/>
      <c r="D6" s="349"/>
    </row>
    <row r="7" spans="1:4" s="67" customFormat="1" ht="15">
      <c r="A7" s="349" t="s">
        <v>1429</v>
      </c>
      <c r="B7" s="445"/>
      <c r="C7" s="445"/>
      <c r="D7" s="445"/>
    </row>
    <row r="8" spans="1:5" ht="15.75">
      <c r="A8" s="349" t="s">
        <v>1463</v>
      </c>
      <c r="B8" s="445"/>
      <c r="C8" s="445"/>
      <c r="D8" s="445"/>
      <c r="E8" s="84"/>
    </row>
    <row r="9" spans="1:5" ht="15.75">
      <c r="A9" s="14"/>
      <c r="B9" s="84"/>
      <c r="C9" s="84"/>
      <c r="D9" s="84"/>
      <c r="E9" s="84"/>
    </row>
    <row r="10" spans="1:5" ht="64.5" customHeight="1">
      <c r="A10" s="369" t="s">
        <v>1328</v>
      </c>
      <c r="B10" s="369"/>
      <c r="C10" s="369"/>
      <c r="D10" s="369"/>
      <c r="E10" s="37"/>
    </row>
    <row r="11" spans="1:5" ht="18" customHeight="1" thickBot="1">
      <c r="A11" s="37"/>
      <c r="B11" s="37"/>
      <c r="C11" s="37"/>
      <c r="D11" s="71" t="s">
        <v>580</v>
      </c>
      <c r="E11" s="37"/>
    </row>
    <row r="12" spans="1:4" ht="15.75">
      <c r="A12" s="401" t="s">
        <v>444</v>
      </c>
      <c r="B12" s="419" t="s">
        <v>8</v>
      </c>
      <c r="C12" s="408" t="s">
        <v>1329</v>
      </c>
      <c r="D12" s="453" t="s">
        <v>425</v>
      </c>
    </row>
    <row r="13" spans="1:4" ht="33" customHeight="1">
      <c r="A13" s="455"/>
      <c r="B13" s="381"/>
      <c r="C13" s="452"/>
      <c r="D13" s="454"/>
    </row>
    <row r="14" spans="1:4" ht="42.75" customHeight="1">
      <c r="A14" s="21">
        <v>1</v>
      </c>
      <c r="B14" s="134" t="s">
        <v>581</v>
      </c>
      <c r="C14" s="117" t="s">
        <v>1418</v>
      </c>
      <c r="D14" s="304">
        <v>335</v>
      </c>
    </row>
    <row r="15" spans="1:7" ht="22.5" customHeight="1">
      <c r="A15" s="446">
        <v>2</v>
      </c>
      <c r="B15" s="448" t="s">
        <v>582</v>
      </c>
      <c r="C15" s="2" t="s">
        <v>1330</v>
      </c>
      <c r="D15" s="299">
        <v>547</v>
      </c>
      <c r="F15" s="297"/>
      <c r="G15" s="298"/>
    </row>
    <row r="16" spans="1:7" ht="47.25">
      <c r="A16" s="447"/>
      <c r="B16" s="449"/>
      <c r="C16" s="117" t="s">
        <v>1419</v>
      </c>
      <c r="D16" s="299">
        <v>55</v>
      </c>
      <c r="G16" s="298"/>
    </row>
    <row r="17" spans="1:7" ht="31.5" customHeight="1">
      <c r="A17" s="446">
        <v>3</v>
      </c>
      <c r="B17" s="448" t="s">
        <v>583</v>
      </c>
      <c r="C17" s="2" t="s">
        <v>1331</v>
      </c>
      <c r="D17" s="299">
        <v>250</v>
      </c>
      <c r="G17" s="297"/>
    </row>
    <row r="18" spans="1:7" ht="49.5" customHeight="1">
      <c r="A18" s="447"/>
      <c r="B18" s="449"/>
      <c r="C18" s="117" t="s">
        <v>1419</v>
      </c>
      <c r="D18" s="299">
        <v>55</v>
      </c>
      <c r="G18" s="297"/>
    </row>
    <row r="19" spans="1:7" ht="32.25" customHeight="1">
      <c r="A19" s="446">
        <v>4</v>
      </c>
      <c r="B19" s="448" t="s">
        <v>584</v>
      </c>
      <c r="C19" s="2" t="s">
        <v>1331</v>
      </c>
      <c r="D19" s="299">
        <v>250</v>
      </c>
      <c r="G19" s="298"/>
    </row>
    <row r="20" spans="1:7" ht="37.5" customHeight="1">
      <c r="A20" s="446"/>
      <c r="B20" s="450"/>
      <c r="C20" s="117" t="s">
        <v>1418</v>
      </c>
      <c r="D20" s="299">
        <v>175</v>
      </c>
      <c r="G20" s="298"/>
    </row>
    <row r="21" spans="1:7" ht="35.25" customHeight="1">
      <c r="A21" s="446">
        <v>5</v>
      </c>
      <c r="B21" s="448" t="s">
        <v>585</v>
      </c>
      <c r="C21" s="2" t="s">
        <v>1332</v>
      </c>
      <c r="D21" s="299">
        <v>892.5</v>
      </c>
      <c r="G21" s="298"/>
    </row>
    <row r="22" spans="1:4" ht="33.75" customHeight="1">
      <c r="A22" s="446"/>
      <c r="B22" s="450"/>
      <c r="C22" s="117" t="s">
        <v>1418</v>
      </c>
      <c r="D22" s="299">
        <v>305</v>
      </c>
    </row>
    <row r="23" spans="1:4" ht="15.75">
      <c r="A23" s="447"/>
      <c r="B23" s="449"/>
      <c r="C23" s="117" t="s">
        <v>1420</v>
      </c>
      <c r="D23" s="299">
        <v>600</v>
      </c>
    </row>
    <row r="24" spans="1:4" ht="47.25">
      <c r="A24" s="447"/>
      <c r="B24" s="449"/>
      <c r="C24" s="2" t="s">
        <v>1421</v>
      </c>
      <c r="D24" s="299">
        <v>200</v>
      </c>
    </row>
    <row r="25" spans="1:4" ht="47.25">
      <c r="A25" s="446">
        <v>6</v>
      </c>
      <c r="B25" s="448" t="s">
        <v>1390</v>
      </c>
      <c r="C25" s="117" t="s">
        <v>1418</v>
      </c>
      <c r="D25" s="299">
        <v>305</v>
      </c>
    </row>
    <row r="26" spans="1:4" ht="31.5">
      <c r="A26" s="447"/>
      <c r="B26" s="449"/>
      <c r="C26" s="117" t="s">
        <v>1422</v>
      </c>
      <c r="D26" s="299">
        <v>2500</v>
      </c>
    </row>
    <row r="27" spans="1:4" ht="15.75">
      <c r="A27" s="446">
        <v>7</v>
      </c>
      <c r="B27" s="448" t="s">
        <v>587</v>
      </c>
      <c r="C27" s="2" t="s">
        <v>1333</v>
      </c>
      <c r="D27" s="299">
        <v>420</v>
      </c>
    </row>
    <row r="28" spans="1:4" ht="47.25">
      <c r="A28" s="446"/>
      <c r="B28" s="450"/>
      <c r="C28" s="117" t="s">
        <v>1418</v>
      </c>
      <c r="D28" s="299">
        <v>1800</v>
      </c>
    </row>
    <row r="29" spans="1:4" ht="63">
      <c r="A29" s="447"/>
      <c r="B29" s="449"/>
      <c r="C29" s="117" t="s">
        <v>1423</v>
      </c>
      <c r="D29" s="299">
        <v>136</v>
      </c>
    </row>
    <row r="30" spans="1:4" ht="47.25">
      <c r="A30" s="1">
        <v>8</v>
      </c>
      <c r="B30" s="134" t="s">
        <v>1345</v>
      </c>
      <c r="C30" s="117" t="s">
        <v>1419</v>
      </c>
      <c r="D30" s="299">
        <v>55</v>
      </c>
    </row>
    <row r="31" spans="1:7" ht="32.25" customHeight="1">
      <c r="A31" s="446">
        <v>9</v>
      </c>
      <c r="B31" s="448" t="s">
        <v>1391</v>
      </c>
      <c r="C31" s="117" t="s">
        <v>1418</v>
      </c>
      <c r="D31" s="299">
        <v>395</v>
      </c>
      <c r="F31" s="297"/>
      <c r="G31" s="297"/>
    </row>
    <row r="32" spans="1:6" ht="50.25" customHeight="1">
      <c r="A32" s="447"/>
      <c r="B32" s="449"/>
      <c r="C32" s="117" t="s">
        <v>1423</v>
      </c>
      <c r="D32" s="299">
        <v>294</v>
      </c>
      <c r="F32" s="297"/>
    </row>
    <row r="33" spans="1:4" ht="47.25">
      <c r="A33" s="1">
        <v>10</v>
      </c>
      <c r="B33" s="134" t="s">
        <v>590</v>
      </c>
      <c r="C33" s="117" t="s">
        <v>1418</v>
      </c>
      <c r="D33" s="299">
        <v>755</v>
      </c>
    </row>
    <row r="34" spans="1:4" ht="47.25">
      <c r="A34" s="1">
        <v>11</v>
      </c>
      <c r="B34" s="134" t="s">
        <v>591</v>
      </c>
      <c r="C34" s="117" t="s">
        <v>1418</v>
      </c>
      <c r="D34" s="299">
        <v>225</v>
      </c>
    </row>
    <row r="35" spans="1:4" ht="36.75" customHeight="1">
      <c r="A35" s="446">
        <v>12</v>
      </c>
      <c r="B35" s="448" t="s">
        <v>592</v>
      </c>
      <c r="C35" s="2" t="s">
        <v>1334</v>
      </c>
      <c r="D35" s="299">
        <v>655</v>
      </c>
    </row>
    <row r="36" spans="1:4" ht="47.25">
      <c r="A36" s="446"/>
      <c r="B36" s="450"/>
      <c r="C36" s="117" t="s">
        <v>1418</v>
      </c>
      <c r="D36" s="299">
        <v>235</v>
      </c>
    </row>
    <row r="37" spans="1:4" ht="31.5">
      <c r="A37" s="451"/>
      <c r="B37" s="450"/>
      <c r="C37" s="117" t="s">
        <v>1302</v>
      </c>
      <c r="D37" s="299">
        <v>203</v>
      </c>
    </row>
    <row r="38" spans="1:4" ht="47.25">
      <c r="A38" s="447"/>
      <c r="B38" s="449"/>
      <c r="C38" s="117" t="s">
        <v>1424</v>
      </c>
      <c r="D38" s="299">
        <v>300</v>
      </c>
    </row>
    <row r="39" spans="1:6" ht="33" customHeight="1">
      <c r="A39" s="446">
        <v>13</v>
      </c>
      <c r="B39" s="448" t="s">
        <v>593</v>
      </c>
      <c r="C39" s="117" t="s">
        <v>1418</v>
      </c>
      <c r="D39" s="299">
        <v>323</v>
      </c>
      <c r="F39" s="89"/>
    </row>
    <row r="40" spans="1:4" ht="21" customHeight="1">
      <c r="A40" s="447"/>
      <c r="B40" s="449"/>
      <c r="C40" s="2" t="s">
        <v>1333</v>
      </c>
      <c r="D40" s="299">
        <v>675</v>
      </c>
    </row>
    <row r="41" spans="1:4" ht="31.5">
      <c r="A41" s="446">
        <v>14</v>
      </c>
      <c r="B41" s="448" t="s">
        <v>594</v>
      </c>
      <c r="C41" s="2" t="s">
        <v>1334</v>
      </c>
      <c r="D41" s="299">
        <v>2179</v>
      </c>
    </row>
    <row r="42" spans="1:4" ht="47.25">
      <c r="A42" s="446"/>
      <c r="B42" s="450"/>
      <c r="C42" s="117" t="s">
        <v>1418</v>
      </c>
      <c r="D42" s="299">
        <v>687</v>
      </c>
    </row>
    <row r="43" spans="1:4" ht="47.25">
      <c r="A43" s="1">
        <v>15</v>
      </c>
      <c r="B43" s="134" t="s">
        <v>1425</v>
      </c>
      <c r="C43" s="318" t="s">
        <v>1419</v>
      </c>
      <c r="D43" s="296">
        <v>55</v>
      </c>
    </row>
    <row r="44" spans="1:4" ht="47.25">
      <c r="A44" s="446">
        <v>16</v>
      </c>
      <c r="B44" s="448" t="s">
        <v>1426</v>
      </c>
      <c r="C44" s="318" t="s">
        <v>1419</v>
      </c>
      <c r="D44" s="296">
        <v>55</v>
      </c>
    </row>
    <row r="45" spans="1:4" ht="31.5">
      <c r="A45" s="447"/>
      <c r="B45" s="449"/>
      <c r="C45" s="318" t="s">
        <v>1427</v>
      </c>
      <c r="D45" s="296">
        <v>437</v>
      </c>
    </row>
    <row r="46" spans="1:4" ht="47.25">
      <c r="A46" s="443">
        <v>17</v>
      </c>
      <c r="B46" s="444" t="s">
        <v>767</v>
      </c>
      <c r="C46" s="236" t="s">
        <v>1335</v>
      </c>
      <c r="D46" s="296">
        <v>600</v>
      </c>
    </row>
    <row r="47" spans="1:4" ht="31.5">
      <c r="A47" s="443"/>
      <c r="B47" s="444"/>
      <c r="C47" s="2" t="s">
        <v>1336</v>
      </c>
      <c r="D47" s="299">
        <v>15500</v>
      </c>
    </row>
    <row r="48" spans="1:4" ht="15.75">
      <c r="A48" s="87"/>
      <c r="B48" s="83" t="s">
        <v>142</v>
      </c>
      <c r="C48" s="83"/>
      <c r="D48" s="300">
        <f>D47+D46+D41+D35+D27+D21+D19+D17+D15+D14+D42+D39+D36+D34+D33+D31+D28+D25+D22+D20+D37+D18+D16+D44+D43+D30+D26+D40+D23+D32+D29+D45+D24+D38</f>
        <v>32453.5</v>
      </c>
    </row>
  </sheetData>
  <sheetProtection/>
  <mergeCells count="37">
    <mergeCell ref="A7:D7"/>
    <mergeCell ref="A17:A18"/>
    <mergeCell ref="B17:B18"/>
    <mergeCell ref="A19:A20"/>
    <mergeCell ref="B19:B20"/>
    <mergeCell ref="A10:D10"/>
    <mergeCell ref="A12:A13"/>
    <mergeCell ref="B12:B13"/>
    <mergeCell ref="C12:C13"/>
    <mergeCell ref="D12:D13"/>
    <mergeCell ref="A31:A32"/>
    <mergeCell ref="B31:B32"/>
    <mergeCell ref="A27:A29"/>
    <mergeCell ref="B27:B29"/>
    <mergeCell ref="A15:A16"/>
    <mergeCell ref="A1:D1"/>
    <mergeCell ref="A2:D2"/>
    <mergeCell ref="A3:D3"/>
    <mergeCell ref="A4:D4"/>
    <mergeCell ref="A5:D5"/>
    <mergeCell ref="A6:D6"/>
    <mergeCell ref="A21:A24"/>
    <mergeCell ref="B21:B24"/>
    <mergeCell ref="A25:A26"/>
    <mergeCell ref="B25:B26"/>
    <mergeCell ref="A35:A38"/>
    <mergeCell ref="B35:B38"/>
    <mergeCell ref="A46:A47"/>
    <mergeCell ref="B46:B47"/>
    <mergeCell ref="A8:D8"/>
    <mergeCell ref="A39:A40"/>
    <mergeCell ref="B39:B40"/>
    <mergeCell ref="A41:A42"/>
    <mergeCell ref="B41:B42"/>
    <mergeCell ref="A44:A45"/>
    <mergeCell ref="B44:B45"/>
    <mergeCell ref="B15:B1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G23"/>
  <sheetViews>
    <sheetView zoomScalePageLayoutView="0" workbookViewId="0" topLeftCell="A28">
      <selection activeCell="A9" sqref="A9"/>
    </sheetView>
  </sheetViews>
  <sheetFormatPr defaultColWidth="9.00390625" defaultRowHeight="12.75"/>
  <cols>
    <col min="1" max="1" width="3.625" style="10" customWidth="1"/>
    <col min="2" max="2" width="19.75390625" style="10" customWidth="1"/>
    <col min="3" max="3" width="53.25390625" style="10" customWidth="1"/>
    <col min="4" max="4" width="12.375" style="10" customWidth="1"/>
    <col min="5" max="5" width="9.125" style="10" customWidth="1"/>
    <col min="6" max="7" width="11.25390625" style="10" bestFit="1" customWidth="1"/>
    <col min="8" max="8" width="9.125" style="10" customWidth="1"/>
    <col min="9" max="9" width="11.25390625" style="10" bestFit="1" customWidth="1"/>
    <col min="10" max="16384" width="9.125" style="10" customWidth="1"/>
  </cols>
  <sheetData>
    <row r="1" spans="1:4" s="12" customFormat="1" ht="15">
      <c r="A1" s="364" t="s">
        <v>1337</v>
      </c>
      <c r="B1" s="364"/>
      <c r="C1" s="364"/>
      <c r="D1" s="364"/>
    </row>
    <row r="2" spans="1:4" s="12" customFormat="1" ht="15">
      <c r="A2" s="364" t="s">
        <v>1338</v>
      </c>
      <c r="B2" s="364"/>
      <c r="C2" s="364"/>
      <c r="D2" s="364"/>
    </row>
    <row r="3" spans="1:4" s="12" customFormat="1" ht="15">
      <c r="A3" s="364" t="s">
        <v>1339</v>
      </c>
      <c r="B3" s="364"/>
      <c r="C3" s="364"/>
      <c r="D3" s="364"/>
    </row>
    <row r="4" spans="1:4" s="12" customFormat="1" ht="15">
      <c r="A4" s="364" t="s">
        <v>1340</v>
      </c>
      <c r="B4" s="364"/>
      <c r="C4" s="364"/>
      <c r="D4" s="364"/>
    </row>
    <row r="5" spans="1:4" s="12" customFormat="1" ht="15">
      <c r="A5" s="364" t="s">
        <v>1341</v>
      </c>
      <c r="B5" s="364"/>
      <c r="C5" s="364"/>
      <c r="D5" s="364"/>
    </row>
    <row r="6" spans="1:4" s="12" customFormat="1" ht="15" customHeight="1">
      <c r="A6" s="364" t="s">
        <v>1392</v>
      </c>
      <c r="B6" s="456"/>
      <c r="C6" s="456"/>
      <c r="D6" s="456"/>
    </row>
    <row r="7" spans="1:4" s="12" customFormat="1" ht="15" customHeight="1">
      <c r="A7" s="364" t="s">
        <v>1442</v>
      </c>
      <c r="B7" s="355"/>
      <c r="C7" s="355"/>
      <c r="D7" s="355"/>
    </row>
    <row r="8" spans="1:4" s="12" customFormat="1" ht="15">
      <c r="A8" s="364" t="s">
        <v>1464</v>
      </c>
      <c r="B8" s="355"/>
      <c r="C8" s="355"/>
      <c r="D8" s="355"/>
    </row>
    <row r="9" spans="1:4" s="12" customFormat="1" ht="15">
      <c r="A9" s="15"/>
      <c r="B9" s="15"/>
      <c r="C9" s="364"/>
      <c r="D9" s="364"/>
    </row>
    <row r="10" spans="1:4" ht="53.25" customHeight="1">
      <c r="A10" s="369" t="s">
        <v>1342</v>
      </c>
      <c r="B10" s="369"/>
      <c r="C10" s="369"/>
      <c r="D10" s="369"/>
    </row>
    <row r="11" spans="1:5" ht="10.5" customHeight="1">
      <c r="A11" s="301"/>
      <c r="B11" s="133"/>
      <c r="C11" s="133"/>
      <c r="D11" s="133"/>
      <c r="E11" s="249"/>
    </row>
    <row r="12" spans="1:5" ht="18" customHeight="1">
      <c r="A12" s="249"/>
      <c r="B12" s="249"/>
      <c r="C12" s="249"/>
      <c r="D12" s="60" t="s">
        <v>336</v>
      </c>
      <c r="E12" s="249"/>
    </row>
    <row r="13" spans="1:4" ht="30" customHeight="1">
      <c r="A13" s="414" t="s">
        <v>444</v>
      </c>
      <c r="B13" s="414" t="s">
        <v>8</v>
      </c>
      <c r="C13" s="381" t="s">
        <v>1329</v>
      </c>
      <c r="D13" s="414" t="s">
        <v>425</v>
      </c>
    </row>
    <row r="14" spans="1:4" ht="20.25" customHeight="1">
      <c r="A14" s="414"/>
      <c r="B14" s="414"/>
      <c r="C14" s="382"/>
      <c r="D14" s="414"/>
    </row>
    <row r="15" spans="1:4" ht="62.25" customHeight="1">
      <c r="A15" s="302">
        <v>1</v>
      </c>
      <c r="B15" s="134" t="s">
        <v>583</v>
      </c>
      <c r="C15" s="303" t="s">
        <v>1343</v>
      </c>
      <c r="D15" s="304">
        <v>150</v>
      </c>
    </row>
    <row r="16" spans="1:4" ht="63.75" customHeight="1">
      <c r="A16" s="302">
        <v>2</v>
      </c>
      <c r="B16" s="134" t="s">
        <v>584</v>
      </c>
      <c r="C16" s="303" t="s">
        <v>1344</v>
      </c>
      <c r="D16" s="304">
        <v>200</v>
      </c>
    </row>
    <row r="17" spans="1:7" ht="51" customHeight="1">
      <c r="A17" s="294">
        <v>3</v>
      </c>
      <c r="B17" s="295" t="s">
        <v>1345</v>
      </c>
      <c r="C17" s="303" t="s">
        <v>1346</v>
      </c>
      <c r="D17" s="299">
        <v>150</v>
      </c>
      <c r="F17" s="305"/>
      <c r="G17" s="305"/>
    </row>
    <row r="18" spans="1:7" ht="63" customHeight="1">
      <c r="A18" s="302">
        <v>4</v>
      </c>
      <c r="B18" s="134" t="s">
        <v>1347</v>
      </c>
      <c r="C18" s="303" t="s">
        <v>1348</v>
      </c>
      <c r="D18" s="299">
        <v>200</v>
      </c>
      <c r="G18" s="305"/>
    </row>
    <row r="19" spans="1:7" ht="67.5" customHeight="1">
      <c r="A19" s="302">
        <v>5</v>
      </c>
      <c r="B19" s="134" t="s">
        <v>594</v>
      </c>
      <c r="C19" s="303" t="s">
        <v>1349</v>
      </c>
      <c r="D19" s="299">
        <v>220</v>
      </c>
      <c r="F19" s="305"/>
      <c r="G19" s="305"/>
    </row>
    <row r="20" spans="1:7" ht="49.5" customHeight="1">
      <c r="A20" s="302">
        <v>6</v>
      </c>
      <c r="B20" s="134" t="s">
        <v>767</v>
      </c>
      <c r="C20" s="2" t="s">
        <v>570</v>
      </c>
      <c r="D20" s="299">
        <v>14500</v>
      </c>
      <c r="F20" s="305"/>
      <c r="G20" s="305"/>
    </row>
    <row r="21" spans="1:6" ht="15.75">
      <c r="A21" s="16"/>
      <c r="B21" s="135" t="s">
        <v>142</v>
      </c>
      <c r="C21" s="135"/>
      <c r="D21" s="290">
        <f>D17+D19+D16+D15+D18+D20</f>
        <v>15420</v>
      </c>
      <c r="F21" s="305"/>
    </row>
    <row r="22" spans="2:4" ht="15.75">
      <c r="B22" s="306"/>
      <c r="C22" s="306"/>
      <c r="D22" s="307"/>
    </row>
    <row r="23" spans="1:4" ht="15.75">
      <c r="A23" s="383" t="s">
        <v>50</v>
      </c>
      <c r="B23" s="383"/>
      <c r="C23" s="383"/>
      <c r="D23" s="383"/>
    </row>
    <row r="24" ht="15" customHeight="1"/>
  </sheetData>
  <sheetProtection/>
  <mergeCells count="15">
    <mergeCell ref="A7:D7"/>
    <mergeCell ref="A23:D23"/>
    <mergeCell ref="C9:D9"/>
    <mergeCell ref="A10:D10"/>
    <mergeCell ref="A13:A14"/>
    <mergeCell ref="B13:B14"/>
    <mergeCell ref="C13:C14"/>
    <mergeCell ref="D13:D14"/>
    <mergeCell ref="A8:D8"/>
    <mergeCell ref="A1:D1"/>
    <mergeCell ref="A2:D2"/>
    <mergeCell ref="A3:D3"/>
    <mergeCell ref="A4:D4"/>
    <mergeCell ref="A5:D5"/>
    <mergeCell ref="A6:D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E18"/>
  <sheetViews>
    <sheetView zoomScalePageLayoutView="0" workbookViewId="0" topLeftCell="A1">
      <selection activeCell="A9" sqref="A9"/>
    </sheetView>
  </sheetViews>
  <sheetFormatPr defaultColWidth="8.875" defaultRowHeight="12.75"/>
  <cols>
    <col min="1" max="1" width="24.375" style="313" customWidth="1"/>
    <col min="2" max="2" width="49.625" style="313" customWidth="1"/>
    <col min="3" max="3" width="12.625" style="313" customWidth="1"/>
    <col min="4" max="16384" width="8.875" style="313" customWidth="1"/>
  </cols>
  <sheetData>
    <row r="1" spans="1:4" s="61" customFormat="1" ht="15.75">
      <c r="A1" s="364" t="s">
        <v>1350</v>
      </c>
      <c r="B1" s="355"/>
      <c r="C1" s="355"/>
      <c r="D1" s="15"/>
    </row>
    <row r="2" spans="1:4" s="61" customFormat="1" ht="15.75">
      <c r="A2" s="364" t="s">
        <v>47</v>
      </c>
      <c r="B2" s="355"/>
      <c r="C2" s="355"/>
      <c r="D2" s="15"/>
    </row>
    <row r="3" spans="1:4" s="61" customFormat="1" ht="14.25" customHeight="1">
      <c r="A3" s="321" t="s">
        <v>48</v>
      </c>
      <c r="B3" s="461"/>
      <c r="C3" s="461"/>
      <c r="D3" s="15"/>
    </row>
    <row r="4" spans="1:4" s="61" customFormat="1" ht="15.75" customHeight="1">
      <c r="A4" s="321" t="s">
        <v>49</v>
      </c>
      <c r="B4" s="461"/>
      <c r="C4" s="461"/>
      <c r="D4" s="15"/>
    </row>
    <row r="5" spans="1:4" s="61" customFormat="1" ht="15.75">
      <c r="A5" s="364" t="s">
        <v>1269</v>
      </c>
      <c r="B5" s="355"/>
      <c r="C5" s="355"/>
      <c r="D5" s="15"/>
    </row>
    <row r="6" spans="1:4" s="61" customFormat="1" ht="15.75" customHeight="1">
      <c r="A6" s="364" t="s">
        <v>1388</v>
      </c>
      <c r="B6" s="355"/>
      <c r="C6" s="355"/>
      <c r="D6" s="15"/>
    </row>
    <row r="7" spans="1:4" s="61" customFormat="1" ht="15.75" customHeight="1">
      <c r="A7" s="364" t="s">
        <v>1438</v>
      </c>
      <c r="B7" s="355"/>
      <c r="C7" s="355"/>
      <c r="D7" s="15"/>
    </row>
    <row r="8" spans="1:4" s="61" customFormat="1" ht="15.75">
      <c r="A8" s="364" t="s">
        <v>1465</v>
      </c>
      <c r="B8" s="355"/>
      <c r="C8" s="355"/>
      <c r="D8" s="15"/>
    </row>
    <row r="9" spans="1:3" s="61" customFormat="1" ht="15.75">
      <c r="A9" s="227"/>
      <c r="B9" s="227"/>
      <c r="C9" s="227"/>
    </row>
    <row r="10" spans="1:3" s="61" customFormat="1" ht="37.5" customHeight="1">
      <c r="A10" s="325" t="s">
        <v>1351</v>
      </c>
      <c r="B10" s="325"/>
      <c r="C10" s="325"/>
    </row>
    <row r="11" spans="1:3" s="61" customFormat="1" ht="15.75">
      <c r="A11" s="249"/>
      <c r="B11" s="249"/>
      <c r="C11" s="308" t="s">
        <v>508</v>
      </c>
    </row>
    <row r="12" spans="1:3" s="61" customFormat="1" ht="12" customHeight="1">
      <c r="A12" s="457" t="s">
        <v>1352</v>
      </c>
      <c r="B12" s="457" t="s">
        <v>1353</v>
      </c>
      <c r="C12" s="457" t="s">
        <v>425</v>
      </c>
    </row>
    <row r="13" spans="1:3" s="61" customFormat="1" ht="12" customHeight="1">
      <c r="A13" s="457"/>
      <c r="B13" s="457"/>
      <c r="C13" s="457"/>
    </row>
    <row r="14" spans="1:3" s="61" customFormat="1" ht="31.5">
      <c r="A14" s="309" t="s">
        <v>1354</v>
      </c>
      <c r="B14" s="129" t="s">
        <v>1355</v>
      </c>
      <c r="C14" s="288">
        <v>195582.748</v>
      </c>
    </row>
    <row r="15" spans="1:3" s="61" customFormat="1" ht="15.75">
      <c r="A15" s="458" t="s">
        <v>1356</v>
      </c>
      <c r="B15" s="459"/>
      <c r="C15" s="310">
        <f>C14</f>
        <v>195582.748</v>
      </c>
    </row>
    <row r="16" spans="1:3" s="61" customFormat="1" ht="15.75">
      <c r="A16" s="311"/>
      <c r="B16" s="311"/>
      <c r="C16" s="312"/>
    </row>
    <row r="17" s="61" customFormat="1" ht="15.75"/>
    <row r="18" spans="1:5" s="61" customFormat="1" ht="15" customHeight="1">
      <c r="A18" s="460" t="s">
        <v>1357</v>
      </c>
      <c r="B18" s="456"/>
      <c r="C18" s="456"/>
      <c r="D18" s="38"/>
      <c r="E18" s="38"/>
    </row>
    <row r="19" s="61" customFormat="1" ht="15.75"/>
  </sheetData>
  <sheetProtection/>
  <mergeCells count="14">
    <mergeCell ref="A15:B15"/>
    <mergeCell ref="A18:C18"/>
    <mergeCell ref="A1:C1"/>
    <mergeCell ref="A2:C2"/>
    <mergeCell ref="A3:C3"/>
    <mergeCell ref="A4:C4"/>
    <mergeCell ref="A5:C5"/>
    <mergeCell ref="A6:C6"/>
    <mergeCell ref="A7:C7"/>
    <mergeCell ref="A10:C10"/>
    <mergeCell ref="A12:A13"/>
    <mergeCell ref="A8:C8"/>
    <mergeCell ref="B12:B13"/>
    <mergeCell ref="C12:C1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H19"/>
  <sheetViews>
    <sheetView zoomScalePageLayoutView="0" workbookViewId="0" topLeftCell="A1">
      <selection activeCell="A9" sqref="A9"/>
    </sheetView>
  </sheetViews>
  <sheetFormatPr defaultColWidth="9.00390625" defaultRowHeight="12.75"/>
  <cols>
    <col min="1" max="1" width="3.75390625" style="79" customWidth="1"/>
    <col min="2" max="2" width="40.25390625" style="69" customWidth="1"/>
    <col min="3" max="3" width="11.75390625" style="69" customWidth="1"/>
    <col min="4" max="4" width="12.00390625" style="69" customWidth="1"/>
    <col min="5" max="5" width="10.875" style="69" customWidth="1"/>
    <col min="6" max="6" width="9.75390625" style="69" customWidth="1"/>
    <col min="7" max="7" width="12.125" style="69" customWidth="1"/>
    <col min="8" max="16384" width="9.125" style="69" customWidth="1"/>
  </cols>
  <sheetData>
    <row r="1" spans="1:6" s="67" customFormat="1" ht="15">
      <c r="A1" s="349" t="s">
        <v>1428</v>
      </c>
      <c r="B1" s="349"/>
      <c r="C1" s="349"/>
      <c r="D1" s="349"/>
      <c r="E1" s="349"/>
      <c r="F1" s="349"/>
    </row>
    <row r="2" spans="1:6" s="67" customFormat="1" ht="15">
      <c r="A2" s="349" t="s">
        <v>188</v>
      </c>
      <c r="B2" s="349"/>
      <c r="C2" s="349"/>
      <c r="D2" s="349"/>
      <c r="E2" s="349"/>
      <c r="F2" s="349"/>
    </row>
    <row r="3" spans="1:6" s="67" customFormat="1" ht="15">
      <c r="A3" s="349" t="s">
        <v>187</v>
      </c>
      <c r="B3" s="349"/>
      <c r="C3" s="349"/>
      <c r="D3" s="349"/>
      <c r="E3" s="349"/>
      <c r="F3" s="349"/>
    </row>
    <row r="4" spans="1:6" s="67" customFormat="1" ht="15">
      <c r="A4" s="349" t="s">
        <v>186</v>
      </c>
      <c r="B4" s="349"/>
      <c r="C4" s="349"/>
      <c r="D4" s="349"/>
      <c r="E4" s="349"/>
      <c r="F4" s="349"/>
    </row>
    <row r="5" spans="1:6" s="67" customFormat="1" ht="15">
      <c r="A5" s="349" t="s">
        <v>1263</v>
      </c>
      <c r="B5" s="349"/>
      <c r="C5" s="349"/>
      <c r="D5" s="349"/>
      <c r="E5" s="349"/>
      <c r="F5" s="349"/>
    </row>
    <row r="6" spans="1:6" s="67" customFormat="1" ht="15">
      <c r="A6" s="349" t="s">
        <v>1382</v>
      </c>
      <c r="B6" s="322"/>
      <c r="C6" s="322"/>
      <c r="D6" s="322"/>
      <c r="E6" s="322"/>
      <c r="F6" s="322"/>
    </row>
    <row r="7" spans="1:6" s="67" customFormat="1" ht="15">
      <c r="A7" s="349" t="s">
        <v>1429</v>
      </c>
      <c r="B7" s="322"/>
      <c r="C7" s="322"/>
      <c r="D7" s="322"/>
      <c r="E7" s="322"/>
      <c r="F7" s="322"/>
    </row>
    <row r="8" spans="1:6" s="67" customFormat="1" ht="15">
      <c r="A8" s="349" t="s">
        <v>1455</v>
      </c>
      <c r="B8" s="322"/>
      <c r="C8" s="322"/>
      <c r="D8" s="322"/>
      <c r="E8" s="322"/>
      <c r="F8" s="322"/>
    </row>
    <row r="9" spans="1:6" s="67" customFormat="1" ht="15">
      <c r="A9" s="14"/>
      <c r="B9" s="286"/>
      <c r="C9" s="286"/>
      <c r="D9" s="286"/>
      <c r="E9" s="286"/>
      <c r="F9" s="286"/>
    </row>
    <row r="10" spans="2:7" ht="15.75">
      <c r="B10" s="15"/>
      <c r="C10" s="15"/>
      <c r="D10" s="15"/>
      <c r="E10" s="15"/>
      <c r="F10" s="19"/>
      <c r="G10" s="84"/>
    </row>
    <row r="11" spans="1:7" ht="77.25" customHeight="1">
      <c r="A11" s="369" t="s">
        <v>1430</v>
      </c>
      <c r="B11" s="369"/>
      <c r="C11" s="369"/>
      <c r="D11" s="369"/>
      <c r="E11" s="369"/>
      <c r="F11" s="369"/>
      <c r="G11" s="37"/>
    </row>
    <row r="12" spans="1:7" ht="18" customHeight="1" thickBot="1">
      <c r="A12" s="37"/>
      <c r="B12" s="37"/>
      <c r="C12" s="37"/>
      <c r="D12" s="37"/>
      <c r="E12" s="37"/>
      <c r="F12" s="71" t="s">
        <v>580</v>
      </c>
      <c r="G12" s="37"/>
    </row>
    <row r="13" spans="1:6" ht="21.75" customHeight="1">
      <c r="A13" s="401" t="s">
        <v>444</v>
      </c>
      <c r="B13" s="419" t="s">
        <v>8</v>
      </c>
      <c r="C13" s="419" t="s">
        <v>425</v>
      </c>
      <c r="D13" s="399" t="s">
        <v>1086</v>
      </c>
      <c r="E13" s="433"/>
      <c r="F13" s="434"/>
    </row>
    <row r="14" spans="1:6" ht="51.75" customHeight="1" thickBot="1">
      <c r="A14" s="402"/>
      <c r="B14" s="420"/>
      <c r="C14" s="432"/>
      <c r="D14" s="166" t="s">
        <v>1103</v>
      </c>
      <c r="E14" s="139" t="s">
        <v>1087</v>
      </c>
      <c r="F14" s="140" t="s">
        <v>1088</v>
      </c>
    </row>
    <row r="15" spans="1:6" ht="15.75">
      <c r="A15" s="87">
        <v>1</v>
      </c>
      <c r="B15" s="88" t="s">
        <v>767</v>
      </c>
      <c r="C15" s="142">
        <f>E15+F15+D15</f>
        <v>127926</v>
      </c>
      <c r="D15" s="142">
        <v>90000</v>
      </c>
      <c r="E15" s="142">
        <v>36120</v>
      </c>
      <c r="F15" s="75">
        <v>1806</v>
      </c>
    </row>
    <row r="16" spans="1:6" ht="15.75">
      <c r="A16" s="87"/>
      <c r="B16" s="83" t="s">
        <v>142</v>
      </c>
      <c r="C16" s="26">
        <f>C15</f>
        <v>127926</v>
      </c>
      <c r="D16" s="26">
        <f>D15</f>
        <v>90000</v>
      </c>
      <c r="E16" s="26">
        <f>E15</f>
        <v>36120</v>
      </c>
      <c r="F16" s="26">
        <f>F15</f>
        <v>1806</v>
      </c>
    </row>
    <row r="19" spans="1:8" ht="15.75">
      <c r="A19" s="393" t="s">
        <v>752</v>
      </c>
      <c r="B19" s="400"/>
      <c r="C19" s="400"/>
      <c r="D19" s="400"/>
      <c r="E19" s="400"/>
      <c r="F19" s="400"/>
      <c r="H19" s="89"/>
    </row>
  </sheetData>
  <sheetProtection/>
  <mergeCells count="14">
    <mergeCell ref="A1:F1"/>
    <mergeCell ref="A2:F2"/>
    <mergeCell ref="A3:F3"/>
    <mergeCell ref="A4:F4"/>
    <mergeCell ref="A5:F5"/>
    <mergeCell ref="A6:F6"/>
    <mergeCell ref="A19:F19"/>
    <mergeCell ref="A7:F7"/>
    <mergeCell ref="A8:F8"/>
    <mergeCell ref="A11:F11"/>
    <mergeCell ref="A13:A14"/>
    <mergeCell ref="B13:B14"/>
    <mergeCell ref="C13:C14"/>
    <mergeCell ref="D13:F13"/>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H178"/>
  <sheetViews>
    <sheetView zoomScalePageLayoutView="0" workbookViewId="0" topLeftCell="A1">
      <selection activeCell="A1" sqref="A1:IV16384"/>
    </sheetView>
  </sheetViews>
  <sheetFormatPr defaultColWidth="9.00390625" defaultRowHeight="12.75"/>
  <cols>
    <col min="1" max="1" width="27.00390625" style="101" customWidth="1"/>
    <col min="2" max="2" width="74.375" style="102" customWidth="1"/>
    <col min="3" max="3" width="16.25390625" style="60" customWidth="1"/>
    <col min="4" max="4" width="11.875" style="103" bestFit="1" customWidth="1"/>
    <col min="5" max="5" width="9.125" style="103" customWidth="1"/>
    <col min="6" max="6" width="11.75390625" style="103" bestFit="1" customWidth="1"/>
    <col min="7" max="16384" width="9.125" style="103" customWidth="1"/>
  </cols>
  <sheetData>
    <row r="1" spans="1:3" ht="15.75" customHeight="1">
      <c r="A1" s="334" t="s">
        <v>781</v>
      </c>
      <c r="B1" s="334"/>
      <c r="C1" s="334"/>
    </row>
    <row r="2" spans="1:3" ht="15.75" customHeight="1">
      <c r="A2" s="334" t="s">
        <v>782</v>
      </c>
      <c r="B2" s="334"/>
      <c r="C2" s="334"/>
    </row>
    <row r="3" spans="1:3" ht="15.75" customHeight="1">
      <c r="A3" s="334" t="s">
        <v>783</v>
      </c>
      <c r="B3" s="334"/>
      <c r="C3" s="334"/>
    </row>
    <row r="4" spans="1:3" ht="15.75" customHeight="1">
      <c r="A4" s="334" t="s">
        <v>784</v>
      </c>
      <c r="B4" s="334"/>
      <c r="C4" s="334"/>
    </row>
    <row r="5" spans="1:3" ht="15.75" customHeight="1">
      <c r="A5" s="334" t="s">
        <v>1258</v>
      </c>
      <c r="B5" s="334"/>
      <c r="C5" s="334"/>
    </row>
    <row r="6" spans="1:3" ht="15.75" customHeight="1">
      <c r="A6" s="334" t="s">
        <v>1361</v>
      </c>
      <c r="B6" s="468"/>
      <c r="C6" s="468"/>
    </row>
    <row r="7" spans="1:3" ht="15.75" customHeight="1">
      <c r="A7" s="334" t="s">
        <v>1431</v>
      </c>
      <c r="B7" s="468"/>
      <c r="C7" s="468"/>
    </row>
    <row r="8" spans="1:3" ht="15.75" customHeight="1">
      <c r="A8" s="334" t="s">
        <v>1446</v>
      </c>
      <c r="B8" s="468"/>
      <c r="C8" s="468"/>
    </row>
    <row r="9" ht="15.75">
      <c r="C9" s="189"/>
    </row>
    <row r="10" spans="1:3" ht="15.75" customHeight="1">
      <c r="A10" s="352" t="s">
        <v>306</v>
      </c>
      <c r="B10" s="352"/>
      <c r="C10" s="352"/>
    </row>
    <row r="11" spans="1:3" ht="15.75" customHeight="1">
      <c r="A11" s="352" t="s">
        <v>1362</v>
      </c>
      <c r="B11" s="352"/>
      <c r="C11" s="352"/>
    </row>
    <row r="12" spans="1:3" ht="15.75">
      <c r="A12" s="190"/>
      <c r="B12" s="190"/>
      <c r="C12" s="191"/>
    </row>
    <row r="13" ht="15.75">
      <c r="C13" s="192" t="s">
        <v>483</v>
      </c>
    </row>
    <row r="14" spans="1:3" s="60" customFormat="1" ht="31.5">
      <c r="A14" s="1" t="s">
        <v>388</v>
      </c>
      <c r="B14" s="1" t="s">
        <v>440</v>
      </c>
      <c r="C14" s="193" t="s">
        <v>425</v>
      </c>
    </row>
    <row r="15" spans="1:3" s="98" customFormat="1" ht="15.75">
      <c r="A15" s="1" t="s">
        <v>103</v>
      </c>
      <c r="B15" s="2" t="s">
        <v>411</v>
      </c>
      <c r="C15" s="287">
        <f>C16+C22+C30+C42+C45+C48+C53+C70+C78+C82+C90+C92</f>
        <v>635207</v>
      </c>
    </row>
    <row r="16" spans="1:3" s="98" customFormat="1" ht="15.75">
      <c r="A16" s="1" t="s">
        <v>104</v>
      </c>
      <c r="B16" s="182" t="s">
        <v>421</v>
      </c>
      <c r="C16" s="287">
        <v>374530</v>
      </c>
    </row>
    <row r="17" spans="1:3" s="98" customFormat="1" ht="15.75">
      <c r="A17" s="1" t="s">
        <v>34</v>
      </c>
      <c r="B17" s="2" t="s">
        <v>426</v>
      </c>
      <c r="C17" s="287">
        <v>374530</v>
      </c>
    </row>
    <row r="18" spans="1:3" s="98" customFormat="1" ht="63">
      <c r="A18" s="1" t="s">
        <v>415</v>
      </c>
      <c r="B18" s="183" t="s">
        <v>33</v>
      </c>
      <c r="C18" s="287">
        <v>367694</v>
      </c>
    </row>
    <row r="19" spans="1:3" s="98" customFormat="1" ht="102" customHeight="1">
      <c r="A19" s="1" t="s">
        <v>314</v>
      </c>
      <c r="B19" s="183" t="s">
        <v>450</v>
      </c>
      <c r="C19" s="287">
        <v>3120</v>
      </c>
    </row>
    <row r="20" spans="1:3" s="98" customFormat="1" ht="47.25">
      <c r="A20" s="1" t="s">
        <v>303</v>
      </c>
      <c r="B20" s="2" t="s">
        <v>451</v>
      </c>
      <c r="C20" s="287">
        <v>2080</v>
      </c>
    </row>
    <row r="21" spans="1:3" s="98" customFormat="1" ht="78.75">
      <c r="A21" s="1" t="s">
        <v>459</v>
      </c>
      <c r="B21" s="184" t="s">
        <v>392</v>
      </c>
      <c r="C21" s="287">
        <v>1636</v>
      </c>
    </row>
    <row r="22" spans="1:3" s="98" customFormat="1" ht="31.5">
      <c r="A22" s="1" t="s">
        <v>105</v>
      </c>
      <c r="B22" s="183" t="s">
        <v>509</v>
      </c>
      <c r="C22" s="287">
        <v>20298</v>
      </c>
    </row>
    <row r="23" spans="1:3" s="98" customFormat="1" ht="31.5">
      <c r="A23" s="1" t="s">
        <v>393</v>
      </c>
      <c r="B23" s="183" t="s">
        <v>510</v>
      </c>
      <c r="C23" s="287">
        <v>20298</v>
      </c>
    </row>
    <row r="24" spans="1:3" s="98" customFormat="1" ht="63">
      <c r="A24" s="1" t="s">
        <v>394</v>
      </c>
      <c r="B24" s="2" t="s">
        <v>299</v>
      </c>
      <c r="C24" s="287">
        <v>7355</v>
      </c>
    </row>
    <row r="25" spans="1:3" s="98" customFormat="1" ht="94.5">
      <c r="A25" s="1" t="s">
        <v>1121</v>
      </c>
      <c r="B25" s="2" t="s">
        <v>1122</v>
      </c>
      <c r="C25" s="287">
        <v>7355</v>
      </c>
    </row>
    <row r="26" spans="1:3" s="98" customFormat="1" ht="78.75">
      <c r="A26" s="1" t="s">
        <v>395</v>
      </c>
      <c r="B26" s="183" t="s">
        <v>300</v>
      </c>
      <c r="C26" s="287">
        <v>48</v>
      </c>
    </row>
    <row r="27" spans="1:3" s="98" customFormat="1" ht="110.25">
      <c r="A27" s="1" t="s">
        <v>1123</v>
      </c>
      <c r="B27" s="183" t="s">
        <v>1124</v>
      </c>
      <c r="C27" s="287">
        <v>48</v>
      </c>
    </row>
    <row r="28" spans="1:3" s="98" customFormat="1" ht="63">
      <c r="A28" s="1" t="s">
        <v>396</v>
      </c>
      <c r="B28" s="2" t="s">
        <v>51</v>
      </c>
      <c r="C28" s="287">
        <v>12895</v>
      </c>
    </row>
    <row r="29" spans="1:3" s="98" customFormat="1" ht="94.5">
      <c r="A29" s="1" t="s">
        <v>1125</v>
      </c>
      <c r="B29" s="2" t="s">
        <v>1126</v>
      </c>
      <c r="C29" s="287">
        <v>12895</v>
      </c>
    </row>
    <row r="30" spans="1:3" s="98" customFormat="1" ht="15.75">
      <c r="A30" s="1" t="s">
        <v>106</v>
      </c>
      <c r="B30" s="2" t="s">
        <v>423</v>
      </c>
      <c r="C30" s="287">
        <f>C31+C36+C38+C40</f>
        <v>136746</v>
      </c>
    </row>
    <row r="31" spans="1:3" s="98" customFormat="1" ht="31.5">
      <c r="A31" s="185" t="s">
        <v>397</v>
      </c>
      <c r="B31" s="2" t="s">
        <v>319</v>
      </c>
      <c r="C31" s="287">
        <f>C33+C35</f>
        <v>98031</v>
      </c>
    </row>
    <row r="32" spans="1:3" s="98" customFormat="1" ht="31.5">
      <c r="A32" s="1" t="s">
        <v>320</v>
      </c>
      <c r="B32" s="2" t="s">
        <v>107</v>
      </c>
      <c r="C32" s="287">
        <v>48444</v>
      </c>
    </row>
    <row r="33" spans="1:3" s="98" customFormat="1" ht="31.5">
      <c r="A33" s="1" t="s">
        <v>321</v>
      </c>
      <c r="B33" s="2" t="s">
        <v>107</v>
      </c>
      <c r="C33" s="287">
        <v>48444</v>
      </c>
    </row>
    <row r="34" spans="1:3" s="98" customFormat="1" ht="31.5">
      <c r="A34" s="1" t="s">
        <v>322</v>
      </c>
      <c r="B34" s="2" t="s">
        <v>326</v>
      </c>
      <c r="C34" s="287">
        <v>49587</v>
      </c>
    </row>
    <row r="35" spans="1:3" s="98" customFormat="1" ht="63">
      <c r="A35" s="1" t="s">
        <v>327</v>
      </c>
      <c r="B35" s="2" t="s">
        <v>152</v>
      </c>
      <c r="C35" s="287">
        <v>49587</v>
      </c>
    </row>
    <row r="36" spans="1:3" s="98" customFormat="1" ht="15.75">
      <c r="A36" s="1" t="s">
        <v>35</v>
      </c>
      <c r="B36" s="184" t="s">
        <v>427</v>
      </c>
      <c r="C36" s="287">
        <f>C37</f>
        <v>29310</v>
      </c>
    </row>
    <row r="37" spans="1:3" s="98" customFormat="1" ht="15.75">
      <c r="A37" s="1" t="s">
        <v>328</v>
      </c>
      <c r="B37" s="2" t="s">
        <v>427</v>
      </c>
      <c r="C37" s="287">
        <v>29310</v>
      </c>
    </row>
    <row r="38" spans="1:3" s="98" customFormat="1" ht="15.75">
      <c r="A38" s="1" t="s">
        <v>398</v>
      </c>
      <c r="B38" s="2" t="s">
        <v>36</v>
      </c>
      <c r="C38" s="287">
        <f>C39</f>
        <v>6055</v>
      </c>
    </row>
    <row r="39" spans="1:3" s="98" customFormat="1" ht="15.75">
      <c r="A39" s="1" t="s">
        <v>329</v>
      </c>
      <c r="B39" s="2" t="s">
        <v>36</v>
      </c>
      <c r="C39" s="287">
        <v>6055</v>
      </c>
    </row>
    <row r="40" spans="1:3" s="98" customFormat="1" ht="31.5">
      <c r="A40" s="1" t="s">
        <v>417</v>
      </c>
      <c r="B40" s="2" t="s">
        <v>416</v>
      </c>
      <c r="C40" s="287">
        <f>C41</f>
        <v>3350</v>
      </c>
    </row>
    <row r="41" spans="1:3" s="98" customFormat="1" ht="31.5">
      <c r="A41" s="185" t="s">
        <v>418</v>
      </c>
      <c r="B41" s="2" t="s">
        <v>419</v>
      </c>
      <c r="C41" s="287">
        <v>3350</v>
      </c>
    </row>
    <row r="42" spans="1:3" s="98" customFormat="1" ht="15.75">
      <c r="A42" s="1" t="s">
        <v>153</v>
      </c>
      <c r="B42" s="2" t="s">
        <v>154</v>
      </c>
      <c r="C42" s="287">
        <f>C43</f>
        <v>11637</v>
      </c>
    </row>
    <row r="43" spans="1:3" s="98" customFormat="1" ht="15.75">
      <c r="A43" s="186" t="s">
        <v>155</v>
      </c>
      <c r="B43" s="2" t="s">
        <v>156</v>
      </c>
      <c r="C43" s="287">
        <f>C44</f>
        <v>11637</v>
      </c>
    </row>
    <row r="44" spans="1:3" s="98" customFormat="1" ht="31.5">
      <c r="A44" s="1" t="s">
        <v>157</v>
      </c>
      <c r="B44" s="2" t="s">
        <v>158</v>
      </c>
      <c r="C44" s="287">
        <v>11637</v>
      </c>
    </row>
    <row r="45" spans="1:3" s="98" customFormat="1" ht="31.5">
      <c r="A45" s="1" t="s">
        <v>159</v>
      </c>
      <c r="B45" s="2" t="s">
        <v>127</v>
      </c>
      <c r="C45" s="287">
        <v>1176</v>
      </c>
    </row>
    <row r="46" spans="1:3" s="98" customFormat="1" ht="15.75">
      <c r="A46" s="1" t="s">
        <v>492</v>
      </c>
      <c r="B46" s="2" t="s">
        <v>493</v>
      </c>
      <c r="C46" s="287">
        <v>1176</v>
      </c>
    </row>
    <row r="47" spans="1:3" s="98" customFormat="1" ht="15.75">
      <c r="A47" s="1" t="s">
        <v>150</v>
      </c>
      <c r="B47" s="2" t="s">
        <v>491</v>
      </c>
      <c r="C47" s="287">
        <v>1176</v>
      </c>
    </row>
    <row r="48" spans="1:3" s="98" customFormat="1" ht="15.75">
      <c r="A48" s="1" t="s">
        <v>160</v>
      </c>
      <c r="B48" s="184" t="s">
        <v>399</v>
      </c>
      <c r="C48" s="287">
        <v>10917</v>
      </c>
    </row>
    <row r="49" spans="1:3" s="98" customFormat="1" ht="31.5">
      <c r="A49" s="1" t="s">
        <v>161</v>
      </c>
      <c r="B49" s="2" t="s">
        <v>162</v>
      </c>
      <c r="C49" s="287">
        <v>10917</v>
      </c>
    </row>
    <row r="50" spans="1:3" s="98" customFormat="1" ht="47.25">
      <c r="A50" s="1" t="s">
        <v>37</v>
      </c>
      <c r="B50" s="2" t="s">
        <v>325</v>
      </c>
      <c r="C50" s="287">
        <v>10917</v>
      </c>
    </row>
    <row r="51" spans="1:3" s="98" customFormat="1" ht="31.5">
      <c r="A51" s="1" t="s">
        <v>1127</v>
      </c>
      <c r="B51" s="2" t="s">
        <v>163</v>
      </c>
      <c r="C51" s="287">
        <v>0</v>
      </c>
    </row>
    <row r="52" spans="1:3" s="98" customFormat="1" ht="63" customHeight="1">
      <c r="A52" s="1" t="s">
        <v>668</v>
      </c>
      <c r="B52" s="183" t="s">
        <v>149</v>
      </c>
      <c r="C52" s="287">
        <v>0</v>
      </c>
    </row>
    <row r="53" spans="1:3" s="98" customFormat="1" ht="31.5">
      <c r="A53" s="1" t="s">
        <v>164</v>
      </c>
      <c r="B53" s="2" t="s">
        <v>424</v>
      </c>
      <c r="C53" s="287">
        <v>56527</v>
      </c>
    </row>
    <row r="54" spans="1:3" s="98" customFormat="1" ht="78.75">
      <c r="A54" s="1" t="s">
        <v>316</v>
      </c>
      <c r="B54" s="183" t="s">
        <v>330</v>
      </c>
      <c r="C54" s="287">
        <v>56104</v>
      </c>
    </row>
    <row r="55" spans="1:3" s="98" customFormat="1" ht="63">
      <c r="A55" s="1" t="s">
        <v>460</v>
      </c>
      <c r="B55" s="183" t="s">
        <v>148</v>
      </c>
      <c r="C55" s="287">
        <v>41058</v>
      </c>
    </row>
    <row r="56" spans="1:3" s="98" customFormat="1" ht="78.75">
      <c r="A56" s="1" t="s">
        <v>165</v>
      </c>
      <c r="B56" s="183" t="s">
        <v>166</v>
      </c>
      <c r="C56" s="287">
        <v>15570</v>
      </c>
    </row>
    <row r="57" spans="1:3" s="98" customFormat="1" ht="78.75">
      <c r="A57" s="1" t="s">
        <v>507</v>
      </c>
      <c r="B57" s="2" t="s">
        <v>506</v>
      </c>
      <c r="C57" s="287">
        <v>25488</v>
      </c>
    </row>
    <row r="58" spans="1:3" s="98" customFormat="1" ht="78.75">
      <c r="A58" s="1" t="s">
        <v>119</v>
      </c>
      <c r="B58" s="2" t="s">
        <v>332</v>
      </c>
      <c r="C58" s="287">
        <v>90</v>
      </c>
    </row>
    <row r="59" spans="1:3" s="98" customFormat="1" ht="63">
      <c r="A59" s="1" t="s">
        <v>457</v>
      </c>
      <c r="B59" s="2" t="s">
        <v>331</v>
      </c>
      <c r="C59" s="287">
        <v>90</v>
      </c>
    </row>
    <row r="60" spans="1:3" s="98" customFormat="1" ht="78.75">
      <c r="A60" s="21" t="s">
        <v>785</v>
      </c>
      <c r="B60" s="2" t="s">
        <v>786</v>
      </c>
      <c r="C60" s="287">
        <v>36</v>
      </c>
    </row>
    <row r="61" spans="1:3" s="98" customFormat="1" ht="63">
      <c r="A61" s="21" t="s">
        <v>787</v>
      </c>
      <c r="B61" s="2" t="s">
        <v>788</v>
      </c>
      <c r="C61" s="287">
        <v>36</v>
      </c>
    </row>
    <row r="62" spans="1:3" s="98" customFormat="1" ht="63" customHeight="1">
      <c r="A62" s="1" t="s">
        <v>404</v>
      </c>
      <c r="B62" s="2" t="s">
        <v>405</v>
      </c>
      <c r="C62" s="287">
        <v>14920</v>
      </c>
    </row>
    <row r="63" spans="1:3" s="98" customFormat="1" ht="31.5">
      <c r="A63" s="1" t="s">
        <v>406</v>
      </c>
      <c r="B63" s="2" t="s">
        <v>407</v>
      </c>
      <c r="C63" s="287">
        <v>14920</v>
      </c>
    </row>
    <row r="64" spans="1:3" s="98" customFormat="1" ht="15.75">
      <c r="A64" s="1" t="s">
        <v>318</v>
      </c>
      <c r="B64" s="2" t="s">
        <v>412</v>
      </c>
      <c r="C64" s="287">
        <v>369</v>
      </c>
    </row>
    <row r="65" spans="1:3" s="98" customFormat="1" ht="47.25">
      <c r="A65" s="1" t="s">
        <v>167</v>
      </c>
      <c r="B65" s="183" t="s">
        <v>168</v>
      </c>
      <c r="C65" s="287">
        <v>369</v>
      </c>
    </row>
    <row r="66" spans="1:3" s="98" customFormat="1" ht="47.25">
      <c r="A66" s="1" t="s">
        <v>304</v>
      </c>
      <c r="B66" s="2" t="s">
        <v>305</v>
      </c>
      <c r="C66" s="287">
        <v>369</v>
      </c>
    </row>
    <row r="67" spans="1:3" s="98" customFormat="1" ht="78.75">
      <c r="A67" s="1" t="s">
        <v>85</v>
      </c>
      <c r="B67" s="2" t="s">
        <v>86</v>
      </c>
      <c r="C67" s="287">
        <v>54</v>
      </c>
    </row>
    <row r="68" spans="1:3" s="98" customFormat="1" ht="78.75">
      <c r="A68" s="1" t="s">
        <v>169</v>
      </c>
      <c r="B68" s="2" t="s">
        <v>170</v>
      </c>
      <c r="C68" s="287">
        <v>54</v>
      </c>
    </row>
    <row r="69" spans="1:3" s="98" customFormat="1" ht="78.75">
      <c r="A69" s="1" t="s">
        <v>475</v>
      </c>
      <c r="B69" s="2" t="s">
        <v>84</v>
      </c>
      <c r="C69" s="287">
        <v>54</v>
      </c>
    </row>
    <row r="70" spans="1:3" s="98" customFormat="1" ht="15.75">
      <c r="A70" s="1" t="s">
        <v>171</v>
      </c>
      <c r="B70" s="2" t="s">
        <v>307</v>
      </c>
      <c r="C70" s="287">
        <v>2270</v>
      </c>
    </row>
    <row r="71" spans="1:3" s="98" customFormat="1" ht="15.75">
      <c r="A71" s="1" t="s">
        <v>308</v>
      </c>
      <c r="B71" s="2" t="s">
        <v>309</v>
      </c>
      <c r="C71" s="287">
        <v>2270</v>
      </c>
    </row>
    <row r="72" spans="1:3" s="98" customFormat="1" ht="31.5">
      <c r="A72" s="1" t="s">
        <v>334</v>
      </c>
      <c r="B72" s="2" t="s">
        <v>333</v>
      </c>
      <c r="C72" s="287">
        <v>354</v>
      </c>
    </row>
    <row r="73" spans="1:3" s="98" customFormat="1" ht="15.75">
      <c r="A73" s="1" t="s">
        <v>335</v>
      </c>
      <c r="B73" s="2" t="s">
        <v>448</v>
      </c>
      <c r="C73" s="287">
        <v>56</v>
      </c>
    </row>
    <row r="74" spans="1:3" s="98" customFormat="1" ht="15.75">
      <c r="A74" s="1" t="s">
        <v>1128</v>
      </c>
      <c r="B74" s="2" t="s">
        <v>1129</v>
      </c>
      <c r="C74" s="287">
        <v>1860</v>
      </c>
    </row>
    <row r="75" spans="1:3" s="98" customFormat="1" ht="15.75">
      <c r="A75" s="1" t="s">
        <v>789</v>
      </c>
      <c r="B75" s="2" t="s">
        <v>790</v>
      </c>
      <c r="C75" s="287">
        <v>1277</v>
      </c>
    </row>
    <row r="76" spans="1:3" s="98" customFormat="1" ht="15.75">
      <c r="A76" s="1" t="s">
        <v>1130</v>
      </c>
      <c r="B76" s="2" t="s">
        <v>1131</v>
      </c>
      <c r="C76" s="287">
        <v>583</v>
      </c>
    </row>
    <row r="77" spans="1:3" s="98" customFormat="1" ht="31.5">
      <c r="A77" s="1" t="s">
        <v>512</v>
      </c>
      <c r="B77" s="2" t="s">
        <v>511</v>
      </c>
      <c r="C77" s="287">
        <v>0</v>
      </c>
    </row>
    <row r="78" spans="1:3" s="98" customFormat="1" ht="31.5">
      <c r="A78" s="187" t="s">
        <v>452</v>
      </c>
      <c r="B78" s="2" t="s">
        <v>1132</v>
      </c>
      <c r="C78" s="287">
        <v>525</v>
      </c>
    </row>
    <row r="79" spans="1:3" s="98" customFormat="1" ht="15.75">
      <c r="A79" s="1" t="s">
        <v>454</v>
      </c>
      <c r="B79" s="2" t="s">
        <v>453</v>
      </c>
      <c r="C79" s="287">
        <v>525</v>
      </c>
    </row>
    <row r="80" spans="1:3" s="98" customFormat="1" ht="31.5">
      <c r="A80" s="1" t="s">
        <v>172</v>
      </c>
      <c r="B80" s="2" t="s">
        <v>173</v>
      </c>
      <c r="C80" s="287">
        <v>525</v>
      </c>
    </row>
    <row r="81" spans="1:3" s="98" customFormat="1" ht="31.5">
      <c r="A81" s="1" t="s">
        <v>151</v>
      </c>
      <c r="B81" s="183" t="s">
        <v>87</v>
      </c>
      <c r="C81" s="287">
        <v>525</v>
      </c>
    </row>
    <row r="82" spans="1:3" s="98" customFormat="1" ht="31.5">
      <c r="A82" s="1" t="s">
        <v>1133</v>
      </c>
      <c r="B82" s="184" t="s">
        <v>120</v>
      </c>
      <c r="C82" s="287">
        <f>C83+C86</f>
        <v>18850</v>
      </c>
    </row>
    <row r="83" spans="1:3" s="98" customFormat="1" ht="78.75">
      <c r="A83" s="185" t="s">
        <v>174</v>
      </c>
      <c r="B83" s="2" t="s">
        <v>503</v>
      </c>
      <c r="C83" s="287">
        <v>6100</v>
      </c>
    </row>
    <row r="84" spans="1:3" s="98" customFormat="1" ht="94.5">
      <c r="A84" s="1" t="s">
        <v>175</v>
      </c>
      <c r="B84" s="2" t="s">
        <v>791</v>
      </c>
      <c r="C84" s="287">
        <v>6100</v>
      </c>
    </row>
    <row r="85" spans="1:3" s="98" customFormat="1" ht="78.75">
      <c r="A85" s="1" t="s">
        <v>323</v>
      </c>
      <c r="B85" s="2" t="s">
        <v>792</v>
      </c>
      <c r="C85" s="287">
        <v>6100</v>
      </c>
    </row>
    <row r="86" spans="1:3" s="98" customFormat="1" ht="31.5">
      <c r="A86" s="1" t="s">
        <v>400</v>
      </c>
      <c r="B86" s="2" t="s">
        <v>502</v>
      </c>
      <c r="C86" s="287">
        <f>C87</f>
        <v>12750</v>
      </c>
    </row>
    <row r="87" spans="1:3" s="98" customFormat="1" ht="31.5">
      <c r="A87" s="1" t="s">
        <v>469</v>
      </c>
      <c r="B87" s="2" t="s">
        <v>324</v>
      </c>
      <c r="C87" s="287">
        <f>C88+C89</f>
        <v>12750</v>
      </c>
    </row>
    <row r="88" spans="1:3" s="98" customFormat="1" ht="63">
      <c r="A88" s="1" t="s">
        <v>176</v>
      </c>
      <c r="B88" s="184" t="s">
        <v>177</v>
      </c>
      <c r="C88" s="287">
        <f>1200+11500</f>
        <v>12700</v>
      </c>
    </row>
    <row r="89" spans="1:3" s="98" customFormat="1" ht="47.25">
      <c r="A89" s="21" t="s">
        <v>793</v>
      </c>
      <c r="B89" s="184" t="s">
        <v>794</v>
      </c>
      <c r="C89" s="287">
        <v>50</v>
      </c>
    </row>
    <row r="90" spans="1:3" s="98" customFormat="1" ht="15.75">
      <c r="A90" s="1" t="s">
        <v>315</v>
      </c>
      <c r="B90" s="2" t="s">
        <v>413</v>
      </c>
      <c r="C90" s="287">
        <v>30</v>
      </c>
    </row>
    <row r="91" spans="1:3" s="98" customFormat="1" ht="47.25">
      <c r="A91" s="1" t="s">
        <v>1134</v>
      </c>
      <c r="B91" s="2" t="s">
        <v>1135</v>
      </c>
      <c r="C91" s="287">
        <v>30</v>
      </c>
    </row>
    <row r="92" spans="1:3" s="98" customFormat="1" ht="15.75">
      <c r="A92" s="1" t="s">
        <v>1136</v>
      </c>
      <c r="B92" s="2" t="s">
        <v>414</v>
      </c>
      <c r="C92" s="287">
        <v>1701</v>
      </c>
    </row>
    <row r="93" spans="1:3" s="98" customFormat="1" ht="15.75">
      <c r="A93" s="1" t="s">
        <v>1137</v>
      </c>
      <c r="B93" s="2" t="s">
        <v>504</v>
      </c>
      <c r="C93" s="287">
        <v>1701</v>
      </c>
    </row>
    <row r="94" spans="1:3" s="98" customFormat="1" ht="15.75">
      <c r="A94" s="1" t="s">
        <v>311</v>
      </c>
      <c r="B94" s="2" t="s">
        <v>312</v>
      </c>
      <c r="C94" s="287">
        <v>1701</v>
      </c>
    </row>
    <row r="95" spans="1:3" s="98" customFormat="1" ht="15.75">
      <c r="A95" s="21" t="s">
        <v>52</v>
      </c>
      <c r="B95" s="2" t="s">
        <v>420</v>
      </c>
      <c r="C95" s="288">
        <f>C96+C162</f>
        <v>1340549.011</v>
      </c>
    </row>
    <row r="96" spans="1:8" s="98" customFormat="1" ht="33.75" customHeight="1">
      <c r="A96" s="21" t="s">
        <v>53</v>
      </c>
      <c r="B96" s="2" t="s">
        <v>338</v>
      </c>
      <c r="C96" s="288">
        <f>C125+C155+C97+C102</f>
        <v>1339585.011</v>
      </c>
      <c r="H96" s="106"/>
    </row>
    <row r="97" spans="1:3" s="98" customFormat="1" ht="21" customHeight="1">
      <c r="A97" s="21" t="s">
        <v>372</v>
      </c>
      <c r="B97" s="2" t="s">
        <v>383</v>
      </c>
      <c r="C97" s="288">
        <f>C99+C100</f>
        <v>118176.5</v>
      </c>
    </row>
    <row r="98" spans="1:3" s="98" customFormat="1" ht="18.75" customHeight="1">
      <c r="A98" s="21" t="s">
        <v>371</v>
      </c>
      <c r="B98" s="2" t="s">
        <v>538</v>
      </c>
      <c r="C98" s="288">
        <f>C99</f>
        <v>88287.8</v>
      </c>
    </row>
    <row r="99" spans="1:3" s="98" customFormat="1" ht="33" customHeight="1">
      <c r="A99" s="21" t="s">
        <v>817</v>
      </c>
      <c r="B99" s="2" t="s">
        <v>513</v>
      </c>
      <c r="C99" s="288">
        <v>88287.8</v>
      </c>
    </row>
    <row r="100" spans="1:3" s="98" customFormat="1" ht="26.25" customHeight="1">
      <c r="A100" s="21" t="s">
        <v>1000</v>
      </c>
      <c r="B100" s="2" t="s">
        <v>1002</v>
      </c>
      <c r="C100" s="288">
        <f>C101</f>
        <v>29888.7</v>
      </c>
    </row>
    <row r="101" spans="1:3" s="98" customFormat="1" ht="33" customHeight="1">
      <c r="A101" s="21" t="s">
        <v>999</v>
      </c>
      <c r="B101" s="2" t="s">
        <v>1001</v>
      </c>
      <c r="C101" s="288">
        <v>29888.7</v>
      </c>
    </row>
    <row r="102" spans="1:3" s="98" customFormat="1" ht="33" customHeight="1">
      <c r="A102" s="21" t="s">
        <v>373</v>
      </c>
      <c r="B102" s="2" t="s">
        <v>449</v>
      </c>
      <c r="C102" s="288">
        <f>C104+C111+C107+C110+C105+C109+C106+C108</f>
        <v>272055.27300000004</v>
      </c>
    </row>
    <row r="103" spans="1:3" s="98" customFormat="1" ht="98.25" customHeight="1">
      <c r="A103" s="21" t="s">
        <v>1205</v>
      </c>
      <c r="B103" s="2" t="s">
        <v>1230</v>
      </c>
      <c r="C103" s="288">
        <v>55281</v>
      </c>
    </row>
    <row r="104" spans="1:3" s="98" customFormat="1" ht="114.75" customHeight="1">
      <c r="A104" s="21" t="s">
        <v>818</v>
      </c>
      <c r="B104" s="2" t="s">
        <v>1206</v>
      </c>
      <c r="C104" s="288">
        <v>70281</v>
      </c>
    </row>
    <row r="105" spans="1:3" s="98" customFormat="1" ht="36.75" customHeight="1">
      <c r="A105" s="21" t="s">
        <v>820</v>
      </c>
      <c r="B105" s="2" t="s">
        <v>1015</v>
      </c>
      <c r="C105" s="288">
        <v>6162.495</v>
      </c>
    </row>
    <row r="106" spans="1:3" s="98" customFormat="1" ht="36.75" customHeight="1">
      <c r="A106" s="21" t="s">
        <v>1393</v>
      </c>
      <c r="B106" s="2" t="s">
        <v>1394</v>
      </c>
      <c r="C106" s="288">
        <v>150</v>
      </c>
    </row>
    <row r="107" spans="1:3" s="98" customFormat="1" ht="33" customHeight="1">
      <c r="A107" s="21" t="s">
        <v>821</v>
      </c>
      <c r="B107" s="2" t="s">
        <v>1016</v>
      </c>
      <c r="C107" s="288">
        <v>56632.856</v>
      </c>
    </row>
    <row r="108" spans="1:3" s="98" customFormat="1" ht="33" customHeight="1">
      <c r="A108" s="104" t="s">
        <v>1207</v>
      </c>
      <c r="B108" s="105" t="s">
        <v>1208</v>
      </c>
      <c r="C108" s="288">
        <v>4211.222</v>
      </c>
    </row>
    <row r="109" spans="1:3" s="98" customFormat="1" ht="69.75" customHeight="1">
      <c r="A109" s="104" t="s">
        <v>1200</v>
      </c>
      <c r="B109" s="105" t="s">
        <v>1251</v>
      </c>
      <c r="C109" s="288">
        <v>2618</v>
      </c>
    </row>
    <row r="110" spans="1:3" s="98" customFormat="1" ht="64.5" customHeight="1">
      <c r="A110" s="21" t="s">
        <v>822</v>
      </c>
      <c r="B110" s="2" t="s">
        <v>1017</v>
      </c>
      <c r="C110" s="288">
        <v>3776.5</v>
      </c>
    </row>
    <row r="111" spans="1:3" s="98" customFormat="1" ht="15.75">
      <c r="A111" s="21" t="s">
        <v>823</v>
      </c>
      <c r="B111" s="2" t="s">
        <v>380</v>
      </c>
      <c r="C111" s="288">
        <f>C116+C115+C118+C113+C114+C112+C117+C119+C120+C121+C122+C123+C124</f>
        <v>128223.2</v>
      </c>
    </row>
    <row r="112" spans="1:3" s="98" customFormat="1" ht="68.25" customHeight="1">
      <c r="A112" s="1" t="s">
        <v>824</v>
      </c>
      <c r="B112" s="2" t="s">
        <v>1018</v>
      </c>
      <c r="C112" s="288">
        <v>0</v>
      </c>
    </row>
    <row r="113" spans="1:3" s="98" customFormat="1" ht="115.5" customHeight="1">
      <c r="A113" s="21" t="s">
        <v>825</v>
      </c>
      <c r="B113" s="2" t="s">
        <v>799</v>
      </c>
      <c r="C113" s="288">
        <v>35632.2</v>
      </c>
    </row>
    <row r="114" spans="1:3" s="98" customFormat="1" ht="82.5" customHeight="1">
      <c r="A114" s="21" t="s">
        <v>826</v>
      </c>
      <c r="B114" s="2" t="s">
        <v>800</v>
      </c>
      <c r="C114" s="288">
        <v>20883.3</v>
      </c>
    </row>
    <row r="115" spans="1:3" s="98" customFormat="1" ht="81.75" customHeight="1">
      <c r="A115" s="21" t="s">
        <v>827</v>
      </c>
      <c r="B115" s="2" t="s">
        <v>1019</v>
      </c>
      <c r="C115" s="288">
        <v>8715.6</v>
      </c>
    </row>
    <row r="116" spans="1:3" s="98" customFormat="1" ht="70.5" customHeight="1">
      <c r="A116" s="21" t="s">
        <v>828</v>
      </c>
      <c r="B116" s="2" t="s">
        <v>374</v>
      </c>
      <c r="C116" s="288">
        <v>270</v>
      </c>
    </row>
    <row r="117" spans="1:3" s="98" customFormat="1" ht="52.5" customHeight="1">
      <c r="A117" s="21" t="s">
        <v>862</v>
      </c>
      <c r="B117" s="2" t="s">
        <v>109</v>
      </c>
      <c r="C117" s="288">
        <v>0</v>
      </c>
    </row>
    <row r="118" spans="1:3" s="98" customFormat="1" ht="51" customHeight="1">
      <c r="A118" s="21" t="s">
        <v>829</v>
      </c>
      <c r="B118" s="2" t="s">
        <v>108</v>
      </c>
      <c r="C118" s="288">
        <v>6875.6</v>
      </c>
    </row>
    <row r="119" spans="1:3" s="98" customFormat="1" ht="51" customHeight="1">
      <c r="A119" s="21" t="s">
        <v>1008</v>
      </c>
      <c r="B119" s="2" t="s">
        <v>1020</v>
      </c>
      <c r="C119" s="288">
        <v>5983.6</v>
      </c>
    </row>
    <row r="120" spans="1:3" s="98" customFormat="1" ht="115.5" customHeight="1">
      <c r="A120" s="21" t="s">
        <v>1010</v>
      </c>
      <c r="B120" s="2" t="s">
        <v>1021</v>
      </c>
      <c r="C120" s="288">
        <v>5545</v>
      </c>
    </row>
    <row r="121" spans="1:3" s="98" customFormat="1" ht="63.75" customHeight="1">
      <c r="A121" s="21" t="s">
        <v>1009</v>
      </c>
      <c r="B121" s="2" t="s">
        <v>1022</v>
      </c>
      <c r="C121" s="288">
        <v>36455.2</v>
      </c>
    </row>
    <row r="122" spans="1:3" s="98" customFormat="1" ht="36.75" customHeight="1">
      <c r="A122" s="21" t="s">
        <v>1011</v>
      </c>
      <c r="B122" s="2" t="s">
        <v>1012</v>
      </c>
      <c r="C122" s="288">
        <v>5148.9</v>
      </c>
    </row>
    <row r="123" spans="1:3" s="98" customFormat="1" ht="50.25" customHeight="1">
      <c r="A123" s="21" t="s">
        <v>1228</v>
      </c>
      <c r="B123" s="2" t="s">
        <v>1229</v>
      </c>
      <c r="C123" s="288">
        <v>315.1</v>
      </c>
    </row>
    <row r="124" spans="1:3" s="98" customFormat="1" ht="63.75" customHeight="1">
      <c r="A124" s="21" t="s">
        <v>1395</v>
      </c>
      <c r="B124" s="2" t="s">
        <v>1396</v>
      </c>
      <c r="C124" s="288">
        <v>2398.7</v>
      </c>
    </row>
    <row r="125" spans="1:3" s="98" customFormat="1" ht="15.75">
      <c r="A125" s="21" t="s">
        <v>830</v>
      </c>
      <c r="B125" s="2" t="s">
        <v>381</v>
      </c>
      <c r="C125" s="288">
        <f>C150+C126+C149+C151+C153+C152+C154</f>
        <v>808585.2379999999</v>
      </c>
    </row>
    <row r="126" spans="1:3" s="98" customFormat="1" ht="31.5">
      <c r="A126" s="21" t="s">
        <v>831</v>
      </c>
      <c r="B126" s="2" t="s">
        <v>384</v>
      </c>
      <c r="C126" s="288">
        <f>C132+C133+C134+C131+C143+C128+C144+C130+C142+C137+C141+C140+C135+C136+C145+C127+C129+C138+C139+C147+C146+C148</f>
        <v>777885.8089999999</v>
      </c>
    </row>
    <row r="127" spans="1:3" s="98" customFormat="1" ht="225" customHeight="1">
      <c r="A127" s="21" t="s">
        <v>832</v>
      </c>
      <c r="B127" s="2" t="s">
        <v>179</v>
      </c>
      <c r="C127" s="288">
        <v>197944</v>
      </c>
    </row>
    <row r="128" spans="1:3" s="98" customFormat="1" ht="209.25" customHeight="1">
      <c r="A128" s="21" t="s">
        <v>833</v>
      </c>
      <c r="B128" s="2" t="s">
        <v>376</v>
      </c>
      <c r="C128" s="288">
        <v>2751.8</v>
      </c>
    </row>
    <row r="129" spans="1:3" s="98" customFormat="1" ht="195" customHeight="1">
      <c r="A129" s="21" t="s">
        <v>834</v>
      </c>
      <c r="B129" s="2" t="s">
        <v>180</v>
      </c>
      <c r="C129" s="288">
        <v>347329.7</v>
      </c>
    </row>
    <row r="130" spans="1:3" s="98" customFormat="1" ht="208.5" customHeight="1">
      <c r="A130" s="21" t="s">
        <v>835</v>
      </c>
      <c r="B130" s="2" t="s">
        <v>377</v>
      </c>
      <c r="C130" s="288">
        <v>15376.5</v>
      </c>
    </row>
    <row r="131" spans="1:3" s="98" customFormat="1" ht="68.25" customHeight="1">
      <c r="A131" s="21" t="s">
        <v>836</v>
      </c>
      <c r="B131" s="2" t="s">
        <v>110</v>
      </c>
      <c r="C131" s="288">
        <v>5032.3</v>
      </c>
    </row>
    <row r="132" spans="1:3" s="98" customFormat="1" ht="66.75" customHeight="1">
      <c r="A132" s="21" t="s">
        <v>837</v>
      </c>
      <c r="B132" s="2" t="s">
        <v>181</v>
      </c>
      <c r="C132" s="288">
        <v>7903.9</v>
      </c>
    </row>
    <row r="133" spans="1:3" s="98" customFormat="1" ht="85.5" customHeight="1">
      <c r="A133" s="21" t="s">
        <v>838</v>
      </c>
      <c r="B133" s="2" t="s">
        <v>112</v>
      </c>
      <c r="C133" s="288">
        <v>1342.2</v>
      </c>
    </row>
    <row r="134" spans="1:3" s="98" customFormat="1" ht="69.75" customHeight="1">
      <c r="A134" s="21" t="s">
        <v>839</v>
      </c>
      <c r="B134" s="2" t="s">
        <v>111</v>
      </c>
      <c r="C134" s="288">
        <v>1685.3</v>
      </c>
    </row>
    <row r="135" spans="1:3" s="98" customFormat="1" ht="191.25" customHeight="1">
      <c r="A135" s="21" t="s">
        <v>840</v>
      </c>
      <c r="B135" s="2" t="s">
        <v>1023</v>
      </c>
      <c r="C135" s="288">
        <v>280.8</v>
      </c>
    </row>
    <row r="136" spans="1:3" s="98" customFormat="1" ht="89.25" customHeight="1">
      <c r="A136" s="21" t="s">
        <v>841</v>
      </c>
      <c r="B136" s="2" t="s">
        <v>1024</v>
      </c>
      <c r="C136" s="288">
        <v>672.4</v>
      </c>
    </row>
    <row r="137" spans="1:3" s="98" customFormat="1" ht="224.25" customHeight="1">
      <c r="A137" s="21" t="s">
        <v>842</v>
      </c>
      <c r="B137" s="2" t="s">
        <v>379</v>
      </c>
      <c r="C137" s="288">
        <v>41918.9</v>
      </c>
    </row>
    <row r="138" spans="1:3" s="98" customFormat="1" ht="83.25" customHeight="1">
      <c r="A138" s="21" t="s">
        <v>843</v>
      </c>
      <c r="B138" s="2" t="s">
        <v>113</v>
      </c>
      <c r="C138" s="288">
        <v>10818.7</v>
      </c>
    </row>
    <row r="139" spans="1:3" ht="116.25" customHeight="1">
      <c r="A139" s="21" t="s">
        <v>844</v>
      </c>
      <c r="B139" s="2" t="s">
        <v>1025</v>
      </c>
      <c r="C139" s="288">
        <v>973.6</v>
      </c>
    </row>
    <row r="140" spans="1:3" s="98" customFormat="1" ht="98.25" customHeight="1">
      <c r="A140" s="21" t="s">
        <v>845</v>
      </c>
      <c r="B140" s="2" t="s">
        <v>1026</v>
      </c>
      <c r="C140" s="288">
        <v>3201.2</v>
      </c>
    </row>
    <row r="141" spans="1:3" s="98" customFormat="1" ht="117.75" customHeight="1">
      <c r="A141" s="21" t="s">
        <v>846</v>
      </c>
      <c r="B141" s="2" t="s">
        <v>1027</v>
      </c>
      <c r="C141" s="288">
        <v>17807</v>
      </c>
    </row>
    <row r="142" spans="1:3" s="238" customFormat="1" ht="114.75" customHeight="1">
      <c r="A142" s="21" t="s">
        <v>847</v>
      </c>
      <c r="B142" s="2" t="s">
        <v>378</v>
      </c>
      <c r="C142" s="288">
        <v>250</v>
      </c>
    </row>
    <row r="143" spans="1:3" s="98" customFormat="1" ht="240" customHeight="1">
      <c r="A143" s="21" t="s">
        <v>859</v>
      </c>
      <c r="B143" s="2" t="s">
        <v>114</v>
      </c>
      <c r="C143" s="288">
        <v>69566</v>
      </c>
    </row>
    <row r="144" spans="1:3" s="98" customFormat="1" ht="213.75" customHeight="1">
      <c r="A144" s="21" t="s">
        <v>858</v>
      </c>
      <c r="B144" s="2" t="s">
        <v>178</v>
      </c>
      <c r="C144" s="288">
        <v>36359.9</v>
      </c>
    </row>
    <row r="145" spans="1:3" s="98" customFormat="1" ht="81.75" customHeight="1">
      <c r="A145" s="21" t="s">
        <v>857</v>
      </c>
      <c r="B145" s="2" t="s">
        <v>1028</v>
      </c>
      <c r="C145" s="288">
        <v>3467.1</v>
      </c>
    </row>
    <row r="146" spans="1:3" s="98" customFormat="1" ht="99" customHeight="1">
      <c r="A146" s="21" t="s">
        <v>1007</v>
      </c>
      <c r="B146" s="2" t="s">
        <v>1029</v>
      </c>
      <c r="C146" s="288">
        <v>1225</v>
      </c>
    </row>
    <row r="147" spans="1:3" s="98" customFormat="1" ht="69.75" customHeight="1">
      <c r="A147" s="21" t="s">
        <v>856</v>
      </c>
      <c r="B147" s="2" t="s">
        <v>572</v>
      </c>
      <c r="C147" s="288">
        <v>11304.309</v>
      </c>
    </row>
    <row r="148" spans="1:3" s="98" customFormat="1" ht="98.25" customHeight="1">
      <c r="A148" s="21" t="s">
        <v>1003</v>
      </c>
      <c r="B148" s="2" t="s">
        <v>1004</v>
      </c>
      <c r="C148" s="288">
        <v>675.2</v>
      </c>
    </row>
    <row r="149" spans="1:3" s="98" customFormat="1" ht="85.5" customHeight="1">
      <c r="A149" s="21" t="s">
        <v>855</v>
      </c>
      <c r="B149" s="2" t="s">
        <v>1030</v>
      </c>
      <c r="C149" s="288">
        <v>22465.4</v>
      </c>
    </row>
    <row r="150" spans="1:3" s="98" customFormat="1" ht="72" customHeight="1">
      <c r="A150" s="21" t="s">
        <v>854</v>
      </c>
      <c r="B150" s="2" t="s">
        <v>1031</v>
      </c>
      <c r="C150" s="288">
        <v>3538.729</v>
      </c>
    </row>
    <row r="151" spans="1:3" s="98" customFormat="1" ht="52.5" customHeight="1">
      <c r="A151" s="21" t="s">
        <v>853</v>
      </c>
      <c r="B151" s="2" t="s">
        <v>532</v>
      </c>
      <c r="C151" s="288">
        <v>2021.2</v>
      </c>
    </row>
    <row r="152" spans="1:3" s="98" customFormat="1" ht="70.5" customHeight="1">
      <c r="A152" s="21" t="s">
        <v>1005</v>
      </c>
      <c r="B152" s="2" t="s">
        <v>1006</v>
      </c>
      <c r="C152" s="288">
        <v>31</v>
      </c>
    </row>
    <row r="153" spans="1:3" s="98" customFormat="1" ht="36.75" customHeight="1">
      <c r="A153" s="21" t="s">
        <v>852</v>
      </c>
      <c r="B153" s="2" t="s">
        <v>185</v>
      </c>
      <c r="C153" s="288">
        <v>1370.7</v>
      </c>
    </row>
    <row r="154" spans="1:3" s="98" customFormat="1" ht="18.75" customHeight="1">
      <c r="A154" s="21" t="s">
        <v>1197</v>
      </c>
      <c r="B154" s="2" t="s">
        <v>1254</v>
      </c>
      <c r="C154" s="288">
        <v>1272.4</v>
      </c>
    </row>
    <row r="155" spans="1:3" s="98" customFormat="1" ht="27" customHeight="1">
      <c r="A155" s="21" t="s">
        <v>851</v>
      </c>
      <c r="B155" s="2" t="s">
        <v>533</v>
      </c>
      <c r="C155" s="288">
        <f>C156+C157+C158</f>
        <v>140768</v>
      </c>
    </row>
    <row r="156" spans="1:3" s="98" customFormat="1" ht="69" customHeight="1">
      <c r="A156" s="21" t="s">
        <v>850</v>
      </c>
      <c r="B156" s="2" t="s">
        <v>189</v>
      </c>
      <c r="C156" s="288">
        <v>3248</v>
      </c>
    </row>
    <row r="157" spans="1:3" s="98" customFormat="1" ht="69" customHeight="1">
      <c r="A157" s="21" t="s">
        <v>1397</v>
      </c>
      <c r="B157" s="2" t="s">
        <v>1398</v>
      </c>
      <c r="C157" s="288">
        <v>90000</v>
      </c>
    </row>
    <row r="158" spans="1:3" s="98" customFormat="1" ht="56.25" customHeight="1">
      <c r="A158" s="21" t="s">
        <v>849</v>
      </c>
      <c r="B158" s="2" t="s">
        <v>576</v>
      </c>
      <c r="C158" s="288">
        <f>C160+C159</f>
        <v>47520</v>
      </c>
    </row>
    <row r="159" spans="1:3" s="98" customFormat="1" ht="88.5" customHeight="1">
      <c r="A159" s="21" t="s">
        <v>1399</v>
      </c>
      <c r="B159" s="2" t="s">
        <v>1400</v>
      </c>
      <c r="C159" s="288">
        <v>36120</v>
      </c>
    </row>
    <row r="160" spans="1:3" s="98" customFormat="1" ht="34.5" customHeight="1">
      <c r="A160" s="21" t="s">
        <v>849</v>
      </c>
      <c r="B160" s="2" t="s">
        <v>576</v>
      </c>
      <c r="C160" s="288">
        <f>C161</f>
        <v>11400</v>
      </c>
    </row>
    <row r="161" spans="1:3" s="98" customFormat="1" ht="99.75" customHeight="1">
      <c r="A161" s="21" t="s">
        <v>848</v>
      </c>
      <c r="B161" s="2" t="s">
        <v>1032</v>
      </c>
      <c r="C161" s="288">
        <v>11400</v>
      </c>
    </row>
    <row r="162" spans="1:3" s="98" customFormat="1" ht="20.25" customHeight="1">
      <c r="A162" s="1" t="s">
        <v>1276</v>
      </c>
      <c r="B162" s="2" t="s">
        <v>1277</v>
      </c>
      <c r="C162" s="289">
        <f>C163</f>
        <v>964</v>
      </c>
    </row>
    <row r="163" spans="1:3" s="98" customFormat="1" ht="19.5" customHeight="1">
      <c r="A163" s="1" t="s">
        <v>1278</v>
      </c>
      <c r="B163" s="2" t="s">
        <v>1279</v>
      </c>
      <c r="C163" s="289">
        <f>C164+C165</f>
        <v>964</v>
      </c>
    </row>
    <row r="164" spans="1:3" s="98" customFormat="1" ht="66" customHeight="1">
      <c r="A164" s="1" t="s">
        <v>1280</v>
      </c>
      <c r="B164" s="2" t="s">
        <v>1281</v>
      </c>
      <c r="C164" s="289">
        <v>482</v>
      </c>
    </row>
    <row r="165" spans="1:3" s="98" customFormat="1" ht="67.5" customHeight="1">
      <c r="A165" s="1" t="s">
        <v>1282</v>
      </c>
      <c r="B165" s="2" t="s">
        <v>1283</v>
      </c>
      <c r="C165" s="289">
        <v>482</v>
      </c>
    </row>
    <row r="166" spans="1:3" s="98" customFormat="1" ht="15.75">
      <c r="A166" s="99"/>
      <c r="B166" s="63" t="s">
        <v>428</v>
      </c>
      <c r="C166" s="290">
        <f>C95+C15</f>
        <v>1975756.011</v>
      </c>
    </row>
    <row r="167" spans="1:3" s="98" customFormat="1" ht="15.75">
      <c r="A167" s="100"/>
      <c r="B167" s="8"/>
      <c r="C167" s="32"/>
    </row>
    <row r="168" spans="1:4" s="98" customFormat="1" ht="15.75">
      <c r="A168" s="353" t="s">
        <v>183</v>
      </c>
      <c r="B168" s="353"/>
      <c r="C168" s="353"/>
      <c r="D168" s="106"/>
    </row>
    <row r="169" spans="1:3" s="98" customFormat="1" ht="15.75">
      <c r="A169" s="101"/>
      <c r="B169" s="102"/>
      <c r="C169" s="60"/>
    </row>
    <row r="170" spans="1:3" s="98" customFormat="1" ht="15.75">
      <c r="A170" s="101"/>
      <c r="B170" s="102"/>
      <c r="C170" s="60"/>
    </row>
    <row r="171" spans="1:3" s="98" customFormat="1" ht="15.75">
      <c r="A171" s="101"/>
      <c r="B171" s="102"/>
      <c r="C171" s="60"/>
    </row>
    <row r="172" spans="1:3" s="98" customFormat="1" ht="15.75">
      <c r="A172" s="101"/>
      <c r="B172" s="102"/>
      <c r="C172" s="60"/>
    </row>
    <row r="173" spans="1:3" s="98" customFormat="1" ht="15.75">
      <c r="A173" s="101"/>
      <c r="B173" s="102"/>
      <c r="C173" s="60"/>
    </row>
    <row r="174" spans="1:3" s="98" customFormat="1" ht="15.75">
      <c r="A174" s="101"/>
      <c r="B174" s="102"/>
      <c r="C174" s="60"/>
    </row>
    <row r="175" spans="1:3" s="98" customFormat="1" ht="15.75">
      <c r="A175" s="101"/>
      <c r="B175" s="102"/>
      <c r="C175" s="60"/>
    </row>
    <row r="176" spans="1:3" s="98" customFormat="1" ht="15.75">
      <c r="A176" s="101"/>
      <c r="B176" s="102"/>
      <c r="C176" s="60"/>
    </row>
    <row r="177" spans="1:3" s="98" customFormat="1" ht="15.75">
      <c r="A177" s="101"/>
      <c r="B177" s="102"/>
      <c r="C177" s="60"/>
    </row>
    <row r="178" spans="1:3" s="98" customFormat="1" ht="15.75">
      <c r="A178" s="101"/>
      <c r="B178" s="102"/>
      <c r="C178" s="60"/>
    </row>
  </sheetData>
  <sheetProtection/>
  <mergeCells count="11">
    <mergeCell ref="A7:C7"/>
    <mergeCell ref="A8:C8"/>
    <mergeCell ref="A11:C11"/>
    <mergeCell ref="A168:C168"/>
    <mergeCell ref="A1:C1"/>
    <mergeCell ref="A2:C2"/>
    <mergeCell ref="A3:C3"/>
    <mergeCell ref="A4:C4"/>
    <mergeCell ref="A5:C5"/>
    <mergeCell ref="A6:C6"/>
    <mergeCell ref="A10:C10"/>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50"/>
  </sheetPr>
  <dimension ref="A1:D162"/>
  <sheetViews>
    <sheetView workbookViewId="0" topLeftCell="A1">
      <selection activeCell="A1" sqref="A1:IV16384"/>
    </sheetView>
  </sheetViews>
  <sheetFormatPr defaultColWidth="9.00390625" defaultRowHeight="12.75"/>
  <cols>
    <col min="1" max="1" width="25.625" style="108" customWidth="1"/>
    <col min="2" max="2" width="64.00390625" style="111" customWidth="1"/>
    <col min="3" max="3" width="14.75390625" style="108" customWidth="1"/>
    <col min="4" max="4" width="15.125" style="108" customWidth="1"/>
    <col min="5" max="5" width="9.125" style="108" customWidth="1"/>
    <col min="6" max="6" width="10.125" style="108" bestFit="1" customWidth="1"/>
    <col min="7" max="8" width="9.125" style="108" customWidth="1"/>
    <col min="9" max="9" width="10.125" style="108" bestFit="1" customWidth="1"/>
    <col min="10" max="16384" width="9.125" style="108" customWidth="1"/>
  </cols>
  <sheetData>
    <row r="1" spans="1:4" ht="15.75" customHeight="1">
      <c r="A1" s="354" t="s">
        <v>795</v>
      </c>
      <c r="B1" s="354"/>
      <c r="C1" s="354"/>
      <c r="D1" s="354"/>
    </row>
    <row r="2" spans="1:4" ht="15.75" customHeight="1">
      <c r="A2" s="354" t="s">
        <v>796</v>
      </c>
      <c r="B2" s="354"/>
      <c r="C2" s="354"/>
      <c r="D2" s="354"/>
    </row>
    <row r="3" spans="1:4" ht="15.75" customHeight="1">
      <c r="A3" s="354" t="s">
        <v>797</v>
      </c>
      <c r="B3" s="354"/>
      <c r="C3" s="354"/>
      <c r="D3" s="354"/>
    </row>
    <row r="4" spans="1:4" ht="15.75" customHeight="1">
      <c r="A4" s="354" t="s">
        <v>798</v>
      </c>
      <c r="B4" s="354"/>
      <c r="C4" s="354"/>
      <c r="D4" s="354"/>
    </row>
    <row r="5" spans="1:4" ht="15.75">
      <c r="A5" s="354" t="s">
        <v>1259</v>
      </c>
      <c r="B5" s="354"/>
      <c r="C5" s="354"/>
      <c r="D5" s="354"/>
    </row>
    <row r="6" spans="1:4" ht="15.75">
      <c r="A6" s="354" t="s">
        <v>1363</v>
      </c>
      <c r="B6" s="456"/>
      <c r="C6" s="456"/>
      <c r="D6" s="456"/>
    </row>
    <row r="7" spans="1:4" ht="15.75">
      <c r="A7" s="354" t="s">
        <v>1447</v>
      </c>
      <c r="B7" s="456"/>
      <c r="C7" s="456"/>
      <c r="D7" s="456"/>
    </row>
    <row r="8" spans="1:4" ht="15.75">
      <c r="A8" s="354" t="s">
        <v>1448</v>
      </c>
      <c r="B8" s="456"/>
      <c r="C8" s="456"/>
      <c r="D8" s="456"/>
    </row>
    <row r="9" spans="1:4" ht="15.75">
      <c r="A9" s="111"/>
      <c r="B9" s="19"/>
      <c r="C9" s="19"/>
      <c r="D9" s="19"/>
    </row>
    <row r="10" spans="1:4" ht="15.75">
      <c r="A10" s="359" t="s">
        <v>306</v>
      </c>
      <c r="B10" s="359"/>
      <c r="C10" s="359"/>
      <c r="D10" s="360"/>
    </row>
    <row r="11" spans="1:4" ht="15.75" customHeight="1">
      <c r="A11" s="359" t="s">
        <v>1252</v>
      </c>
      <c r="B11" s="359"/>
      <c r="C11" s="359"/>
      <c r="D11" s="360"/>
    </row>
    <row r="12" spans="3:4" ht="15.75" customHeight="1" thickBot="1">
      <c r="C12" s="356" t="s">
        <v>483</v>
      </c>
      <c r="D12" s="356"/>
    </row>
    <row r="13" spans="1:4" ht="32.25" thickBot="1">
      <c r="A13" s="199" t="s">
        <v>388</v>
      </c>
      <c r="B13" s="200" t="s">
        <v>440</v>
      </c>
      <c r="C13" s="357" t="s">
        <v>425</v>
      </c>
      <c r="D13" s="358"/>
    </row>
    <row r="14" spans="1:4" ht="16.5" thickBot="1">
      <c r="A14" s="201"/>
      <c r="B14" s="202"/>
      <c r="C14" s="203">
        <v>2020</v>
      </c>
      <c r="D14" s="204">
        <v>2021</v>
      </c>
    </row>
    <row r="15" spans="1:4" ht="15.75">
      <c r="A15" s="117" t="s">
        <v>103</v>
      </c>
      <c r="B15" s="2" t="s">
        <v>411</v>
      </c>
      <c r="C15" s="287">
        <f>C16+C22+C30+C42+C45+C48+C53+C70+C78+C82+C90+C92</f>
        <v>677065.6</v>
      </c>
      <c r="D15" s="287">
        <f>D16+D22+D30+D42+D45+D48+D53+D70+D78+D82+D90+D92</f>
        <v>717543.4</v>
      </c>
    </row>
    <row r="16" spans="1:4" s="98" customFormat="1" ht="15.75">
      <c r="A16" s="117" t="s">
        <v>104</v>
      </c>
      <c r="B16" s="182" t="s">
        <v>421</v>
      </c>
      <c r="C16" s="287">
        <v>437998</v>
      </c>
      <c r="D16" s="287">
        <v>468683</v>
      </c>
    </row>
    <row r="17" spans="1:4" s="98" customFormat="1" ht="15.75">
      <c r="A17" s="117" t="s">
        <v>34</v>
      </c>
      <c r="B17" s="2" t="s">
        <v>426</v>
      </c>
      <c r="C17" s="287">
        <v>437998</v>
      </c>
      <c r="D17" s="287">
        <v>468683</v>
      </c>
    </row>
    <row r="18" spans="1:4" s="98" customFormat="1" ht="78.75">
      <c r="A18" s="117" t="s">
        <v>415</v>
      </c>
      <c r="B18" s="183" t="s">
        <v>33</v>
      </c>
      <c r="C18" s="287">
        <v>430247</v>
      </c>
      <c r="D18" s="287">
        <v>460680</v>
      </c>
    </row>
    <row r="19" spans="1:4" s="98" customFormat="1" ht="110.25">
      <c r="A19" s="117" t="s">
        <v>314</v>
      </c>
      <c r="B19" s="183" t="s">
        <v>450</v>
      </c>
      <c r="C19" s="287">
        <v>3477</v>
      </c>
      <c r="D19" s="287">
        <v>3534</v>
      </c>
    </row>
    <row r="20" spans="1:4" s="98" customFormat="1" ht="47.25">
      <c r="A20" s="117" t="s">
        <v>303</v>
      </c>
      <c r="B20" s="2" t="s">
        <v>451</v>
      </c>
      <c r="C20" s="287">
        <v>2337</v>
      </c>
      <c r="D20" s="287">
        <v>2394</v>
      </c>
    </row>
    <row r="21" spans="1:4" s="98" customFormat="1" ht="94.5">
      <c r="A21" s="117" t="s">
        <v>459</v>
      </c>
      <c r="B21" s="184" t="s">
        <v>392</v>
      </c>
      <c r="C21" s="287">
        <v>1937</v>
      </c>
      <c r="D21" s="287">
        <v>2075</v>
      </c>
    </row>
    <row r="22" spans="1:4" s="98" customFormat="1" ht="47.25">
      <c r="A22" s="117" t="s">
        <v>105</v>
      </c>
      <c r="B22" s="183" t="s">
        <v>509</v>
      </c>
      <c r="C22" s="287">
        <v>21843</v>
      </c>
      <c r="D22" s="287">
        <v>22295</v>
      </c>
    </row>
    <row r="23" spans="1:4" s="98" customFormat="1" ht="31.5">
      <c r="A23" s="117" t="s">
        <v>393</v>
      </c>
      <c r="B23" s="183" t="s">
        <v>510</v>
      </c>
      <c r="C23" s="287">
        <v>21843</v>
      </c>
      <c r="D23" s="287">
        <v>22295</v>
      </c>
    </row>
    <row r="24" spans="1:4" s="98" customFormat="1" ht="78.75">
      <c r="A24" s="117" t="s">
        <v>394</v>
      </c>
      <c r="B24" s="2" t="s">
        <v>299</v>
      </c>
      <c r="C24" s="287">
        <v>7899</v>
      </c>
      <c r="D24" s="287">
        <v>8063</v>
      </c>
    </row>
    <row r="25" spans="1:4" s="98" customFormat="1" ht="126">
      <c r="A25" s="117" t="s">
        <v>1121</v>
      </c>
      <c r="B25" s="183" t="s">
        <v>1122</v>
      </c>
      <c r="C25" s="287">
        <v>7899</v>
      </c>
      <c r="D25" s="287">
        <v>8063</v>
      </c>
    </row>
    <row r="26" spans="1:4" s="98" customFormat="1" ht="94.5">
      <c r="A26" s="117" t="s">
        <v>395</v>
      </c>
      <c r="B26" s="2" t="s">
        <v>300</v>
      </c>
      <c r="C26" s="287">
        <v>51</v>
      </c>
      <c r="D26" s="287">
        <v>51</v>
      </c>
    </row>
    <row r="27" spans="1:4" s="98" customFormat="1" ht="141.75">
      <c r="A27" s="117" t="s">
        <v>1123</v>
      </c>
      <c r="B27" s="2" t="s">
        <v>1124</v>
      </c>
      <c r="C27" s="287">
        <v>51</v>
      </c>
      <c r="D27" s="287">
        <v>51</v>
      </c>
    </row>
    <row r="28" spans="1:4" s="98" customFormat="1" ht="78.75">
      <c r="A28" s="194" t="s">
        <v>396</v>
      </c>
      <c r="B28" s="2" t="s">
        <v>51</v>
      </c>
      <c r="C28" s="287">
        <v>13893</v>
      </c>
      <c r="D28" s="287">
        <v>14181</v>
      </c>
    </row>
    <row r="29" spans="1:4" s="98" customFormat="1" ht="126">
      <c r="A29" s="117" t="s">
        <v>1125</v>
      </c>
      <c r="B29" s="2" t="s">
        <v>1126</v>
      </c>
      <c r="C29" s="287">
        <v>13893</v>
      </c>
      <c r="D29" s="287">
        <v>14181</v>
      </c>
    </row>
    <row r="30" spans="1:4" s="98" customFormat="1" ht="15.75">
      <c r="A30" s="117" t="s">
        <v>106</v>
      </c>
      <c r="B30" s="2" t="s">
        <v>423</v>
      </c>
      <c r="C30" s="287">
        <f>C31+C36+C38+C40</f>
        <v>120708</v>
      </c>
      <c r="D30" s="287">
        <f>D31+D36+D38+D40</f>
        <v>119828</v>
      </c>
    </row>
    <row r="31" spans="1:4" s="98" customFormat="1" ht="31.5">
      <c r="A31" s="117" t="s">
        <v>397</v>
      </c>
      <c r="B31" s="2" t="s">
        <v>319</v>
      </c>
      <c r="C31" s="287">
        <v>98698</v>
      </c>
      <c r="D31" s="287">
        <v>103667</v>
      </c>
    </row>
    <row r="32" spans="1:4" s="98" customFormat="1" ht="31.5">
      <c r="A32" s="117" t="s">
        <v>320</v>
      </c>
      <c r="B32" s="2" t="s">
        <v>107</v>
      </c>
      <c r="C32" s="287">
        <v>48756</v>
      </c>
      <c r="D32" s="287">
        <v>51193</v>
      </c>
    </row>
    <row r="33" spans="1:4" s="98" customFormat="1" ht="31.5">
      <c r="A33" s="117" t="s">
        <v>321</v>
      </c>
      <c r="B33" s="184" t="s">
        <v>107</v>
      </c>
      <c r="C33" s="287">
        <v>48756</v>
      </c>
      <c r="D33" s="287">
        <v>51193</v>
      </c>
    </row>
    <row r="34" spans="1:4" s="98" customFormat="1" ht="47.25">
      <c r="A34" s="117" t="s">
        <v>322</v>
      </c>
      <c r="B34" s="2" t="s">
        <v>326</v>
      </c>
      <c r="C34" s="287">
        <v>49942</v>
      </c>
      <c r="D34" s="287">
        <v>52474</v>
      </c>
    </row>
    <row r="35" spans="1:4" s="98" customFormat="1" ht="63">
      <c r="A35" s="117" t="s">
        <v>327</v>
      </c>
      <c r="B35" s="2" t="s">
        <v>152</v>
      </c>
      <c r="C35" s="287">
        <v>49942</v>
      </c>
      <c r="D35" s="287">
        <v>52474</v>
      </c>
    </row>
    <row r="36" spans="1:4" s="98" customFormat="1" ht="31.5">
      <c r="A36" s="117" t="s">
        <v>35</v>
      </c>
      <c r="B36" s="2" t="s">
        <v>427</v>
      </c>
      <c r="C36" s="287">
        <v>6330</v>
      </c>
      <c r="D36" s="287">
        <v>0</v>
      </c>
    </row>
    <row r="37" spans="1:4" s="98" customFormat="1" ht="31.5">
      <c r="A37" s="117" t="s">
        <v>328</v>
      </c>
      <c r="B37" s="2" t="s">
        <v>427</v>
      </c>
      <c r="C37" s="287">
        <v>6330</v>
      </c>
      <c r="D37" s="287">
        <v>0</v>
      </c>
    </row>
    <row r="38" spans="1:4" s="98" customFormat="1" ht="15.75">
      <c r="A38" s="194" t="s">
        <v>398</v>
      </c>
      <c r="B38" s="2" t="s">
        <v>36</v>
      </c>
      <c r="C38" s="287">
        <v>6055</v>
      </c>
      <c r="D38" s="287">
        <v>6055</v>
      </c>
    </row>
    <row r="39" spans="1:4" s="98" customFormat="1" ht="15.75">
      <c r="A39" s="117" t="s">
        <v>329</v>
      </c>
      <c r="B39" s="2" t="s">
        <v>36</v>
      </c>
      <c r="C39" s="287">
        <v>6055</v>
      </c>
      <c r="D39" s="287">
        <v>6055</v>
      </c>
    </row>
    <row r="40" spans="1:4" s="98" customFormat="1" ht="31.5">
      <c r="A40" s="195" t="s">
        <v>417</v>
      </c>
      <c r="B40" s="2" t="s">
        <v>416</v>
      </c>
      <c r="C40" s="287">
        <v>9625</v>
      </c>
      <c r="D40" s="287">
        <v>10106</v>
      </c>
    </row>
    <row r="41" spans="1:4" s="98" customFormat="1" ht="47.25">
      <c r="A41" s="117" t="s">
        <v>418</v>
      </c>
      <c r="B41" s="2" t="s">
        <v>419</v>
      </c>
      <c r="C41" s="287">
        <v>9625</v>
      </c>
      <c r="D41" s="287">
        <v>10106</v>
      </c>
    </row>
    <row r="42" spans="1:4" s="98" customFormat="1" ht="15.75">
      <c r="A42" s="117" t="s">
        <v>153</v>
      </c>
      <c r="B42" s="2" t="s">
        <v>154</v>
      </c>
      <c r="C42" s="287">
        <f>C43</f>
        <v>11986</v>
      </c>
      <c r="D42" s="287">
        <f>D43</f>
        <v>12346</v>
      </c>
    </row>
    <row r="43" spans="1:4" s="98" customFormat="1" ht="15.75">
      <c r="A43" s="117" t="s">
        <v>155</v>
      </c>
      <c r="B43" s="2" t="s">
        <v>156</v>
      </c>
      <c r="C43" s="287">
        <f>C44</f>
        <v>11986</v>
      </c>
      <c r="D43" s="287">
        <f>D44</f>
        <v>12346</v>
      </c>
    </row>
    <row r="44" spans="1:4" s="98" customFormat="1" ht="31.5">
      <c r="A44" s="117" t="s">
        <v>157</v>
      </c>
      <c r="B44" s="2" t="s">
        <v>158</v>
      </c>
      <c r="C44" s="287">
        <v>11986</v>
      </c>
      <c r="D44" s="287">
        <v>12346</v>
      </c>
    </row>
    <row r="45" spans="1:4" s="98" customFormat="1" ht="31.5">
      <c r="A45" s="117" t="s">
        <v>159</v>
      </c>
      <c r="B45" s="184" t="s">
        <v>127</v>
      </c>
      <c r="C45" s="287">
        <v>1200</v>
      </c>
      <c r="D45" s="287">
        <v>1224</v>
      </c>
    </row>
    <row r="46" spans="1:4" s="98" customFormat="1" ht="15.75">
      <c r="A46" s="117" t="s">
        <v>492</v>
      </c>
      <c r="B46" s="2" t="s">
        <v>493</v>
      </c>
      <c r="C46" s="287">
        <v>1200</v>
      </c>
      <c r="D46" s="287">
        <v>1224</v>
      </c>
    </row>
    <row r="47" spans="1:4" s="98" customFormat="1" ht="31.5">
      <c r="A47" s="117" t="s">
        <v>150</v>
      </c>
      <c r="B47" s="2" t="s">
        <v>491</v>
      </c>
      <c r="C47" s="287">
        <v>1200</v>
      </c>
      <c r="D47" s="287">
        <v>1224</v>
      </c>
    </row>
    <row r="48" spans="1:4" s="98" customFormat="1" ht="15.75">
      <c r="A48" s="117" t="s">
        <v>160</v>
      </c>
      <c r="B48" s="2" t="s">
        <v>399</v>
      </c>
      <c r="C48" s="287">
        <v>11026</v>
      </c>
      <c r="D48" s="287">
        <v>11136</v>
      </c>
    </row>
    <row r="49" spans="1:4" s="98" customFormat="1" ht="31.5">
      <c r="A49" s="117" t="s">
        <v>161</v>
      </c>
      <c r="B49" s="183" t="s">
        <v>162</v>
      </c>
      <c r="C49" s="287">
        <v>11026</v>
      </c>
      <c r="D49" s="287">
        <v>11136</v>
      </c>
    </row>
    <row r="50" spans="1:4" s="98" customFormat="1" ht="47.25">
      <c r="A50" s="117" t="s">
        <v>37</v>
      </c>
      <c r="B50" s="2" t="s">
        <v>325</v>
      </c>
      <c r="C50" s="287">
        <v>11026</v>
      </c>
      <c r="D50" s="287">
        <v>11136</v>
      </c>
    </row>
    <row r="51" spans="1:4" s="98" customFormat="1" ht="31.5">
      <c r="A51" s="117" t="s">
        <v>1127</v>
      </c>
      <c r="B51" s="183" t="s">
        <v>163</v>
      </c>
      <c r="C51" s="287">
        <v>0</v>
      </c>
      <c r="D51" s="287">
        <v>0</v>
      </c>
    </row>
    <row r="52" spans="1:4" s="98" customFormat="1" ht="31.5">
      <c r="A52" s="117" t="s">
        <v>668</v>
      </c>
      <c r="B52" s="183" t="s">
        <v>149</v>
      </c>
      <c r="C52" s="287">
        <v>0</v>
      </c>
      <c r="D52" s="287">
        <v>0</v>
      </c>
    </row>
    <row r="53" spans="1:4" s="98" customFormat="1" ht="47.25">
      <c r="A53" s="117" t="s">
        <v>164</v>
      </c>
      <c r="B53" s="183" t="s">
        <v>424</v>
      </c>
      <c r="C53" s="287">
        <f>C54+C64+C67</f>
        <v>56547</v>
      </c>
      <c r="D53" s="287">
        <f>D54+D64+D67</f>
        <v>58567</v>
      </c>
    </row>
    <row r="54" spans="1:4" s="98" customFormat="1" ht="94.5">
      <c r="A54" s="117" t="s">
        <v>316</v>
      </c>
      <c r="B54" s="2" t="s">
        <v>330</v>
      </c>
      <c r="C54" s="287">
        <f>C55+C58+C60+C62</f>
        <v>56124</v>
      </c>
      <c r="D54" s="287">
        <f>D55+D58+D60+D62</f>
        <v>58144</v>
      </c>
    </row>
    <row r="55" spans="1:4" s="98" customFormat="1" ht="63">
      <c r="A55" s="117" t="s">
        <v>460</v>
      </c>
      <c r="B55" s="2" t="s">
        <v>148</v>
      </c>
      <c r="C55" s="287">
        <f>C56+C57</f>
        <v>41078</v>
      </c>
      <c r="D55" s="287">
        <f>D56+D57</f>
        <v>41098</v>
      </c>
    </row>
    <row r="56" spans="1:4" s="98" customFormat="1" ht="94.5">
      <c r="A56" s="117" t="s">
        <v>165</v>
      </c>
      <c r="B56" s="2" t="s">
        <v>166</v>
      </c>
      <c r="C56" s="287">
        <v>15590</v>
      </c>
      <c r="D56" s="287">
        <v>15610</v>
      </c>
    </row>
    <row r="57" spans="1:4" s="98" customFormat="1" ht="78.75">
      <c r="A57" s="196" t="s">
        <v>507</v>
      </c>
      <c r="B57" s="2" t="s">
        <v>506</v>
      </c>
      <c r="C57" s="287">
        <v>25488</v>
      </c>
      <c r="D57" s="287">
        <v>25488</v>
      </c>
    </row>
    <row r="58" spans="1:4" s="98" customFormat="1" ht="78.75">
      <c r="A58" s="196" t="s">
        <v>119</v>
      </c>
      <c r="B58" s="2" t="s">
        <v>332</v>
      </c>
      <c r="C58" s="287">
        <v>90</v>
      </c>
      <c r="D58" s="287">
        <v>90</v>
      </c>
    </row>
    <row r="59" spans="1:4" s="98" customFormat="1" ht="78.75">
      <c r="A59" s="117" t="s">
        <v>457</v>
      </c>
      <c r="B59" s="2" t="s">
        <v>331</v>
      </c>
      <c r="C59" s="287">
        <v>90</v>
      </c>
      <c r="D59" s="287">
        <v>90</v>
      </c>
    </row>
    <row r="60" spans="1:4" s="98" customFormat="1" ht="94.5">
      <c r="A60" s="117" t="s">
        <v>785</v>
      </c>
      <c r="B60" s="2" t="s">
        <v>786</v>
      </c>
      <c r="C60" s="287">
        <v>36</v>
      </c>
      <c r="D60" s="287">
        <v>36</v>
      </c>
    </row>
    <row r="61" spans="1:4" s="98" customFormat="1" ht="78.75">
      <c r="A61" s="117" t="s">
        <v>787</v>
      </c>
      <c r="B61" s="2" t="s">
        <v>788</v>
      </c>
      <c r="C61" s="287">
        <v>36</v>
      </c>
      <c r="D61" s="287">
        <v>36</v>
      </c>
    </row>
    <row r="62" spans="1:4" s="98" customFormat="1" ht="47.25">
      <c r="A62" s="117" t="s">
        <v>404</v>
      </c>
      <c r="B62" s="183" t="s">
        <v>405</v>
      </c>
      <c r="C62" s="287">
        <f>C63</f>
        <v>14920</v>
      </c>
      <c r="D62" s="287">
        <f>D63</f>
        <v>16920</v>
      </c>
    </row>
    <row r="63" spans="1:4" s="98" customFormat="1" ht="47.25">
      <c r="A63" s="117" t="s">
        <v>406</v>
      </c>
      <c r="B63" s="2" t="s">
        <v>407</v>
      </c>
      <c r="C63" s="287">
        <v>14920</v>
      </c>
      <c r="D63" s="287">
        <v>16920</v>
      </c>
    </row>
    <row r="64" spans="1:4" s="98" customFormat="1" ht="31.5">
      <c r="A64" s="117" t="s">
        <v>318</v>
      </c>
      <c r="B64" s="2" t="s">
        <v>412</v>
      </c>
      <c r="C64" s="287">
        <v>369</v>
      </c>
      <c r="D64" s="287">
        <v>369</v>
      </c>
    </row>
    <row r="65" spans="1:4" s="98" customFormat="1" ht="47.25">
      <c r="A65" s="117" t="s">
        <v>167</v>
      </c>
      <c r="B65" s="2" t="s">
        <v>168</v>
      </c>
      <c r="C65" s="287">
        <v>369</v>
      </c>
      <c r="D65" s="287">
        <v>369</v>
      </c>
    </row>
    <row r="66" spans="1:4" s="98" customFormat="1" ht="63">
      <c r="A66" s="117" t="s">
        <v>304</v>
      </c>
      <c r="B66" s="2" t="s">
        <v>305</v>
      </c>
      <c r="C66" s="287">
        <v>369</v>
      </c>
      <c r="D66" s="287">
        <v>369</v>
      </c>
    </row>
    <row r="67" spans="1:4" s="98" customFormat="1" ht="94.5">
      <c r="A67" s="117" t="s">
        <v>85</v>
      </c>
      <c r="B67" s="2" t="s">
        <v>86</v>
      </c>
      <c r="C67" s="287">
        <v>54</v>
      </c>
      <c r="D67" s="287">
        <v>54</v>
      </c>
    </row>
    <row r="68" spans="1:4" s="98" customFormat="1" ht="94.5">
      <c r="A68" s="117" t="s">
        <v>169</v>
      </c>
      <c r="B68" s="2" t="s">
        <v>170</v>
      </c>
      <c r="C68" s="287">
        <v>54</v>
      </c>
      <c r="D68" s="287">
        <v>54</v>
      </c>
    </row>
    <row r="69" spans="1:4" s="98" customFormat="1" ht="78.75">
      <c r="A69" s="117" t="s">
        <v>475</v>
      </c>
      <c r="B69" s="2" t="s">
        <v>84</v>
      </c>
      <c r="C69" s="287">
        <v>54</v>
      </c>
      <c r="D69" s="287">
        <v>54</v>
      </c>
    </row>
    <row r="70" spans="1:4" s="98" customFormat="1" ht="31.5">
      <c r="A70" s="117" t="s">
        <v>171</v>
      </c>
      <c r="B70" s="2" t="s">
        <v>307</v>
      </c>
      <c r="C70" s="287">
        <v>2270</v>
      </c>
      <c r="D70" s="287">
        <v>2270</v>
      </c>
    </row>
    <row r="71" spans="1:4" s="98" customFormat="1" ht="15.75">
      <c r="A71" s="117" t="s">
        <v>308</v>
      </c>
      <c r="B71" s="2" t="s">
        <v>309</v>
      </c>
      <c r="C71" s="287">
        <v>2270</v>
      </c>
      <c r="D71" s="287">
        <v>2270</v>
      </c>
    </row>
    <row r="72" spans="1:4" s="98" customFormat="1" ht="31.5">
      <c r="A72" s="117" t="s">
        <v>334</v>
      </c>
      <c r="B72" s="2" t="s">
        <v>333</v>
      </c>
      <c r="C72" s="287">
        <v>376</v>
      </c>
      <c r="D72" s="287">
        <v>376</v>
      </c>
    </row>
    <row r="73" spans="1:4" s="98" customFormat="1" ht="15.75">
      <c r="A73" s="197" t="s">
        <v>335</v>
      </c>
      <c r="B73" s="2" t="s">
        <v>448</v>
      </c>
      <c r="C73" s="287">
        <v>77</v>
      </c>
      <c r="D73" s="287">
        <v>77</v>
      </c>
    </row>
    <row r="74" spans="1:4" s="98" customFormat="1" ht="15.75">
      <c r="A74" s="117" t="s">
        <v>1128</v>
      </c>
      <c r="B74" s="2" t="s">
        <v>1129</v>
      </c>
      <c r="C74" s="287">
        <v>1817</v>
      </c>
      <c r="D74" s="287">
        <v>1817</v>
      </c>
    </row>
    <row r="75" spans="1:4" s="98" customFormat="1" ht="15.75">
      <c r="A75" s="117" t="s">
        <v>789</v>
      </c>
      <c r="B75" s="2" t="s">
        <v>790</v>
      </c>
      <c r="C75" s="287">
        <v>1224</v>
      </c>
      <c r="D75" s="287">
        <v>1224</v>
      </c>
    </row>
    <row r="76" spans="1:4" s="98" customFormat="1" ht="15.75">
      <c r="A76" s="117" t="s">
        <v>1130</v>
      </c>
      <c r="B76" s="183" t="s">
        <v>1131</v>
      </c>
      <c r="C76" s="287">
        <v>593</v>
      </c>
      <c r="D76" s="287">
        <v>593</v>
      </c>
    </row>
    <row r="77" spans="1:4" s="98" customFormat="1" ht="47.25">
      <c r="A77" s="117" t="s">
        <v>512</v>
      </c>
      <c r="B77" s="184" t="s">
        <v>511</v>
      </c>
      <c r="C77" s="287">
        <v>0</v>
      </c>
      <c r="D77" s="287">
        <v>0</v>
      </c>
    </row>
    <row r="78" spans="1:4" s="98" customFormat="1" ht="31.5">
      <c r="A78" s="194" t="s">
        <v>452</v>
      </c>
      <c r="B78" s="2" t="s">
        <v>1132</v>
      </c>
      <c r="C78" s="287">
        <v>525</v>
      </c>
      <c r="D78" s="287">
        <v>525</v>
      </c>
    </row>
    <row r="79" spans="1:4" s="98" customFormat="1" ht="18.75" customHeight="1">
      <c r="A79" s="117" t="s">
        <v>454</v>
      </c>
      <c r="B79" s="2" t="s">
        <v>453</v>
      </c>
      <c r="C79" s="287">
        <v>525</v>
      </c>
      <c r="D79" s="287">
        <v>525</v>
      </c>
    </row>
    <row r="80" spans="1:4" s="98" customFormat="1" ht="33.75" customHeight="1">
      <c r="A80" s="117" t="s">
        <v>172</v>
      </c>
      <c r="B80" s="2" t="s">
        <v>173</v>
      </c>
      <c r="C80" s="287">
        <v>525</v>
      </c>
      <c r="D80" s="287">
        <v>525</v>
      </c>
    </row>
    <row r="81" spans="1:4" s="98" customFormat="1" ht="47.25">
      <c r="A81" s="117" t="s">
        <v>151</v>
      </c>
      <c r="B81" s="2" t="s">
        <v>87</v>
      </c>
      <c r="C81" s="287">
        <v>525</v>
      </c>
      <c r="D81" s="287">
        <v>525</v>
      </c>
    </row>
    <row r="82" spans="1:4" s="98" customFormat="1" ht="31.5">
      <c r="A82" s="117" t="s">
        <v>1133</v>
      </c>
      <c r="B82" s="2" t="s">
        <v>120</v>
      </c>
      <c r="C82" s="287">
        <f>C83+C86</f>
        <v>11229.6</v>
      </c>
      <c r="D82" s="287">
        <f>D83+D86</f>
        <v>18651.4</v>
      </c>
    </row>
    <row r="83" spans="1:4" s="98" customFormat="1" ht="94.5">
      <c r="A83" s="117" t="s">
        <v>174</v>
      </c>
      <c r="B83" s="184" t="s">
        <v>503</v>
      </c>
      <c r="C83" s="287">
        <v>6100</v>
      </c>
      <c r="D83" s="287">
        <v>6100</v>
      </c>
    </row>
    <row r="84" spans="1:4" s="98" customFormat="1" ht="94.5">
      <c r="A84" s="196" t="s">
        <v>175</v>
      </c>
      <c r="B84" s="184" t="s">
        <v>791</v>
      </c>
      <c r="C84" s="287">
        <v>6100</v>
      </c>
      <c r="D84" s="287">
        <v>6100</v>
      </c>
    </row>
    <row r="85" spans="1:4" s="98" customFormat="1" ht="94.5">
      <c r="A85" s="117" t="s">
        <v>323</v>
      </c>
      <c r="B85" s="2" t="s">
        <v>792</v>
      </c>
      <c r="C85" s="287">
        <v>6100</v>
      </c>
      <c r="D85" s="287">
        <v>6100</v>
      </c>
    </row>
    <row r="86" spans="1:4" s="98" customFormat="1" ht="31.5">
      <c r="A86" s="117" t="s">
        <v>400</v>
      </c>
      <c r="B86" s="2" t="s">
        <v>502</v>
      </c>
      <c r="C86" s="287">
        <f>C87</f>
        <v>5129.6</v>
      </c>
      <c r="D86" s="287">
        <f>D87</f>
        <v>12551.4</v>
      </c>
    </row>
    <row r="87" spans="1:4" s="98" customFormat="1" ht="31.5">
      <c r="A87" s="117" t="s">
        <v>469</v>
      </c>
      <c r="B87" s="117" t="s">
        <v>324</v>
      </c>
      <c r="C87" s="287">
        <f>C88+C89</f>
        <v>5129.6</v>
      </c>
      <c r="D87" s="287">
        <f>D88+D89</f>
        <v>12551.4</v>
      </c>
    </row>
    <row r="88" spans="1:4" s="98" customFormat="1" ht="63">
      <c r="A88" s="198" t="s">
        <v>176</v>
      </c>
      <c r="B88" s="117" t="s">
        <v>177</v>
      </c>
      <c r="C88" s="287">
        <f>5023.6+56</f>
        <v>5079.6</v>
      </c>
      <c r="D88" s="287">
        <f>9337.4+3164</f>
        <v>12501.4</v>
      </c>
    </row>
    <row r="89" spans="1:4" s="98" customFormat="1" ht="47.25">
      <c r="A89" s="196" t="s">
        <v>793</v>
      </c>
      <c r="B89" s="117" t="s">
        <v>794</v>
      </c>
      <c r="C89" s="287">
        <v>50</v>
      </c>
      <c r="D89" s="287">
        <v>50</v>
      </c>
    </row>
    <row r="90" spans="1:4" s="98" customFormat="1" ht="15.75">
      <c r="A90" s="117" t="s">
        <v>315</v>
      </c>
      <c r="B90" s="117" t="s">
        <v>413</v>
      </c>
      <c r="C90" s="287">
        <v>30</v>
      </c>
      <c r="D90" s="287">
        <v>30</v>
      </c>
    </row>
    <row r="91" spans="1:4" s="98" customFormat="1" ht="63">
      <c r="A91" s="117" t="s">
        <v>1134</v>
      </c>
      <c r="B91" s="117" t="s">
        <v>1135</v>
      </c>
      <c r="C91" s="287">
        <v>30</v>
      </c>
      <c r="D91" s="287">
        <v>30</v>
      </c>
    </row>
    <row r="92" spans="1:4" s="98" customFormat="1" ht="15.75">
      <c r="A92" s="117" t="s">
        <v>1136</v>
      </c>
      <c r="B92" s="117" t="s">
        <v>414</v>
      </c>
      <c r="C92" s="287">
        <f>C93</f>
        <v>1703</v>
      </c>
      <c r="D92" s="287">
        <f>D93</f>
        <v>1988</v>
      </c>
    </row>
    <row r="93" spans="1:4" s="98" customFormat="1" ht="15.75">
      <c r="A93" s="117" t="s">
        <v>1137</v>
      </c>
      <c r="B93" s="117" t="s">
        <v>504</v>
      </c>
      <c r="C93" s="287">
        <f>C94</f>
        <v>1703</v>
      </c>
      <c r="D93" s="287">
        <f>D94</f>
        <v>1988</v>
      </c>
    </row>
    <row r="94" spans="1:4" s="98" customFormat="1" ht="31.5">
      <c r="A94" s="117" t="s">
        <v>311</v>
      </c>
      <c r="B94" s="117" t="s">
        <v>312</v>
      </c>
      <c r="C94" s="287">
        <v>1703</v>
      </c>
      <c r="D94" s="287">
        <v>1988</v>
      </c>
    </row>
    <row r="95" spans="1:4" ht="21" customHeight="1">
      <c r="A95" s="27" t="s">
        <v>477</v>
      </c>
      <c r="B95" s="107" t="s">
        <v>420</v>
      </c>
      <c r="C95" s="288">
        <f>C96</f>
        <v>1225826.791</v>
      </c>
      <c r="D95" s="288">
        <f>D96</f>
        <v>1322447.8139999998</v>
      </c>
    </row>
    <row r="96" spans="1:4" ht="49.5" customHeight="1">
      <c r="A96" s="27" t="s">
        <v>123</v>
      </c>
      <c r="B96" s="107" t="s">
        <v>338</v>
      </c>
      <c r="C96" s="288">
        <f>C97+C126+C157+C102</f>
        <v>1225826.791</v>
      </c>
      <c r="D96" s="288">
        <f>D97+D126+D157+D102</f>
        <v>1322447.8139999998</v>
      </c>
    </row>
    <row r="97" spans="1:4" ht="31.5">
      <c r="A97" s="27" t="s">
        <v>372</v>
      </c>
      <c r="B97" s="107" t="s">
        <v>382</v>
      </c>
      <c r="C97" s="288">
        <f>C98+C100</f>
        <v>115346.90000000001</v>
      </c>
      <c r="D97" s="288">
        <f>D98+D100</f>
        <v>97358.1</v>
      </c>
    </row>
    <row r="98" spans="1:4" ht="15.75">
      <c r="A98" s="104" t="s">
        <v>371</v>
      </c>
      <c r="B98" s="107" t="s">
        <v>538</v>
      </c>
      <c r="C98" s="288">
        <f>C99</f>
        <v>101063.6</v>
      </c>
      <c r="D98" s="288">
        <f>D99</f>
        <v>72386.8</v>
      </c>
    </row>
    <row r="99" spans="1:4" ht="31.5">
      <c r="A99" s="104" t="s">
        <v>817</v>
      </c>
      <c r="B99" s="107" t="s">
        <v>513</v>
      </c>
      <c r="C99" s="288">
        <v>101063.6</v>
      </c>
      <c r="D99" s="288">
        <v>72386.8</v>
      </c>
    </row>
    <row r="100" spans="1:4" ht="31.5">
      <c r="A100" s="21" t="s">
        <v>1000</v>
      </c>
      <c r="B100" s="2" t="s">
        <v>1002</v>
      </c>
      <c r="C100" s="288">
        <f>C101</f>
        <v>14283.3</v>
      </c>
      <c r="D100" s="288">
        <f>D101</f>
        <v>24971.3</v>
      </c>
    </row>
    <row r="101" spans="1:4" ht="31.5">
      <c r="A101" s="21" t="s">
        <v>999</v>
      </c>
      <c r="B101" s="2" t="s">
        <v>1001</v>
      </c>
      <c r="C101" s="288">
        <v>14283.3</v>
      </c>
      <c r="D101" s="288">
        <v>24971.3</v>
      </c>
    </row>
    <row r="102" spans="1:4" ht="37.5" customHeight="1">
      <c r="A102" s="27" t="s">
        <v>373</v>
      </c>
      <c r="B102" s="107" t="s">
        <v>449</v>
      </c>
      <c r="C102" s="288">
        <f>C104+C114+C110+C113+C108+C109+C105+C112+C111</f>
        <v>247551.791</v>
      </c>
      <c r="D102" s="288">
        <f>D104+D114+D110+D113+D108+D109+D105+D112+D111</f>
        <v>315797.314</v>
      </c>
    </row>
    <row r="103" spans="1:4" ht="50.25" customHeight="1">
      <c r="A103" s="21" t="s">
        <v>1205</v>
      </c>
      <c r="B103" s="2" t="s">
        <v>1138</v>
      </c>
      <c r="C103" s="288">
        <f>C104</f>
        <v>54417</v>
      </c>
      <c r="D103" s="288">
        <f>D104</f>
        <v>55433</v>
      </c>
    </row>
    <row r="104" spans="1:4" ht="141.75" customHeight="1">
      <c r="A104" s="21" t="s">
        <v>818</v>
      </c>
      <c r="B104" s="2" t="s">
        <v>1206</v>
      </c>
      <c r="C104" s="288">
        <v>54417</v>
      </c>
      <c r="D104" s="288">
        <v>55433</v>
      </c>
    </row>
    <row r="105" spans="1:4" ht="48.75" customHeight="1">
      <c r="A105" s="21" t="s">
        <v>1201</v>
      </c>
      <c r="B105" s="2" t="s">
        <v>1203</v>
      </c>
      <c r="C105" s="288">
        <f>C107</f>
        <v>1285.772</v>
      </c>
      <c r="D105" s="288">
        <f>D106</f>
        <v>6503.5</v>
      </c>
    </row>
    <row r="106" spans="1:4" ht="48.75" customHeight="1">
      <c r="A106" s="21" t="s">
        <v>1274</v>
      </c>
      <c r="B106" s="2" t="s">
        <v>1013</v>
      </c>
      <c r="C106" s="288">
        <v>0</v>
      </c>
      <c r="D106" s="288">
        <v>6503.5</v>
      </c>
    </row>
    <row r="107" spans="1:4" ht="70.5" customHeight="1">
      <c r="A107" s="21" t="s">
        <v>1202</v>
      </c>
      <c r="B107" s="105" t="s">
        <v>1204</v>
      </c>
      <c r="C107" s="288">
        <v>1285.772</v>
      </c>
      <c r="D107" s="288">
        <v>0</v>
      </c>
    </row>
    <row r="108" spans="1:4" ht="70.5" customHeight="1">
      <c r="A108" s="27" t="s">
        <v>819</v>
      </c>
      <c r="B108" s="105" t="s">
        <v>1014</v>
      </c>
      <c r="C108" s="288">
        <v>419.291</v>
      </c>
      <c r="D108" s="288">
        <v>333.914</v>
      </c>
    </row>
    <row r="109" spans="1:4" ht="37.5" customHeight="1">
      <c r="A109" s="21" t="s">
        <v>820</v>
      </c>
      <c r="B109" s="2" t="s">
        <v>1015</v>
      </c>
      <c r="C109" s="288">
        <v>6611.8</v>
      </c>
      <c r="D109" s="288">
        <v>6591</v>
      </c>
    </row>
    <row r="110" spans="1:4" ht="35.25" customHeight="1">
      <c r="A110" s="21" t="s">
        <v>821</v>
      </c>
      <c r="B110" s="2" t="s">
        <v>1016</v>
      </c>
      <c r="C110" s="288">
        <v>31239.9</v>
      </c>
      <c r="D110" s="288">
        <v>32570.6</v>
      </c>
    </row>
    <row r="111" spans="1:4" ht="33.75" customHeight="1">
      <c r="A111" s="104" t="s">
        <v>1207</v>
      </c>
      <c r="B111" s="105" t="s">
        <v>1208</v>
      </c>
      <c r="C111" s="288">
        <v>0</v>
      </c>
      <c r="D111" s="288">
        <v>0</v>
      </c>
    </row>
    <row r="112" spans="1:4" ht="69" customHeight="1">
      <c r="A112" s="104" t="s">
        <v>1200</v>
      </c>
      <c r="B112" s="105" t="s">
        <v>1251</v>
      </c>
      <c r="C112" s="288">
        <v>40889.228</v>
      </c>
      <c r="D112" s="288">
        <v>95700</v>
      </c>
    </row>
    <row r="113" spans="1:4" ht="66.75" customHeight="1">
      <c r="A113" s="21" t="s">
        <v>822</v>
      </c>
      <c r="B113" s="2" t="s">
        <v>1017</v>
      </c>
      <c r="C113" s="288">
        <v>3990.6</v>
      </c>
      <c r="D113" s="288">
        <v>3990.6</v>
      </c>
    </row>
    <row r="114" spans="1:4" ht="18.75" customHeight="1">
      <c r="A114" s="27" t="s">
        <v>823</v>
      </c>
      <c r="B114" s="105" t="s">
        <v>380</v>
      </c>
      <c r="C114" s="288">
        <f>C119+C120+C115+C118+C116+C117+C121+C122+C123+C124+C125</f>
        <v>108698.20000000001</v>
      </c>
      <c r="D114" s="288">
        <f>D119+D120+D115+D118+D116+D117+D121+D122+D123+D124+D125</f>
        <v>114674.7</v>
      </c>
    </row>
    <row r="115" spans="1:4" ht="71.25" customHeight="1">
      <c r="A115" s="21" t="s">
        <v>824</v>
      </c>
      <c r="B115" s="2" t="s">
        <v>1018</v>
      </c>
      <c r="C115" s="288">
        <v>500</v>
      </c>
      <c r="D115" s="288">
        <v>0</v>
      </c>
    </row>
    <row r="116" spans="1:4" ht="128.25" customHeight="1">
      <c r="A116" s="21" t="s">
        <v>825</v>
      </c>
      <c r="B116" s="2" t="s">
        <v>799</v>
      </c>
      <c r="C116" s="288">
        <v>38358.8</v>
      </c>
      <c r="D116" s="288">
        <v>41123.7</v>
      </c>
    </row>
    <row r="117" spans="1:4" ht="102" customHeight="1">
      <c r="A117" s="21" t="s">
        <v>826</v>
      </c>
      <c r="B117" s="2" t="s">
        <v>800</v>
      </c>
      <c r="C117" s="288">
        <v>22470.7</v>
      </c>
      <c r="D117" s="288">
        <v>24122</v>
      </c>
    </row>
    <row r="118" spans="1:4" ht="98.25" customHeight="1">
      <c r="A118" s="21" t="s">
        <v>827</v>
      </c>
      <c r="B118" s="2" t="s">
        <v>1019</v>
      </c>
      <c r="C118" s="288">
        <v>8715.6</v>
      </c>
      <c r="D118" s="288">
        <v>8715.6</v>
      </c>
    </row>
    <row r="119" spans="1:4" ht="84" customHeight="1">
      <c r="A119" s="27" t="s">
        <v>828</v>
      </c>
      <c r="B119" s="105" t="s">
        <v>374</v>
      </c>
      <c r="C119" s="288">
        <v>270</v>
      </c>
      <c r="D119" s="288">
        <v>270</v>
      </c>
    </row>
    <row r="120" spans="1:4" ht="57" customHeight="1">
      <c r="A120" s="21" t="s">
        <v>862</v>
      </c>
      <c r="B120" s="2" t="s">
        <v>109</v>
      </c>
      <c r="C120" s="288">
        <v>0</v>
      </c>
      <c r="D120" s="288">
        <v>0</v>
      </c>
    </row>
    <row r="121" spans="1:4" ht="66" customHeight="1">
      <c r="A121" s="21" t="s">
        <v>1008</v>
      </c>
      <c r="B121" s="2" t="s">
        <v>1020</v>
      </c>
      <c r="C121" s="288">
        <v>5983.6</v>
      </c>
      <c r="D121" s="288">
        <v>5983.6</v>
      </c>
    </row>
    <row r="122" spans="1:4" ht="131.25" customHeight="1">
      <c r="A122" s="21" t="s">
        <v>1010</v>
      </c>
      <c r="B122" s="2" t="s">
        <v>1021</v>
      </c>
      <c r="C122" s="288">
        <v>5545</v>
      </c>
      <c r="D122" s="288">
        <v>9026.1</v>
      </c>
    </row>
    <row r="123" spans="1:4" ht="69.75" customHeight="1">
      <c r="A123" s="21" t="s">
        <v>1009</v>
      </c>
      <c r="B123" s="2" t="s">
        <v>1022</v>
      </c>
      <c r="C123" s="288">
        <v>20284.8</v>
      </c>
      <c r="D123" s="288">
        <v>20284.8</v>
      </c>
    </row>
    <row r="124" spans="1:4" ht="53.25" customHeight="1">
      <c r="A124" s="21" t="s">
        <v>1011</v>
      </c>
      <c r="B124" s="2" t="s">
        <v>1012</v>
      </c>
      <c r="C124" s="288">
        <v>5148.9</v>
      </c>
      <c r="D124" s="288">
        <v>5148.9</v>
      </c>
    </row>
    <row r="125" spans="1:4" ht="35.25" customHeight="1">
      <c r="A125" s="21" t="s">
        <v>1198</v>
      </c>
      <c r="B125" s="2" t="s">
        <v>1199</v>
      </c>
      <c r="C125" s="288">
        <v>1420.8</v>
      </c>
      <c r="D125" s="288">
        <v>0</v>
      </c>
    </row>
    <row r="126" spans="1:4" ht="31.5">
      <c r="A126" s="27" t="s">
        <v>861</v>
      </c>
      <c r="B126" s="107" t="s">
        <v>381</v>
      </c>
      <c r="C126" s="288">
        <f>C129+C152+C153+C155+C156+C154</f>
        <v>851580.0999999999</v>
      </c>
      <c r="D126" s="288">
        <f>D129+D152+D153+D155+D156+D154</f>
        <v>897944.3999999999</v>
      </c>
    </row>
    <row r="127" spans="1:4" ht="47.25" hidden="1">
      <c r="A127" s="27" t="s">
        <v>122</v>
      </c>
      <c r="B127" s="107" t="s">
        <v>532</v>
      </c>
      <c r="C127" s="288">
        <v>0</v>
      </c>
      <c r="D127" s="288">
        <v>0</v>
      </c>
    </row>
    <row r="128" spans="1:4" ht="47.25" hidden="1">
      <c r="A128" s="27" t="s">
        <v>121</v>
      </c>
      <c r="B128" s="107" t="s">
        <v>531</v>
      </c>
      <c r="C128" s="288"/>
      <c r="D128" s="288">
        <v>0</v>
      </c>
    </row>
    <row r="129" spans="1:4" ht="45" customHeight="1">
      <c r="A129" s="104" t="s">
        <v>831</v>
      </c>
      <c r="B129" s="109" t="s">
        <v>375</v>
      </c>
      <c r="C129" s="288">
        <f>C135+C136+C137+C138+C139+C140+C141+C142+C143+C145+C146+C147+C148+C130+C131+C132+C133+C134+C144+C150+C149+C151</f>
        <v>820740.2999999999</v>
      </c>
      <c r="D129" s="288">
        <f>D135+D136+D137+D138+D139+D140+D141+D142+D143+D145+D146+D147+D148+D130+D131+D132+D133+D134+D144+D150+D149+D151</f>
        <v>865787.2999999999</v>
      </c>
    </row>
    <row r="130" spans="1:4" ht="257.25" customHeight="1">
      <c r="A130" s="21" t="s">
        <v>832</v>
      </c>
      <c r="B130" s="2" t="s">
        <v>179</v>
      </c>
      <c r="C130" s="288">
        <v>209799.5</v>
      </c>
      <c r="D130" s="288">
        <v>223791.3</v>
      </c>
    </row>
    <row r="131" spans="1:4" ht="264" customHeight="1">
      <c r="A131" s="21" t="s">
        <v>833</v>
      </c>
      <c r="B131" s="2" t="s">
        <v>376</v>
      </c>
      <c r="C131" s="288">
        <v>2853.8</v>
      </c>
      <c r="D131" s="288">
        <v>2853.8</v>
      </c>
    </row>
    <row r="132" spans="1:4" ht="230.25" customHeight="1">
      <c r="A132" s="21" t="s">
        <v>834</v>
      </c>
      <c r="B132" s="2" t="s">
        <v>180</v>
      </c>
      <c r="C132" s="288">
        <v>371280.9</v>
      </c>
      <c r="D132" s="288">
        <v>398384.4</v>
      </c>
    </row>
    <row r="133" spans="1:4" ht="249" customHeight="1">
      <c r="A133" s="21" t="s">
        <v>835</v>
      </c>
      <c r="B133" s="2" t="s">
        <v>377</v>
      </c>
      <c r="C133" s="288">
        <v>15376.5</v>
      </c>
      <c r="D133" s="288">
        <v>15376.5</v>
      </c>
    </row>
    <row r="134" spans="1:4" ht="89.25" customHeight="1">
      <c r="A134" s="21" t="s">
        <v>836</v>
      </c>
      <c r="B134" s="2" t="s">
        <v>110</v>
      </c>
      <c r="C134" s="288">
        <v>5221.1</v>
      </c>
      <c r="D134" s="288">
        <v>5372.1</v>
      </c>
    </row>
    <row r="135" spans="1:4" ht="89.25" customHeight="1">
      <c r="A135" s="21" t="s">
        <v>837</v>
      </c>
      <c r="B135" s="2" t="s">
        <v>181</v>
      </c>
      <c r="C135" s="288">
        <v>7903.9</v>
      </c>
      <c r="D135" s="288">
        <v>7903.9</v>
      </c>
    </row>
    <row r="136" spans="1:4" ht="99.75" customHeight="1">
      <c r="A136" s="21" t="s">
        <v>838</v>
      </c>
      <c r="B136" s="2" t="s">
        <v>112</v>
      </c>
      <c r="C136" s="288">
        <v>1393.9</v>
      </c>
      <c r="D136" s="288">
        <v>1435.4</v>
      </c>
    </row>
    <row r="137" spans="1:4" ht="90" customHeight="1">
      <c r="A137" s="21" t="s">
        <v>839</v>
      </c>
      <c r="B137" s="2" t="s">
        <v>111</v>
      </c>
      <c r="C137" s="288">
        <v>1750.2</v>
      </c>
      <c r="D137" s="288">
        <v>1802.2</v>
      </c>
    </row>
    <row r="138" spans="1:4" ht="213.75" customHeight="1">
      <c r="A138" s="21" t="s">
        <v>840</v>
      </c>
      <c r="B138" s="2" t="s">
        <v>1023</v>
      </c>
      <c r="C138" s="288">
        <v>280.8</v>
      </c>
      <c r="D138" s="288">
        <v>280.8</v>
      </c>
    </row>
    <row r="139" spans="1:4" ht="102" customHeight="1">
      <c r="A139" s="21" t="s">
        <v>841</v>
      </c>
      <c r="B139" s="2" t="s">
        <v>1024</v>
      </c>
      <c r="C139" s="288">
        <v>672.4</v>
      </c>
      <c r="D139" s="288">
        <v>672.4</v>
      </c>
    </row>
    <row r="140" spans="1:4" ht="267" customHeight="1">
      <c r="A140" s="21" t="s">
        <v>842</v>
      </c>
      <c r="B140" s="2" t="s">
        <v>379</v>
      </c>
      <c r="C140" s="288">
        <v>43595.2</v>
      </c>
      <c r="D140" s="288">
        <v>43595.2</v>
      </c>
    </row>
    <row r="141" spans="1:4" ht="109.5" customHeight="1">
      <c r="A141" s="21" t="s">
        <v>843</v>
      </c>
      <c r="B141" s="2" t="s">
        <v>113</v>
      </c>
      <c r="C141" s="288">
        <v>10818.7</v>
      </c>
      <c r="D141" s="288">
        <v>10818.7</v>
      </c>
    </row>
    <row r="142" spans="1:4" ht="117" customHeight="1">
      <c r="A142" s="21" t="s">
        <v>844</v>
      </c>
      <c r="B142" s="2" t="s">
        <v>1025</v>
      </c>
      <c r="C142" s="288">
        <v>1009.6</v>
      </c>
      <c r="D142" s="288">
        <v>1009.6</v>
      </c>
    </row>
    <row r="143" spans="1:4" ht="116.25" customHeight="1">
      <c r="A143" s="21" t="s">
        <v>845</v>
      </c>
      <c r="B143" s="2" t="s">
        <v>1026</v>
      </c>
      <c r="C143" s="288">
        <v>3329.3</v>
      </c>
      <c r="D143" s="288">
        <v>3475.7</v>
      </c>
    </row>
    <row r="144" spans="1:4" ht="132" customHeight="1">
      <c r="A144" s="21" t="s">
        <v>846</v>
      </c>
      <c r="B144" s="2" t="s">
        <v>1027</v>
      </c>
      <c r="C144" s="288">
        <v>18517.5</v>
      </c>
      <c r="D144" s="288">
        <v>19332.7</v>
      </c>
    </row>
    <row r="145" spans="1:4" ht="135.75" customHeight="1">
      <c r="A145" s="21" t="s">
        <v>847</v>
      </c>
      <c r="B145" s="2" t="s">
        <v>378</v>
      </c>
      <c r="C145" s="288">
        <v>250</v>
      </c>
      <c r="D145" s="288">
        <v>250</v>
      </c>
    </row>
    <row r="146" spans="1:4" ht="296.25" customHeight="1">
      <c r="A146" s="21" t="s">
        <v>859</v>
      </c>
      <c r="B146" s="2" t="s">
        <v>114</v>
      </c>
      <c r="C146" s="288">
        <v>73915.5</v>
      </c>
      <c r="D146" s="288">
        <v>76327.7</v>
      </c>
    </row>
    <row r="147" spans="1:4" ht="249" customHeight="1">
      <c r="A147" s="21" t="s">
        <v>858</v>
      </c>
      <c r="B147" s="2" t="s">
        <v>178</v>
      </c>
      <c r="C147" s="288">
        <v>38447.4</v>
      </c>
      <c r="D147" s="288">
        <v>38918.5</v>
      </c>
    </row>
    <row r="148" spans="1:4" ht="90" customHeight="1">
      <c r="A148" s="21" t="s">
        <v>857</v>
      </c>
      <c r="B148" s="2" t="s">
        <v>1028</v>
      </c>
      <c r="C148" s="314">
        <v>1136.4</v>
      </c>
      <c r="D148" s="288">
        <v>1136.4</v>
      </c>
    </row>
    <row r="149" spans="1:4" ht="115.5" customHeight="1">
      <c r="A149" s="21" t="s">
        <v>1007</v>
      </c>
      <c r="B149" s="2" t="s">
        <v>1029</v>
      </c>
      <c r="C149" s="288">
        <v>1225</v>
      </c>
      <c r="D149" s="288">
        <v>1225</v>
      </c>
    </row>
    <row r="150" spans="1:4" ht="83.25" customHeight="1">
      <c r="A150" s="21" t="s">
        <v>860</v>
      </c>
      <c r="B150" s="2" t="s">
        <v>182</v>
      </c>
      <c r="C150" s="288">
        <v>11263.2</v>
      </c>
      <c r="D150" s="288">
        <v>11099.6</v>
      </c>
    </row>
    <row r="151" spans="1:4" ht="116.25" customHeight="1">
      <c r="A151" s="21" t="s">
        <v>1003</v>
      </c>
      <c r="B151" s="2" t="s">
        <v>1004</v>
      </c>
      <c r="C151" s="288">
        <v>699.5</v>
      </c>
      <c r="D151" s="288">
        <v>725.4</v>
      </c>
    </row>
    <row r="152" spans="1:4" s="112" customFormat="1" ht="94.5">
      <c r="A152" s="27" t="s">
        <v>855</v>
      </c>
      <c r="B152" s="2" t="s">
        <v>1030</v>
      </c>
      <c r="C152" s="288">
        <v>23363.9</v>
      </c>
      <c r="D152" s="288">
        <v>24298.5</v>
      </c>
    </row>
    <row r="153" spans="1:4" ht="54.75" customHeight="1">
      <c r="A153" s="27" t="s">
        <v>853</v>
      </c>
      <c r="B153" s="109" t="s">
        <v>532</v>
      </c>
      <c r="C153" s="288">
        <v>2035.1</v>
      </c>
      <c r="D153" s="288">
        <v>2099.9</v>
      </c>
    </row>
    <row r="154" spans="1:4" ht="72" customHeight="1">
      <c r="A154" s="21" t="s">
        <v>1005</v>
      </c>
      <c r="B154" s="2" t="s">
        <v>1006</v>
      </c>
      <c r="C154" s="288">
        <v>33.2</v>
      </c>
      <c r="D154" s="288">
        <v>267.4</v>
      </c>
    </row>
    <row r="155" spans="1:4" ht="78.75">
      <c r="A155" s="104" t="s">
        <v>854</v>
      </c>
      <c r="B155" s="2" t="s">
        <v>1031</v>
      </c>
      <c r="C155" s="288">
        <v>3982.2</v>
      </c>
      <c r="D155" s="288">
        <v>4008.7</v>
      </c>
    </row>
    <row r="156" spans="1:4" ht="47.25">
      <c r="A156" s="104" t="s">
        <v>852</v>
      </c>
      <c r="B156" s="109" t="s">
        <v>185</v>
      </c>
      <c r="C156" s="288">
        <v>1425.4</v>
      </c>
      <c r="D156" s="288">
        <v>1482.6</v>
      </c>
    </row>
    <row r="157" spans="1:4" ht="15.75">
      <c r="A157" s="104" t="s">
        <v>851</v>
      </c>
      <c r="B157" s="107" t="s">
        <v>533</v>
      </c>
      <c r="C157" s="288">
        <f>C158+C159</f>
        <v>11348</v>
      </c>
      <c r="D157" s="288">
        <f>D158+D159</f>
        <v>11348</v>
      </c>
    </row>
    <row r="158" spans="1:4" ht="78.75">
      <c r="A158" s="104" t="s">
        <v>850</v>
      </c>
      <c r="B158" s="2" t="s">
        <v>189</v>
      </c>
      <c r="C158" s="288">
        <v>3248</v>
      </c>
      <c r="D158" s="288">
        <v>3248</v>
      </c>
    </row>
    <row r="159" spans="1:4" ht="115.5" customHeight="1">
      <c r="A159" s="21" t="s">
        <v>848</v>
      </c>
      <c r="B159" s="2" t="s">
        <v>1032</v>
      </c>
      <c r="C159" s="314">
        <v>8100</v>
      </c>
      <c r="D159" s="288">
        <v>8100</v>
      </c>
    </row>
    <row r="160" spans="1:4" ht="409.5">
      <c r="A160" s="26"/>
      <c r="B160" s="110" t="s">
        <v>428</v>
      </c>
      <c r="C160" s="290">
        <f>C95+C15</f>
        <v>1902892.3909999998</v>
      </c>
      <c r="D160" s="290">
        <f>D95+D15</f>
        <v>2039991.2139999997</v>
      </c>
    </row>
    <row r="162" spans="1:4" ht="15.75">
      <c r="A162" s="324" t="s">
        <v>184</v>
      </c>
      <c r="B162" s="324"/>
      <c r="C162" s="324"/>
      <c r="D162" s="324"/>
    </row>
  </sheetData>
  <sheetProtection/>
  <mergeCells count="13">
    <mergeCell ref="A1:D1"/>
    <mergeCell ref="A2:D2"/>
    <mergeCell ref="A4:D4"/>
    <mergeCell ref="A11:D11"/>
    <mergeCell ref="A5:D5"/>
    <mergeCell ref="A10:D10"/>
    <mergeCell ref="A8:D8"/>
    <mergeCell ref="A6:D6"/>
    <mergeCell ref="A7:D7"/>
    <mergeCell ref="C12:D12"/>
    <mergeCell ref="C13:D13"/>
    <mergeCell ref="A3:D3"/>
    <mergeCell ref="A162:D162"/>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G767"/>
  <sheetViews>
    <sheetView zoomScalePageLayoutView="0" workbookViewId="0" topLeftCell="A1">
      <selection activeCell="A1" sqref="A1:IV16384"/>
    </sheetView>
  </sheetViews>
  <sheetFormatPr defaultColWidth="9.00390625" defaultRowHeight="12.75"/>
  <cols>
    <col min="1" max="1" width="80.625" style="59" customWidth="1"/>
    <col min="2" max="2" width="6.125" style="17" customWidth="1"/>
    <col min="3" max="3" width="15.75390625" style="17" customWidth="1"/>
    <col min="4" max="4" width="5.00390625" style="17" customWidth="1"/>
    <col min="5" max="5" width="14.375" style="20" customWidth="1"/>
    <col min="6" max="6" width="9.125" style="3" customWidth="1"/>
    <col min="7" max="7" width="13.75390625" style="3" customWidth="1"/>
    <col min="8" max="16384" width="9.125" style="3" customWidth="1"/>
  </cols>
  <sheetData>
    <row r="1" spans="1:5" s="18" customFormat="1" ht="15">
      <c r="A1" s="62"/>
      <c r="B1" s="361" t="s">
        <v>143</v>
      </c>
      <c r="C1" s="361"/>
      <c r="D1" s="361"/>
      <c r="E1" s="361"/>
    </row>
    <row r="2" spans="1:5" s="18" customFormat="1" ht="15">
      <c r="A2" s="62"/>
      <c r="B2" s="361" t="s">
        <v>461</v>
      </c>
      <c r="C2" s="361"/>
      <c r="D2" s="361"/>
      <c r="E2" s="361"/>
    </row>
    <row r="3" spans="1:5" s="18" customFormat="1" ht="15">
      <c r="A3" s="62"/>
      <c r="B3" s="361" t="s">
        <v>462</v>
      </c>
      <c r="C3" s="361"/>
      <c r="D3" s="361"/>
      <c r="E3" s="361"/>
    </row>
    <row r="4" spans="1:5" s="18" customFormat="1" ht="15">
      <c r="A4" s="62"/>
      <c r="B4" s="361" t="s">
        <v>422</v>
      </c>
      <c r="C4" s="361"/>
      <c r="D4" s="361"/>
      <c r="E4" s="361"/>
    </row>
    <row r="5" spans="1:5" s="18" customFormat="1" ht="15">
      <c r="A5" s="62"/>
      <c r="B5" s="362" t="s">
        <v>1260</v>
      </c>
      <c r="C5" s="362"/>
      <c r="D5" s="362"/>
      <c r="E5" s="362"/>
    </row>
    <row r="6" spans="1:5" s="18" customFormat="1" ht="15">
      <c r="A6" s="62"/>
      <c r="B6" s="362" t="s">
        <v>1364</v>
      </c>
      <c r="C6" s="456"/>
      <c r="D6" s="456"/>
      <c r="E6" s="456"/>
    </row>
    <row r="7" spans="1:5" s="18" customFormat="1" ht="15.75" customHeight="1">
      <c r="A7" s="62"/>
      <c r="B7" s="362" t="s">
        <v>1449</v>
      </c>
      <c r="C7" s="456"/>
      <c r="D7" s="456"/>
      <c r="E7" s="456"/>
    </row>
    <row r="8" spans="1:5" s="18" customFormat="1" ht="15.75" customHeight="1">
      <c r="A8" s="62"/>
      <c r="B8" s="362" t="s">
        <v>1450</v>
      </c>
      <c r="C8" s="456"/>
      <c r="D8" s="456"/>
      <c r="E8" s="456"/>
    </row>
    <row r="10" spans="1:5" ht="66.75" customHeight="1">
      <c r="A10" s="337" t="s">
        <v>863</v>
      </c>
      <c r="B10" s="337"/>
      <c r="C10" s="337"/>
      <c r="D10" s="337"/>
      <c r="E10" s="337"/>
    </row>
    <row r="11" spans="1:5" ht="15.75">
      <c r="A11" s="337"/>
      <c r="B11" s="337"/>
      <c r="C11" s="337"/>
      <c r="D11" s="337"/>
      <c r="E11" s="337"/>
    </row>
    <row r="12" spans="4:5" ht="15.75">
      <c r="D12" s="363" t="s">
        <v>483</v>
      </c>
      <c r="E12" s="363"/>
    </row>
    <row r="13" spans="1:5" s="23" customFormat="1" ht="15.75">
      <c r="A13" s="1" t="s">
        <v>440</v>
      </c>
      <c r="B13" s="21" t="s">
        <v>9</v>
      </c>
      <c r="C13" s="21" t="s">
        <v>389</v>
      </c>
      <c r="D13" s="21" t="s">
        <v>10</v>
      </c>
      <c r="E13" s="22" t="s">
        <v>425</v>
      </c>
    </row>
    <row r="14" spans="1:5" s="23" customFormat="1" ht="15.75">
      <c r="A14" s="1">
        <v>1</v>
      </c>
      <c r="B14" s="24">
        <v>2</v>
      </c>
      <c r="C14" s="21">
        <v>3</v>
      </c>
      <c r="D14" s="21">
        <v>4</v>
      </c>
      <c r="E14" s="22">
        <v>5</v>
      </c>
    </row>
    <row r="15" spans="1:5" s="25" customFormat="1" ht="15.75">
      <c r="A15" s="63" t="s">
        <v>11</v>
      </c>
      <c r="B15" s="5" t="s">
        <v>429</v>
      </c>
      <c r="C15" s="5"/>
      <c r="D15" s="5"/>
      <c r="E15" s="290">
        <f>E16+E23+E48+E53+E39+E43</f>
        <v>143221.2</v>
      </c>
    </row>
    <row r="16" spans="1:5" s="25" customFormat="1" ht="41.25" customHeight="1">
      <c r="A16" s="2" t="s">
        <v>542</v>
      </c>
      <c r="B16" s="7" t="s">
        <v>31</v>
      </c>
      <c r="C16" s="5"/>
      <c r="D16" s="5"/>
      <c r="E16" s="288">
        <f>E19</f>
        <v>4747</v>
      </c>
    </row>
    <row r="17" spans="1:5" s="25" customFormat="1" ht="31.5">
      <c r="A17" s="2" t="s">
        <v>128</v>
      </c>
      <c r="B17" s="7" t="s">
        <v>31</v>
      </c>
      <c r="C17" s="7" t="s">
        <v>253</v>
      </c>
      <c r="D17" s="5"/>
      <c r="E17" s="288">
        <f>E18</f>
        <v>4747</v>
      </c>
    </row>
    <row r="18" spans="1:5" s="25" customFormat="1" ht="31.5">
      <c r="A18" s="2" t="s">
        <v>254</v>
      </c>
      <c r="B18" s="7" t="s">
        <v>31</v>
      </c>
      <c r="C18" s="7" t="s">
        <v>255</v>
      </c>
      <c r="D18" s="5"/>
      <c r="E18" s="288">
        <f>E19</f>
        <v>4747</v>
      </c>
    </row>
    <row r="19" spans="1:5" s="25" customFormat="1" ht="15.75">
      <c r="A19" s="2" t="s">
        <v>544</v>
      </c>
      <c r="B19" s="7" t="s">
        <v>31</v>
      </c>
      <c r="C19" s="7" t="s">
        <v>256</v>
      </c>
      <c r="D19" s="7"/>
      <c r="E19" s="288">
        <f>E20+E21+E22</f>
        <v>4747</v>
      </c>
    </row>
    <row r="20" spans="1:5" s="25" customFormat="1" ht="47.25">
      <c r="A20" s="2" t="s">
        <v>515</v>
      </c>
      <c r="B20" s="7" t="s">
        <v>31</v>
      </c>
      <c r="C20" s="7" t="s">
        <v>256</v>
      </c>
      <c r="D20" s="7" t="s">
        <v>516</v>
      </c>
      <c r="E20" s="288">
        <v>3860</v>
      </c>
    </row>
    <row r="21" spans="1:5" s="25" customFormat="1" ht="31.5">
      <c r="A21" s="2" t="s">
        <v>543</v>
      </c>
      <c r="B21" s="7" t="s">
        <v>31</v>
      </c>
      <c r="C21" s="7" t="s">
        <v>256</v>
      </c>
      <c r="D21" s="7" t="s">
        <v>517</v>
      </c>
      <c r="E21" s="288">
        <v>630</v>
      </c>
    </row>
    <row r="22" spans="1:5" s="25" customFormat="1" ht="15.75">
      <c r="A22" s="2" t="s">
        <v>518</v>
      </c>
      <c r="B22" s="7" t="s">
        <v>31</v>
      </c>
      <c r="C22" s="7" t="s">
        <v>256</v>
      </c>
      <c r="D22" s="7" t="s">
        <v>519</v>
      </c>
      <c r="E22" s="288">
        <v>257</v>
      </c>
    </row>
    <row r="23" spans="1:5" ht="47.25">
      <c r="A23" s="2" t="s">
        <v>470</v>
      </c>
      <c r="B23" s="7" t="s">
        <v>12</v>
      </c>
      <c r="C23" s="7"/>
      <c r="D23" s="7"/>
      <c r="E23" s="288">
        <f>E24+E30</f>
        <v>102039</v>
      </c>
    </row>
    <row r="24" spans="1:5" ht="47.25">
      <c r="A24" s="2" t="s">
        <v>118</v>
      </c>
      <c r="B24" s="7" t="s">
        <v>12</v>
      </c>
      <c r="C24" s="7" t="s">
        <v>223</v>
      </c>
      <c r="D24" s="7"/>
      <c r="E24" s="288">
        <f>E25</f>
        <v>19225</v>
      </c>
    </row>
    <row r="25" spans="1:5" ht="63">
      <c r="A25" s="2" t="s">
        <v>545</v>
      </c>
      <c r="B25" s="7" t="s">
        <v>12</v>
      </c>
      <c r="C25" s="7" t="s">
        <v>225</v>
      </c>
      <c r="D25" s="7"/>
      <c r="E25" s="288">
        <f>E26</f>
        <v>19225</v>
      </c>
    </row>
    <row r="26" spans="1:5" ht="15.75">
      <c r="A26" s="2" t="s">
        <v>544</v>
      </c>
      <c r="B26" s="7" t="s">
        <v>12</v>
      </c>
      <c r="C26" s="7" t="s">
        <v>365</v>
      </c>
      <c r="D26" s="7"/>
      <c r="E26" s="288">
        <f>E27+E28+E29</f>
        <v>19225</v>
      </c>
    </row>
    <row r="27" spans="1:5" ht="47.25">
      <c r="A27" s="2" t="s">
        <v>515</v>
      </c>
      <c r="B27" s="7" t="s">
        <v>12</v>
      </c>
      <c r="C27" s="7" t="s">
        <v>365</v>
      </c>
      <c r="D27" s="7" t="s">
        <v>516</v>
      </c>
      <c r="E27" s="288">
        <v>17268</v>
      </c>
    </row>
    <row r="28" spans="1:5" ht="31.5">
      <c r="A28" s="2" t="s">
        <v>543</v>
      </c>
      <c r="B28" s="7" t="s">
        <v>12</v>
      </c>
      <c r="C28" s="7" t="s">
        <v>365</v>
      </c>
      <c r="D28" s="7" t="s">
        <v>517</v>
      </c>
      <c r="E28" s="288">
        <v>1954</v>
      </c>
    </row>
    <row r="29" spans="1:5" ht="15.75">
      <c r="A29" s="2" t="s">
        <v>518</v>
      </c>
      <c r="B29" s="7" t="s">
        <v>12</v>
      </c>
      <c r="C29" s="7" t="s">
        <v>365</v>
      </c>
      <c r="D29" s="7" t="s">
        <v>519</v>
      </c>
      <c r="E29" s="288">
        <v>3</v>
      </c>
    </row>
    <row r="30" spans="1:5" ht="31.5">
      <c r="A30" s="2" t="s">
        <v>128</v>
      </c>
      <c r="B30" s="7" t="s">
        <v>12</v>
      </c>
      <c r="C30" s="7" t="s">
        <v>253</v>
      </c>
      <c r="D30" s="7"/>
      <c r="E30" s="288">
        <f>E31</f>
        <v>82814</v>
      </c>
    </row>
    <row r="31" spans="1:5" ht="47.25">
      <c r="A31" s="2" t="s">
        <v>546</v>
      </c>
      <c r="B31" s="7" t="s">
        <v>12</v>
      </c>
      <c r="C31" s="7" t="s">
        <v>257</v>
      </c>
      <c r="D31" s="7"/>
      <c r="E31" s="288">
        <f>E32+E37</f>
        <v>82814</v>
      </c>
    </row>
    <row r="32" spans="1:5" ht="15.75">
      <c r="A32" s="2" t="s">
        <v>544</v>
      </c>
      <c r="B32" s="7" t="s">
        <v>12</v>
      </c>
      <c r="C32" s="7" t="s">
        <v>258</v>
      </c>
      <c r="D32" s="7"/>
      <c r="E32" s="288">
        <f>E33+E34+E36+E35</f>
        <v>79783</v>
      </c>
    </row>
    <row r="33" spans="1:5" ht="47.25">
      <c r="A33" s="2" t="s">
        <v>515</v>
      </c>
      <c r="B33" s="7" t="s">
        <v>12</v>
      </c>
      <c r="C33" s="7" t="s">
        <v>258</v>
      </c>
      <c r="D33" s="7" t="s">
        <v>516</v>
      </c>
      <c r="E33" s="288">
        <v>61383</v>
      </c>
    </row>
    <row r="34" spans="1:5" ht="31.5">
      <c r="A34" s="2" t="s">
        <v>543</v>
      </c>
      <c r="B34" s="7" t="s">
        <v>12</v>
      </c>
      <c r="C34" s="7" t="s">
        <v>258</v>
      </c>
      <c r="D34" s="7" t="s">
        <v>517</v>
      </c>
      <c r="E34" s="288">
        <v>17621.2</v>
      </c>
    </row>
    <row r="35" spans="1:5" ht="15.75">
      <c r="A35" s="2" t="s">
        <v>528</v>
      </c>
      <c r="B35" s="7" t="s">
        <v>12</v>
      </c>
      <c r="C35" s="7" t="s">
        <v>258</v>
      </c>
      <c r="D35" s="7" t="s">
        <v>527</v>
      </c>
      <c r="E35" s="288">
        <v>27.8</v>
      </c>
    </row>
    <row r="36" spans="1:5" ht="15.75">
      <c r="A36" s="2" t="s">
        <v>518</v>
      </c>
      <c r="B36" s="7" t="s">
        <v>12</v>
      </c>
      <c r="C36" s="7" t="s">
        <v>258</v>
      </c>
      <c r="D36" s="7" t="s">
        <v>519</v>
      </c>
      <c r="E36" s="288">
        <v>751</v>
      </c>
    </row>
    <row r="37" spans="1:5" ht="31.5">
      <c r="A37" s="2" t="s">
        <v>32</v>
      </c>
      <c r="B37" s="7" t="s">
        <v>12</v>
      </c>
      <c r="C37" s="7" t="s">
        <v>259</v>
      </c>
      <c r="D37" s="7"/>
      <c r="E37" s="288">
        <f>E38</f>
        <v>3031</v>
      </c>
    </row>
    <row r="38" spans="1:5" ht="47.25">
      <c r="A38" s="2" t="s">
        <v>515</v>
      </c>
      <c r="B38" s="7" t="s">
        <v>12</v>
      </c>
      <c r="C38" s="7" t="s">
        <v>259</v>
      </c>
      <c r="D38" s="7" t="s">
        <v>516</v>
      </c>
      <c r="E38" s="288">
        <v>3031</v>
      </c>
    </row>
    <row r="39" spans="1:5" ht="15.75">
      <c r="A39" s="2" t="s">
        <v>941</v>
      </c>
      <c r="B39" s="7" t="s">
        <v>940</v>
      </c>
      <c r="C39" s="7"/>
      <c r="D39" s="7"/>
      <c r="E39" s="288">
        <f>E40</f>
        <v>31</v>
      </c>
    </row>
    <row r="40" spans="1:5" ht="47.25">
      <c r="A40" s="2" t="s">
        <v>942</v>
      </c>
      <c r="B40" s="7" t="s">
        <v>940</v>
      </c>
      <c r="C40" s="7" t="s">
        <v>260</v>
      </c>
      <c r="D40" s="7"/>
      <c r="E40" s="288">
        <f>E41</f>
        <v>31</v>
      </c>
    </row>
    <row r="41" spans="1:5" ht="47.25">
      <c r="A41" s="2" t="s">
        <v>943</v>
      </c>
      <c r="B41" s="7" t="s">
        <v>940</v>
      </c>
      <c r="C41" s="7" t="s">
        <v>944</v>
      </c>
      <c r="D41" s="7"/>
      <c r="E41" s="288">
        <f>E42</f>
        <v>31</v>
      </c>
    </row>
    <row r="42" spans="1:5" ht="31.5">
      <c r="A42" s="2" t="s">
        <v>543</v>
      </c>
      <c r="B42" s="7" t="s">
        <v>940</v>
      </c>
      <c r="C42" s="7" t="s">
        <v>944</v>
      </c>
      <c r="D42" s="7" t="s">
        <v>517</v>
      </c>
      <c r="E42" s="288">
        <v>31</v>
      </c>
    </row>
    <row r="43" spans="1:5" ht="15.75">
      <c r="A43" s="2" t="s">
        <v>945</v>
      </c>
      <c r="B43" s="7" t="s">
        <v>939</v>
      </c>
      <c r="C43" s="7"/>
      <c r="D43" s="7"/>
      <c r="E43" s="288">
        <f>E44</f>
        <v>2600</v>
      </c>
    </row>
    <row r="44" spans="1:5" ht="31.5">
      <c r="A44" s="2" t="s">
        <v>128</v>
      </c>
      <c r="B44" s="7" t="s">
        <v>939</v>
      </c>
      <c r="C44" s="7" t="s">
        <v>253</v>
      </c>
      <c r="D44" s="7"/>
      <c r="E44" s="288">
        <f>E45</f>
        <v>2600</v>
      </c>
    </row>
    <row r="45" spans="1:5" ht="31.5">
      <c r="A45" s="2" t="s">
        <v>1044</v>
      </c>
      <c r="B45" s="7" t="s">
        <v>939</v>
      </c>
      <c r="C45" s="7" t="s">
        <v>946</v>
      </c>
      <c r="D45" s="7"/>
      <c r="E45" s="288">
        <f>E47</f>
        <v>2600</v>
      </c>
    </row>
    <row r="46" spans="1:5" ht="31.5">
      <c r="A46" s="2" t="s">
        <v>1365</v>
      </c>
      <c r="B46" s="7" t="s">
        <v>939</v>
      </c>
      <c r="C46" s="7" t="s">
        <v>1366</v>
      </c>
      <c r="D46" s="7"/>
      <c r="E46" s="288">
        <f>E47</f>
        <v>2600</v>
      </c>
    </row>
    <row r="47" spans="1:5" ht="15.75">
      <c r="A47" s="2" t="s">
        <v>518</v>
      </c>
      <c r="B47" s="7" t="s">
        <v>939</v>
      </c>
      <c r="C47" s="7" t="s">
        <v>1366</v>
      </c>
      <c r="D47" s="7" t="s">
        <v>519</v>
      </c>
      <c r="E47" s="288">
        <v>2600</v>
      </c>
    </row>
    <row r="48" spans="1:5" ht="15.75">
      <c r="A48" s="2" t="s">
        <v>438</v>
      </c>
      <c r="B48" s="7" t="s">
        <v>130</v>
      </c>
      <c r="C48" s="7"/>
      <c r="D48" s="7"/>
      <c r="E48" s="288">
        <f>E49</f>
        <v>800</v>
      </c>
    </row>
    <row r="49" spans="1:5" ht="47.25">
      <c r="A49" s="2" t="s">
        <v>284</v>
      </c>
      <c r="B49" s="7" t="s">
        <v>130</v>
      </c>
      <c r="C49" s="7" t="s">
        <v>285</v>
      </c>
      <c r="D49" s="7"/>
      <c r="E49" s="288">
        <f>E50</f>
        <v>800</v>
      </c>
    </row>
    <row r="50" spans="1:5" ht="31.5">
      <c r="A50" s="2" t="s">
        <v>1059</v>
      </c>
      <c r="B50" s="7" t="s">
        <v>130</v>
      </c>
      <c r="C50" s="7" t="s">
        <v>286</v>
      </c>
      <c r="D50" s="7"/>
      <c r="E50" s="288">
        <f>E51</f>
        <v>800</v>
      </c>
    </row>
    <row r="51" spans="1:5" ht="15.75">
      <c r="A51" s="2" t="s">
        <v>144</v>
      </c>
      <c r="B51" s="7" t="s">
        <v>130</v>
      </c>
      <c r="C51" s="7" t="s">
        <v>287</v>
      </c>
      <c r="D51" s="7"/>
      <c r="E51" s="288">
        <f>E52</f>
        <v>800</v>
      </c>
    </row>
    <row r="52" spans="1:5" ht="15.75">
      <c r="A52" s="2" t="s">
        <v>518</v>
      </c>
      <c r="B52" s="7" t="s">
        <v>130</v>
      </c>
      <c r="C52" s="7" t="s">
        <v>287</v>
      </c>
      <c r="D52" s="7" t="s">
        <v>519</v>
      </c>
      <c r="E52" s="288">
        <v>800</v>
      </c>
    </row>
    <row r="53" spans="1:5" ht="15.75">
      <c r="A53" s="2" t="s">
        <v>115</v>
      </c>
      <c r="B53" s="7" t="s">
        <v>131</v>
      </c>
      <c r="C53" s="7"/>
      <c r="D53" s="7"/>
      <c r="E53" s="288">
        <f>E77+E64+E58+E54</f>
        <v>33004.2</v>
      </c>
    </row>
    <row r="54" spans="1:5" ht="31.5">
      <c r="A54" s="2" t="s">
        <v>117</v>
      </c>
      <c r="B54" s="7" t="s">
        <v>131</v>
      </c>
      <c r="C54" s="7" t="s">
        <v>78</v>
      </c>
      <c r="D54" s="7"/>
      <c r="E54" s="288">
        <f>E55</f>
        <v>144</v>
      </c>
    </row>
    <row r="55" spans="1:5" ht="47.25">
      <c r="A55" s="2" t="s">
        <v>91</v>
      </c>
      <c r="B55" s="7" t="s">
        <v>131</v>
      </c>
      <c r="C55" s="7" t="s">
        <v>222</v>
      </c>
      <c r="D55" s="7"/>
      <c r="E55" s="288">
        <f>E56</f>
        <v>144</v>
      </c>
    </row>
    <row r="56" spans="1:5" ht="31.5">
      <c r="A56" s="2" t="s">
        <v>547</v>
      </c>
      <c r="B56" s="7" t="s">
        <v>131</v>
      </c>
      <c r="C56" s="7" t="s">
        <v>81</v>
      </c>
      <c r="D56" s="7"/>
      <c r="E56" s="288">
        <f>E57</f>
        <v>144</v>
      </c>
    </row>
    <row r="57" spans="1:5" ht="31.5">
      <c r="A57" s="2" t="s">
        <v>543</v>
      </c>
      <c r="B57" s="7" t="s">
        <v>131</v>
      </c>
      <c r="C57" s="7" t="s">
        <v>81</v>
      </c>
      <c r="D57" s="7" t="s">
        <v>517</v>
      </c>
      <c r="E57" s="288">
        <v>144</v>
      </c>
    </row>
    <row r="58" spans="1:5" ht="47.25">
      <c r="A58" s="2" t="s">
        <v>118</v>
      </c>
      <c r="B58" s="7" t="s">
        <v>131</v>
      </c>
      <c r="C58" s="7" t="s">
        <v>223</v>
      </c>
      <c r="D58" s="7"/>
      <c r="E58" s="288">
        <f>E59</f>
        <v>13624</v>
      </c>
    </row>
    <row r="59" spans="1:5" ht="31.5">
      <c r="A59" s="2" t="s">
        <v>226</v>
      </c>
      <c r="B59" s="7" t="s">
        <v>131</v>
      </c>
      <c r="C59" s="7" t="s">
        <v>367</v>
      </c>
      <c r="D59" s="7"/>
      <c r="E59" s="288">
        <f>E60</f>
        <v>13624</v>
      </c>
    </row>
    <row r="60" spans="1:5" ht="15.75">
      <c r="A60" s="2" t="s">
        <v>190</v>
      </c>
      <c r="B60" s="7" t="s">
        <v>131</v>
      </c>
      <c r="C60" s="7" t="s">
        <v>368</v>
      </c>
      <c r="D60" s="7"/>
      <c r="E60" s="288">
        <f>E61+E62+E63</f>
        <v>13624</v>
      </c>
    </row>
    <row r="61" spans="1:5" ht="47.25">
      <c r="A61" s="2" t="s">
        <v>515</v>
      </c>
      <c r="B61" s="7" t="s">
        <v>131</v>
      </c>
      <c r="C61" s="7" t="s">
        <v>368</v>
      </c>
      <c r="D61" s="7" t="s">
        <v>516</v>
      </c>
      <c r="E61" s="288">
        <v>12265</v>
      </c>
    </row>
    <row r="62" spans="1:5" ht="31.5">
      <c r="A62" s="2" t="s">
        <v>543</v>
      </c>
      <c r="B62" s="7" t="s">
        <v>131</v>
      </c>
      <c r="C62" s="7" t="s">
        <v>368</v>
      </c>
      <c r="D62" s="7" t="s">
        <v>517</v>
      </c>
      <c r="E62" s="288">
        <v>1358</v>
      </c>
    </row>
    <row r="63" spans="1:5" ht="15.75">
      <c r="A63" s="2" t="s">
        <v>518</v>
      </c>
      <c r="B63" s="7" t="s">
        <v>131</v>
      </c>
      <c r="C63" s="7" t="s">
        <v>368</v>
      </c>
      <c r="D63" s="7" t="s">
        <v>519</v>
      </c>
      <c r="E63" s="288">
        <v>1</v>
      </c>
    </row>
    <row r="64" spans="1:5" ht="31.5">
      <c r="A64" s="2" t="s">
        <v>128</v>
      </c>
      <c r="B64" s="7" t="s">
        <v>131</v>
      </c>
      <c r="C64" s="7" t="s">
        <v>253</v>
      </c>
      <c r="D64" s="7"/>
      <c r="E64" s="288">
        <f>E65+E74</f>
        <v>9188.2</v>
      </c>
    </row>
    <row r="65" spans="1:5" ht="47.25">
      <c r="A65" s="2" t="s">
        <v>548</v>
      </c>
      <c r="B65" s="7" t="s">
        <v>131</v>
      </c>
      <c r="C65" s="7" t="s">
        <v>260</v>
      </c>
      <c r="D65" s="7"/>
      <c r="E65" s="288">
        <f>E66+E69+E71</f>
        <v>7915.8</v>
      </c>
    </row>
    <row r="66" spans="1:5" ht="31.5">
      <c r="A66" s="2" t="s">
        <v>547</v>
      </c>
      <c r="B66" s="7" t="s">
        <v>131</v>
      </c>
      <c r="C66" s="7" t="s">
        <v>264</v>
      </c>
      <c r="D66" s="7"/>
      <c r="E66" s="288">
        <f>E67+E68</f>
        <v>4888.3</v>
      </c>
    </row>
    <row r="67" spans="1:5" ht="47.25">
      <c r="A67" s="2" t="s">
        <v>515</v>
      </c>
      <c r="B67" s="7" t="s">
        <v>131</v>
      </c>
      <c r="C67" s="7" t="s">
        <v>264</v>
      </c>
      <c r="D67" s="7" t="s">
        <v>516</v>
      </c>
      <c r="E67" s="288">
        <v>4172.3</v>
      </c>
    </row>
    <row r="68" spans="1:5" ht="31.5">
      <c r="A68" s="2" t="s">
        <v>543</v>
      </c>
      <c r="B68" s="7" t="s">
        <v>131</v>
      </c>
      <c r="C68" s="7" t="s">
        <v>264</v>
      </c>
      <c r="D68" s="7" t="s">
        <v>517</v>
      </c>
      <c r="E68" s="288">
        <v>716</v>
      </c>
    </row>
    <row r="69" spans="1:5" ht="47.25">
      <c r="A69" s="2" t="s">
        <v>549</v>
      </c>
      <c r="B69" s="7" t="s">
        <v>131</v>
      </c>
      <c r="C69" s="7" t="s">
        <v>262</v>
      </c>
      <c r="D69" s="7"/>
      <c r="E69" s="288">
        <f>E70</f>
        <v>1342.2</v>
      </c>
    </row>
    <row r="70" spans="1:5" ht="47.25">
      <c r="A70" s="2" t="s">
        <v>515</v>
      </c>
      <c r="B70" s="7" t="s">
        <v>131</v>
      </c>
      <c r="C70" s="7" t="s">
        <v>262</v>
      </c>
      <c r="D70" s="7" t="s">
        <v>516</v>
      </c>
      <c r="E70" s="288">
        <v>1342.2</v>
      </c>
    </row>
    <row r="71" spans="1:5" ht="31.5">
      <c r="A71" s="2" t="s">
        <v>550</v>
      </c>
      <c r="B71" s="7" t="s">
        <v>131</v>
      </c>
      <c r="C71" s="7" t="s">
        <v>263</v>
      </c>
      <c r="D71" s="7"/>
      <c r="E71" s="288">
        <f>E72+E73</f>
        <v>1685.3</v>
      </c>
    </row>
    <row r="72" spans="1:5" ht="47.25">
      <c r="A72" s="2" t="s">
        <v>515</v>
      </c>
      <c r="B72" s="7" t="s">
        <v>131</v>
      </c>
      <c r="C72" s="7" t="s">
        <v>263</v>
      </c>
      <c r="D72" s="7" t="s">
        <v>516</v>
      </c>
      <c r="E72" s="288">
        <v>1606.3</v>
      </c>
    </row>
    <row r="73" spans="1:5" ht="31.5" customHeight="1">
      <c r="A73" s="2" t="s">
        <v>543</v>
      </c>
      <c r="B73" s="7" t="s">
        <v>131</v>
      </c>
      <c r="C73" s="7" t="s">
        <v>263</v>
      </c>
      <c r="D73" s="7" t="s">
        <v>517</v>
      </c>
      <c r="E73" s="288">
        <v>79</v>
      </c>
    </row>
    <row r="74" spans="1:5" ht="21" customHeight="1">
      <c r="A74" s="2" t="s">
        <v>1035</v>
      </c>
      <c r="B74" s="7" t="s">
        <v>131</v>
      </c>
      <c r="C74" s="7" t="s">
        <v>1076</v>
      </c>
      <c r="D74" s="7"/>
      <c r="E74" s="288">
        <f>E76</f>
        <v>1272.4</v>
      </c>
    </row>
    <row r="75" spans="1:5" ht="22.5" customHeight="1">
      <c r="A75" s="2" t="s">
        <v>1036</v>
      </c>
      <c r="B75" s="7" t="s">
        <v>131</v>
      </c>
      <c r="C75" s="7" t="s">
        <v>1077</v>
      </c>
      <c r="D75" s="7"/>
      <c r="E75" s="288">
        <f>E76</f>
        <v>1272.4</v>
      </c>
    </row>
    <row r="76" spans="1:5" ht="31.5">
      <c r="A76" s="2" t="s">
        <v>543</v>
      </c>
      <c r="B76" s="7" t="s">
        <v>131</v>
      </c>
      <c r="C76" s="7" t="s">
        <v>1077</v>
      </c>
      <c r="D76" s="7" t="s">
        <v>517</v>
      </c>
      <c r="E76" s="288">
        <v>1272.4</v>
      </c>
    </row>
    <row r="77" spans="1:5" ht="53.25" customHeight="1">
      <c r="A77" s="2" t="s">
        <v>265</v>
      </c>
      <c r="B77" s="7" t="s">
        <v>131</v>
      </c>
      <c r="C77" s="7" t="s">
        <v>266</v>
      </c>
      <c r="D77" s="7"/>
      <c r="E77" s="288">
        <f>E78</f>
        <v>10048</v>
      </c>
    </row>
    <row r="78" spans="1:5" ht="31.5">
      <c r="A78" s="2" t="s">
        <v>297</v>
      </c>
      <c r="B78" s="7" t="s">
        <v>131</v>
      </c>
      <c r="C78" s="7" t="s">
        <v>298</v>
      </c>
      <c r="D78" s="7"/>
      <c r="E78" s="288">
        <f>E81+E83+E86+E79</f>
        <v>10048</v>
      </c>
    </row>
    <row r="79" spans="1:5" ht="47.25">
      <c r="A79" s="2" t="s">
        <v>578</v>
      </c>
      <c r="B79" s="7" t="s">
        <v>131</v>
      </c>
      <c r="C79" s="7" t="s">
        <v>1367</v>
      </c>
      <c r="D79" s="7"/>
      <c r="E79" s="288">
        <f>E80</f>
        <v>150</v>
      </c>
    </row>
    <row r="80" spans="1:5" ht="15.75">
      <c r="A80" s="2" t="s">
        <v>409</v>
      </c>
      <c r="B80" s="7" t="s">
        <v>131</v>
      </c>
      <c r="C80" s="7" t="s">
        <v>1367</v>
      </c>
      <c r="D80" s="7" t="s">
        <v>526</v>
      </c>
      <c r="E80" s="288">
        <v>150</v>
      </c>
    </row>
    <row r="81" spans="1:5" ht="31.5">
      <c r="A81" s="2" t="s">
        <v>116</v>
      </c>
      <c r="B81" s="7" t="s">
        <v>131</v>
      </c>
      <c r="C81" s="7" t="s">
        <v>57</v>
      </c>
      <c r="D81" s="7"/>
      <c r="E81" s="288">
        <f>E82</f>
        <v>500</v>
      </c>
    </row>
    <row r="82" spans="1:5" ht="31.5">
      <c r="A82" s="2" t="s">
        <v>543</v>
      </c>
      <c r="B82" s="7" t="s">
        <v>131</v>
      </c>
      <c r="C82" s="7" t="s">
        <v>57</v>
      </c>
      <c r="D82" s="7" t="s">
        <v>517</v>
      </c>
      <c r="E82" s="288">
        <v>500</v>
      </c>
    </row>
    <row r="83" spans="1:5" ht="15.75">
      <c r="A83" s="2" t="s">
        <v>313</v>
      </c>
      <c r="B83" s="7" t="s">
        <v>131</v>
      </c>
      <c r="C83" s="7" t="s">
        <v>58</v>
      </c>
      <c r="D83" s="7"/>
      <c r="E83" s="288">
        <f>E84+E85</f>
        <v>9339.714</v>
      </c>
    </row>
    <row r="84" spans="1:5" ht="31.5">
      <c r="A84" s="2" t="s">
        <v>543</v>
      </c>
      <c r="B84" s="7" t="s">
        <v>131</v>
      </c>
      <c r="C84" s="7" t="s">
        <v>58</v>
      </c>
      <c r="D84" s="7" t="s">
        <v>517</v>
      </c>
      <c r="E84" s="288">
        <v>9331.394</v>
      </c>
    </row>
    <row r="85" spans="1:5" ht="15.75">
      <c r="A85" s="2" t="s">
        <v>518</v>
      </c>
      <c r="B85" s="7" t="s">
        <v>131</v>
      </c>
      <c r="C85" s="7" t="s">
        <v>58</v>
      </c>
      <c r="D85" s="7" t="s">
        <v>519</v>
      </c>
      <c r="E85" s="288">
        <v>8.32</v>
      </c>
    </row>
    <row r="86" spans="1:5" ht="15.75">
      <c r="A86" s="2" t="s">
        <v>1284</v>
      </c>
      <c r="B86" s="7" t="s">
        <v>131</v>
      </c>
      <c r="C86" s="7" t="s">
        <v>1285</v>
      </c>
      <c r="D86" s="7"/>
      <c r="E86" s="288">
        <f>E87</f>
        <v>58.286</v>
      </c>
    </row>
    <row r="87" spans="1:5" ht="15.75">
      <c r="A87" s="2" t="s">
        <v>518</v>
      </c>
      <c r="B87" s="7" t="s">
        <v>131</v>
      </c>
      <c r="C87" s="7" t="s">
        <v>1285</v>
      </c>
      <c r="D87" s="7" t="s">
        <v>519</v>
      </c>
      <c r="E87" s="288">
        <v>58.286</v>
      </c>
    </row>
    <row r="88" spans="1:5" s="25" customFormat="1" ht="15.75">
      <c r="A88" s="63" t="s">
        <v>478</v>
      </c>
      <c r="B88" s="5" t="s">
        <v>479</v>
      </c>
      <c r="C88" s="5"/>
      <c r="D88" s="5"/>
      <c r="E88" s="290">
        <f>E89</f>
        <v>2021.2</v>
      </c>
    </row>
    <row r="89" spans="1:5" ht="15.75">
      <c r="A89" s="2" t="s">
        <v>481</v>
      </c>
      <c r="B89" s="7" t="s">
        <v>480</v>
      </c>
      <c r="C89" s="7"/>
      <c r="D89" s="7"/>
      <c r="E89" s="288">
        <f>E90</f>
        <v>2021.2</v>
      </c>
    </row>
    <row r="90" spans="1:5" ht="31.5">
      <c r="A90" s="2" t="s">
        <v>128</v>
      </c>
      <c r="B90" s="7" t="s">
        <v>480</v>
      </c>
      <c r="C90" s="7" t="s">
        <v>253</v>
      </c>
      <c r="D90" s="7"/>
      <c r="E90" s="288">
        <f>E91</f>
        <v>2021.2</v>
      </c>
    </row>
    <row r="91" spans="1:5" ht="47.25">
      <c r="A91" s="2" t="s">
        <v>548</v>
      </c>
      <c r="B91" s="7" t="s">
        <v>480</v>
      </c>
      <c r="C91" s="7" t="s">
        <v>260</v>
      </c>
      <c r="D91" s="7"/>
      <c r="E91" s="288">
        <f>E92</f>
        <v>2021.2</v>
      </c>
    </row>
    <row r="92" spans="1:5" ht="31.5">
      <c r="A92" s="2" t="s">
        <v>551</v>
      </c>
      <c r="B92" s="7" t="s">
        <v>480</v>
      </c>
      <c r="C92" s="7" t="s">
        <v>261</v>
      </c>
      <c r="D92" s="7"/>
      <c r="E92" s="288">
        <f>E93</f>
        <v>2021.2</v>
      </c>
    </row>
    <row r="93" spans="1:5" ht="15.75">
      <c r="A93" s="2" t="s">
        <v>409</v>
      </c>
      <c r="B93" s="7" t="s">
        <v>480</v>
      </c>
      <c r="C93" s="7" t="s">
        <v>261</v>
      </c>
      <c r="D93" s="7" t="s">
        <v>526</v>
      </c>
      <c r="E93" s="288">
        <v>2021.2</v>
      </c>
    </row>
    <row r="94" spans="1:5" s="25" customFormat="1" ht="31.5">
      <c r="A94" s="63" t="s">
        <v>13</v>
      </c>
      <c r="B94" s="5" t="s">
        <v>14</v>
      </c>
      <c r="C94" s="5"/>
      <c r="D94" s="5"/>
      <c r="E94" s="290">
        <f>E95</f>
        <v>4498</v>
      </c>
    </row>
    <row r="95" spans="1:5" ht="31.5">
      <c r="A95" s="2" t="s">
        <v>310</v>
      </c>
      <c r="B95" s="7" t="s">
        <v>473</v>
      </c>
      <c r="C95" s="7"/>
      <c r="D95" s="7"/>
      <c r="E95" s="288">
        <f>E96+E102</f>
        <v>4498</v>
      </c>
    </row>
    <row r="96" spans="1:5" ht="47.25">
      <c r="A96" s="2" t="s">
        <v>284</v>
      </c>
      <c r="B96" s="7" t="s">
        <v>473</v>
      </c>
      <c r="C96" s="7" t="s">
        <v>285</v>
      </c>
      <c r="D96" s="7"/>
      <c r="E96" s="288">
        <f>E97</f>
        <v>3938</v>
      </c>
    </row>
    <row r="97" spans="1:5" ht="63">
      <c r="A97" s="2" t="s">
        <v>552</v>
      </c>
      <c r="B97" s="7" t="s">
        <v>473</v>
      </c>
      <c r="C97" s="7" t="s">
        <v>288</v>
      </c>
      <c r="D97" s="7"/>
      <c r="E97" s="288">
        <f>E98</f>
        <v>3938</v>
      </c>
    </row>
    <row r="98" spans="1:5" ht="15.75">
      <c r="A98" s="2" t="s">
        <v>464</v>
      </c>
      <c r="B98" s="7" t="s">
        <v>473</v>
      </c>
      <c r="C98" s="7" t="s">
        <v>289</v>
      </c>
      <c r="D98" s="7"/>
      <c r="E98" s="288">
        <f>E99+E100+E101</f>
        <v>3938</v>
      </c>
    </row>
    <row r="99" spans="1:5" ht="47.25">
      <c r="A99" s="2" t="s">
        <v>515</v>
      </c>
      <c r="B99" s="7" t="s">
        <v>473</v>
      </c>
      <c r="C99" s="7" t="s">
        <v>289</v>
      </c>
      <c r="D99" s="7" t="s">
        <v>516</v>
      </c>
      <c r="E99" s="288">
        <v>3375</v>
      </c>
    </row>
    <row r="100" spans="1:5" ht="31.5">
      <c r="A100" s="2" t="s">
        <v>543</v>
      </c>
      <c r="B100" s="7" t="s">
        <v>473</v>
      </c>
      <c r="C100" s="7" t="s">
        <v>289</v>
      </c>
      <c r="D100" s="7" t="s">
        <v>517</v>
      </c>
      <c r="E100" s="288">
        <v>530</v>
      </c>
    </row>
    <row r="101" spans="1:5" ht="15.75">
      <c r="A101" s="2" t="s">
        <v>518</v>
      </c>
      <c r="B101" s="7" t="s">
        <v>473</v>
      </c>
      <c r="C101" s="7" t="s">
        <v>289</v>
      </c>
      <c r="D101" s="7" t="s">
        <v>519</v>
      </c>
      <c r="E101" s="288">
        <v>33</v>
      </c>
    </row>
    <row r="102" spans="1:5" ht="31.5">
      <c r="A102" s="2" t="s">
        <v>290</v>
      </c>
      <c r="B102" s="7" t="s">
        <v>473</v>
      </c>
      <c r="C102" s="7" t="s">
        <v>291</v>
      </c>
      <c r="D102" s="7"/>
      <c r="E102" s="288">
        <f>E103</f>
        <v>560</v>
      </c>
    </row>
    <row r="103" spans="1:5" ht="47.25">
      <c r="A103" s="6" t="s">
        <v>1060</v>
      </c>
      <c r="B103" s="7" t="s">
        <v>473</v>
      </c>
      <c r="C103" s="7" t="s">
        <v>292</v>
      </c>
      <c r="D103" s="7"/>
      <c r="E103" s="288">
        <f>E104</f>
        <v>560</v>
      </c>
    </row>
    <row r="104" spans="1:5" ht="15.75">
      <c r="A104" s="2" t="s">
        <v>464</v>
      </c>
      <c r="B104" s="7" t="s">
        <v>473</v>
      </c>
      <c r="C104" s="7" t="s">
        <v>293</v>
      </c>
      <c r="D104" s="7"/>
      <c r="E104" s="288">
        <f>E105</f>
        <v>560</v>
      </c>
    </row>
    <row r="105" spans="1:5" ht="31.5">
      <c r="A105" s="2" t="s">
        <v>543</v>
      </c>
      <c r="B105" s="7" t="s">
        <v>473</v>
      </c>
      <c r="C105" s="7" t="s">
        <v>293</v>
      </c>
      <c r="D105" s="7" t="s">
        <v>517</v>
      </c>
      <c r="E105" s="288">
        <v>560</v>
      </c>
    </row>
    <row r="106" spans="1:5" s="25" customFormat="1" ht="15.75">
      <c r="A106" s="63" t="s">
        <v>15</v>
      </c>
      <c r="B106" s="5" t="s">
        <v>16</v>
      </c>
      <c r="C106" s="5"/>
      <c r="D106" s="5"/>
      <c r="E106" s="290">
        <f>E107+E139+E145+E162</f>
        <v>164269.688</v>
      </c>
    </row>
    <row r="107" spans="1:5" ht="15.75">
      <c r="A107" s="2" t="s">
        <v>125</v>
      </c>
      <c r="B107" s="7" t="s">
        <v>124</v>
      </c>
      <c r="C107" s="7"/>
      <c r="D107" s="7"/>
      <c r="E107" s="288">
        <f>E108+E135</f>
        <v>18263.5</v>
      </c>
    </row>
    <row r="108" spans="1:5" ht="47.25">
      <c r="A108" s="2" t="s">
        <v>1</v>
      </c>
      <c r="B108" s="7" t="s">
        <v>124</v>
      </c>
      <c r="C108" s="7" t="s">
        <v>239</v>
      </c>
      <c r="D108" s="7"/>
      <c r="E108" s="288">
        <f>E109+E123+E129</f>
        <v>11063.5</v>
      </c>
    </row>
    <row r="109" spans="1:5" ht="31.5">
      <c r="A109" s="64" t="s">
        <v>350</v>
      </c>
      <c r="B109" s="7" t="s">
        <v>124</v>
      </c>
      <c r="C109" s="28" t="s">
        <v>339</v>
      </c>
      <c r="D109" s="28"/>
      <c r="E109" s="291">
        <f>E110+E115+E118</f>
        <v>6424</v>
      </c>
    </row>
    <row r="110" spans="1:5" ht="31.5">
      <c r="A110" s="2" t="s">
        <v>553</v>
      </c>
      <c r="B110" s="7" t="s">
        <v>124</v>
      </c>
      <c r="C110" s="7" t="s">
        <v>340</v>
      </c>
      <c r="D110" s="7"/>
      <c r="E110" s="288">
        <f>E113+E111</f>
        <v>2600</v>
      </c>
    </row>
    <row r="111" spans="1:5" ht="15.75">
      <c r="A111" s="2" t="s">
        <v>1286</v>
      </c>
      <c r="B111" s="7" t="s">
        <v>124</v>
      </c>
      <c r="C111" s="7" t="s">
        <v>1287</v>
      </c>
      <c r="D111" s="7"/>
      <c r="E111" s="288">
        <v>2600</v>
      </c>
    </row>
    <row r="112" spans="1:5" ht="15.75">
      <c r="A112" s="2" t="s">
        <v>518</v>
      </c>
      <c r="B112" s="7" t="s">
        <v>124</v>
      </c>
      <c r="C112" s="7" t="s">
        <v>1287</v>
      </c>
      <c r="D112" s="7" t="s">
        <v>519</v>
      </c>
      <c r="E112" s="288">
        <v>2600</v>
      </c>
    </row>
    <row r="113" spans="1:5" ht="15.75">
      <c r="A113" s="2" t="s">
        <v>126</v>
      </c>
      <c r="B113" s="7" t="s">
        <v>124</v>
      </c>
      <c r="C113" s="7" t="s">
        <v>341</v>
      </c>
      <c r="D113" s="7"/>
      <c r="E113" s="288">
        <f>E114</f>
        <v>0</v>
      </c>
    </row>
    <row r="114" spans="1:5" ht="15.75">
      <c r="A114" s="2" t="s">
        <v>518</v>
      </c>
      <c r="B114" s="7" t="s">
        <v>124</v>
      </c>
      <c r="C114" s="7" t="s">
        <v>341</v>
      </c>
      <c r="D114" s="7" t="s">
        <v>519</v>
      </c>
      <c r="E114" s="288">
        <v>0</v>
      </c>
    </row>
    <row r="115" spans="1:5" ht="31.5">
      <c r="A115" s="2" t="s">
        <v>60</v>
      </c>
      <c r="B115" s="7" t="s">
        <v>124</v>
      </c>
      <c r="C115" s="7" t="s">
        <v>351</v>
      </c>
      <c r="D115" s="7"/>
      <c r="E115" s="288">
        <f>E116</f>
        <v>2824</v>
      </c>
    </row>
    <row r="116" spans="1:5" ht="31.5">
      <c r="A116" s="2" t="s">
        <v>520</v>
      </c>
      <c r="B116" s="7" t="s">
        <v>124</v>
      </c>
      <c r="C116" s="7" t="s">
        <v>352</v>
      </c>
      <c r="D116" s="7"/>
      <c r="E116" s="288">
        <f>E117</f>
        <v>2824</v>
      </c>
    </row>
    <row r="117" spans="1:5" ht="31.5">
      <c r="A117" s="2" t="s">
        <v>523</v>
      </c>
      <c r="B117" s="7" t="s">
        <v>124</v>
      </c>
      <c r="C117" s="7" t="s">
        <v>352</v>
      </c>
      <c r="D117" s="7" t="s">
        <v>524</v>
      </c>
      <c r="E117" s="288">
        <v>2824</v>
      </c>
    </row>
    <row r="118" spans="1:5" ht="63">
      <c r="A118" s="2" t="s">
        <v>61</v>
      </c>
      <c r="B118" s="7" t="s">
        <v>124</v>
      </c>
      <c r="C118" s="7" t="s">
        <v>353</v>
      </c>
      <c r="D118" s="7"/>
      <c r="E118" s="288">
        <f>E119</f>
        <v>1000</v>
      </c>
    </row>
    <row r="119" spans="1:5" ht="15.75">
      <c r="A119" s="2" t="s">
        <v>126</v>
      </c>
      <c r="B119" s="7" t="s">
        <v>124</v>
      </c>
      <c r="C119" s="7" t="s">
        <v>356</v>
      </c>
      <c r="D119" s="7"/>
      <c r="E119" s="288">
        <f>E120+E121+E122</f>
        <v>1000</v>
      </c>
    </row>
    <row r="120" spans="1:5" ht="32.25" customHeight="1">
      <c r="A120" s="2" t="s">
        <v>543</v>
      </c>
      <c r="B120" s="7" t="s">
        <v>124</v>
      </c>
      <c r="C120" s="7" t="s">
        <v>356</v>
      </c>
      <c r="D120" s="7" t="s">
        <v>517</v>
      </c>
      <c r="E120" s="288">
        <v>420</v>
      </c>
    </row>
    <row r="121" spans="1:5" ht="17.25" customHeight="1">
      <c r="A121" s="2" t="s">
        <v>528</v>
      </c>
      <c r="B121" s="7" t="s">
        <v>124</v>
      </c>
      <c r="C121" s="7" t="s">
        <v>356</v>
      </c>
      <c r="D121" s="7" t="s">
        <v>527</v>
      </c>
      <c r="E121" s="288">
        <v>80</v>
      </c>
    </row>
    <row r="122" spans="1:5" ht="15.75" customHeight="1">
      <c r="A122" s="2" t="s">
        <v>518</v>
      </c>
      <c r="B122" s="7" t="s">
        <v>124</v>
      </c>
      <c r="C122" s="7" t="s">
        <v>356</v>
      </c>
      <c r="D122" s="7" t="s">
        <v>519</v>
      </c>
      <c r="E122" s="288">
        <v>500</v>
      </c>
    </row>
    <row r="123" spans="1:5" ht="15.75">
      <c r="A123" s="2" t="s">
        <v>345</v>
      </c>
      <c r="B123" s="7" t="s">
        <v>124</v>
      </c>
      <c r="C123" s="7" t="s">
        <v>342</v>
      </c>
      <c r="D123" s="7"/>
      <c r="E123" s="288">
        <f>E124</f>
        <v>500</v>
      </c>
    </row>
    <row r="124" spans="1:5" ht="15.75">
      <c r="A124" s="2" t="s">
        <v>348</v>
      </c>
      <c r="B124" s="7" t="s">
        <v>124</v>
      </c>
      <c r="C124" s="7" t="s">
        <v>343</v>
      </c>
      <c r="D124" s="7"/>
      <c r="E124" s="288">
        <f>E127+E125</f>
        <v>500</v>
      </c>
    </row>
    <row r="125" spans="1:5" ht="15.75">
      <c r="A125" s="2" t="s">
        <v>1288</v>
      </c>
      <c r="B125" s="7" t="s">
        <v>124</v>
      </c>
      <c r="C125" s="7" t="s">
        <v>1289</v>
      </c>
      <c r="D125" s="7"/>
      <c r="E125" s="288">
        <f>E126</f>
        <v>500</v>
      </c>
    </row>
    <row r="126" spans="1:5" ht="15.75">
      <c r="A126" s="2" t="s">
        <v>518</v>
      </c>
      <c r="B126" s="7" t="s">
        <v>124</v>
      </c>
      <c r="C126" s="7" t="s">
        <v>1289</v>
      </c>
      <c r="D126" s="7" t="s">
        <v>519</v>
      </c>
      <c r="E126" s="288">
        <v>500</v>
      </c>
    </row>
    <row r="127" spans="1:5" ht="15.75">
      <c r="A127" s="2" t="s">
        <v>126</v>
      </c>
      <c r="B127" s="7" t="s">
        <v>124</v>
      </c>
      <c r="C127" s="7" t="s">
        <v>344</v>
      </c>
      <c r="D127" s="7"/>
      <c r="E127" s="288">
        <f>E128</f>
        <v>0</v>
      </c>
    </row>
    <row r="128" spans="1:5" ht="15.75">
      <c r="A128" s="2" t="s">
        <v>518</v>
      </c>
      <c r="B128" s="7" t="s">
        <v>124</v>
      </c>
      <c r="C128" s="7" t="s">
        <v>344</v>
      </c>
      <c r="D128" s="7" t="s">
        <v>519</v>
      </c>
      <c r="E128" s="288">
        <v>0</v>
      </c>
    </row>
    <row r="129" spans="1:5" ht="24.75" customHeight="1">
      <c r="A129" s="64" t="s">
        <v>349</v>
      </c>
      <c r="B129" s="7" t="s">
        <v>124</v>
      </c>
      <c r="C129" s="28" t="s">
        <v>346</v>
      </c>
      <c r="D129" s="28"/>
      <c r="E129" s="291">
        <f>E130</f>
        <v>4139.5</v>
      </c>
    </row>
    <row r="130" spans="1:5" ht="31.5">
      <c r="A130" s="2" t="s">
        <v>92</v>
      </c>
      <c r="B130" s="7" t="s">
        <v>124</v>
      </c>
      <c r="C130" s="7" t="s">
        <v>347</v>
      </c>
      <c r="D130" s="7"/>
      <c r="E130" s="288">
        <f>E131+E133</f>
        <v>4139.5</v>
      </c>
    </row>
    <row r="131" spans="1:5" ht="47.25">
      <c r="A131" s="2" t="s">
        <v>554</v>
      </c>
      <c r="B131" s="7" t="s">
        <v>124</v>
      </c>
      <c r="C131" s="7" t="s">
        <v>354</v>
      </c>
      <c r="D131" s="7"/>
      <c r="E131" s="288">
        <f>E132</f>
        <v>672.4</v>
      </c>
    </row>
    <row r="132" spans="1:5" ht="31.5">
      <c r="A132" s="2" t="s">
        <v>543</v>
      </c>
      <c r="B132" s="7" t="s">
        <v>124</v>
      </c>
      <c r="C132" s="7" t="s">
        <v>354</v>
      </c>
      <c r="D132" s="7" t="s">
        <v>517</v>
      </c>
      <c r="E132" s="288">
        <v>672.4</v>
      </c>
    </row>
    <row r="133" spans="1:5" ht="31.5">
      <c r="A133" s="2" t="s">
        <v>555</v>
      </c>
      <c r="B133" s="7" t="s">
        <v>124</v>
      </c>
      <c r="C133" s="7" t="s">
        <v>355</v>
      </c>
      <c r="D133" s="7"/>
      <c r="E133" s="288">
        <f>E134</f>
        <v>3467.1</v>
      </c>
    </row>
    <row r="134" spans="1:5" ht="31.5">
      <c r="A134" s="2" t="s">
        <v>543</v>
      </c>
      <c r="B134" s="7" t="s">
        <v>124</v>
      </c>
      <c r="C134" s="7" t="s">
        <v>355</v>
      </c>
      <c r="D134" s="7" t="s">
        <v>517</v>
      </c>
      <c r="E134" s="288">
        <v>3467.1</v>
      </c>
    </row>
    <row r="135" spans="1:5" ht="53.25" customHeight="1">
      <c r="A135" s="2" t="s">
        <v>265</v>
      </c>
      <c r="B135" s="7" t="s">
        <v>124</v>
      </c>
      <c r="C135" s="7" t="s">
        <v>266</v>
      </c>
      <c r="D135" s="7"/>
      <c r="E135" s="288">
        <f>E136</f>
        <v>7200</v>
      </c>
    </row>
    <row r="136" spans="1:5" ht="63">
      <c r="A136" s="2" t="s">
        <v>1240</v>
      </c>
      <c r="B136" s="7" t="s">
        <v>124</v>
      </c>
      <c r="C136" s="7" t="s">
        <v>268</v>
      </c>
      <c r="D136" s="7"/>
      <c r="E136" s="288">
        <f>E137</f>
        <v>7200</v>
      </c>
    </row>
    <row r="137" spans="1:5" ht="31.5">
      <c r="A137" s="2" t="s">
        <v>358</v>
      </c>
      <c r="B137" s="7" t="s">
        <v>124</v>
      </c>
      <c r="C137" s="7" t="s">
        <v>359</v>
      </c>
      <c r="D137" s="7"/>
      <c r="E137" s="288">
        <f>E138</f>
        <v>7200</v>
      </c>
    </row>
    <row r="138" spans="1:5" ht="26.25" customHeight="1">
      <c r="A138" s="2" t="s">
        <v>191</v>
      </c>
      <c r="B138" s="7" t="s">
        <v>124</v>
      </c>
      <c r="C138" s="7" t="s">
        <v>359</v>
      </c>
      <c r="D138" s="7" t="s">
        <v>530</v>
      </c>
      <c r="E138" s="288">
        <v>7200</v>
      </c>
    </row>
    <row r="139" spans="1:5" ht="15.75">
      <c r="A139" s="2" t="s">
        <v>535</v>
      </c>
      <c r="B139" s="7" t="s">
        <v>534</v>
      </c>
      <c r="C139" s="29"/>
      <c r="D139" s="29"/>
      <c r="E139" s="288">
        <f>E140</f>
        <v>422</v>
      </c>
    </row>
    <row r="140" spans="1:5" ht="47.25">
      <c r="A140" s="2" t="s">
        <v>3</v>
      </c>
      <c r="B140" s="7" t="s">
        <v>534</v>
      </c>
      <c r="C140" s="21" t="s">
        <v>276</v>
      </c>
      <c r="D140" s="21"/>
      <c r="E140" s="288">
        <f>E141</f>
        <v>422</v>
      </c>
    </row>
    <row r="141" spans="1:5" ht="31.5">
      <c r="A141" s="2" t="s">
        <v>279</v>
      </c>
      <c r="B141" s="7" t="s">
        <v>534</v>
      </c>
      <c r="C141" s="21" t="s">
        <v>280</v>
      </c>
      <c r="D141" s="21"/>
      <c r="E141" s="288">
        <f>E142</f>
        <v>422</v>
      </c>
    </row>
    <row r="142" spans="1:5" ht="15.75">
      <c r="A142" s="2" t="s">
        <v>536</v>
      </c>
      <c r="B142" s="7" t="s">
        <v>534</v>
      </c>
      <c r="C142" s="21" t="s">
        <v>281</v>
      </c>
      <c r="D142" s="29"/>
      <c r="E142" s="288">
        <f>E144+E143</f>
        <v>422</v>
      </c>
    </row>
    <row r="143" spans="1:5" ht="31.5">
      <c r="A143" s="2" t="s">
        <v>543</v>
      </c>
      <c r="B143" s="7" t="s">
        <v>534</v>
      </c>
      <c r="C143" s="21" t="s">
        <v>281</v>
      </c>
      <c r="D143" s="21">
        <v>200</v>
      </c>
      <c r="E143" s="288">
        <v>422</v>
      </c>
    </row>
    <row r="144" spans="1:5" ht="15.75">
      <c r="A144" s="2" t="s">
        <v>518</v>
      </c>
      <c r="B144" s="7" t="s">
        <v>534</v>
      </c>
      <c r="C144" s="21" t="s">
        <v>281</v>
      </c>
      <c r="D144" s="7" t="s">
        <v>519</v>
      </c>
      <c r="E144" s="288">
        <v>0</v>
      </c>
    </row>
    <row r="145" spans="1:5" ht="15.75">
      <c r="A145" s="2" t="s">
        <v>408</v>
      </c>
      <c r="B145" s="7" t="s">
        <v>24</v>
      </c>
      <c r="C145" s="21"/>
      <c r="D145" s="7"/>
      <c r="E145" s="288">
        <f>E146</f>
        <v>125566.093</v>
      </c>
    </row>
    <row r="146" spans="1:5" ht="47.25">
      <c r="A146" s="2" t="s">
        <v>3</v>
      </c>
      <c r="B146" s="7" t="s">
        <v>24</v>
      </c>
      <c r="C146" s="21" t="s">
        <v>276</v>
      </c>
      <c r="D146" s="7"/>
      <c r="E146" s="288">
        <f>E147</f>
        <v>125566.093</v>
      </c>
    </row>
    <row r="147" spans="1:5" ht="31.5">
      <c r="A147" s="2" t="s">
        <v>557</v>
      </c>
      <c r="B147" s="7" t="s">
        <v>24</v>
      </c>
      <c r="C147" s="21" t="s">
        <v>277</v>
      </c>
      <c r="D147" s="7"/>
      <c r="E147" s="288">
        <f>E157+E148+E160+E151+E153+E155</f>
        <v>125566.093</v>
      </c>
    </row>
    <row r="148" spans="1:5" ht="31.5">
      <c r="A148" s="2" t="s">
        <v>570</v>
      </c>
      <c r="B148" s="7" t="s">
        <v>24</v>
      </c>
      <c r="C148" s="7" t="s">
        <v>571</v>
      </c>
      <c r="D148" s="7"/>
      <c r="E148" s="288">
        <f>E149+E150</f>
        <v>71254</v>
      </c>
    </row>
    <row r="149" spans="1:5" ht="31.5">
      <c r="A149" s="2" t="s">
        <v>543</v>
      </c>
      <c r="B149" s="7" t="s">
        <v>24</v>
      </c>
      <c r="C149" s="7" t="s">
        <v>571</v>
      </c>
      <c r="D149" s="7" t="s">
        <v>517</v>
      </c>
      <c r="E149" s="288">
        <v>56754</v>
      </c>
    </row>
    <row r="150" spans="1:5" ht="15.75">
      <c r="A150" s="2" t="s">
        <v>409</v>
      </c>
      <c r="B150" s="7" t="s">
        <v>24</v>
      </c>
      <c r="C150" s="7" t="s">
        <v>571</v>
      </c>
      <c r="D150" s="7" t="s">
        <v>526</v>
      </c>
      <c r="E150" s="288">
        <v>14500</v>
      </c>
    </row>
    <row r="151" spans="1:5" ht="31.5">
      <c r="A151" s="2" t="s">
        <v>1290</v>
      </c>
      <c r="B151" s="7" t="s">
        <v>24</v>
      </c>
      <c r="C151" s="7" t="s">
        <v>1291</v>
      </c>
      <c r="D151" s="7"/>
      <c r="E151" s="288">
        <f>E152</f>
        <v>7560.373</v>
      </c>
    </row>
    <row r="152" spans="1:5" ht="31.5">
      <c r="A152" s="2" t="s">
        <v>543</v>
      </c>
      <c r="B152" s="7" t="s">
        <v>24</v>
      </c>
      <c r="C152" s="7" t="s">
        <v>1291</v>
      </c>
      <c r="D152" s="21">
        <v>200</v>
      </c>
      <c r="E152" s="288">
        <v>7560.373</v>
      </c>
    </row>
    <row r="153" spans="1:5" ht="31.5">
      <c r="A153" s="2" t="s">
        <v>1292</v>
      </c>
      <c r="B153" s="7" t="s">
        <v>24</v>
      </c>
      <c r="C153" s="7" t="s">
        <v>1293</v>
      </c>
      <c r="D153" s="7"/>
      <c r="E153" s="288">
        <f>E154</f>
        <v>300</v>
      </c>
    </row>
    <row r="154" spans="1:5" ht="31.5">
      <c r="A154" s="2" t="s">
        <v>543</v>
      </c>
      <c r="B154" s="7" t="s">
        <v>24</v>
      </c>
      <c r="C154" s="7" t="s">
        <v>1293</v>
      </c>
      <c r="D154" s="21">
        <v>200</v>
      </c>
      <c r="E154" s="288">
        <v>300</v>
      </c>
    </row>
    <row r="155" spans="1:5" ht="31.5">
      <c r="A155" s="2" t="s">
        <v>1294</v>
      </c>
      <c r="B155" s="7" t="s">
        <v>24</v>
      </c>
      <c r="C155" s="7" t="s">
        <v>1295</v>
      </c>
      <c r="D155" s="7"/>
      <c r="E155" s="288">
        <f>E156</f>
        <v>300</v>
      </c>
    </row>
    <row r="156" spans="1:5" ht="31.5">
      <c r="A156" s="2" t="s">
        <v>543</v>
      </c>
      <c r="B156" s="7" t="s">
        <v>24</v>
      </c>
      <c r="C156" s="7" t="s">
        <v>1295</v>
      </c>
      <c r="D156" s="21">
        <v>200</v>
      </c>
      <c r="E156" s="288">
        <v>300</v>
      </c>
    </row>
    <row r="157" spans="1:5" ht="15.75">
      <c r="A157" s="2" t="s">
        <v>463</v>
      </c>
      <c r="B157" s="7" t="s">
        <v>24</v>
      </c>
      <c r="C157" s="7" t="s">
        <v>278</v>
      </c>
      <c r="D157" s="7"/>
      <c r="E157" s="288">
        <f>E159+E158</f>
        <v>42782.003</v>
      </c>
    </row>
    <row r="158" spans="1:5" ht="31.5">
      <c r="A158" s="2" t="s">
        <v>543</v>
      </c>
      <c r="B158" s="7" t="s">
        <v>24</v>
      </c>
      <c r="C158" s="7" t="s">
        <v>278</v>
      </c>
      <c r="D158" s="7" t="s">
        <v>517</v>
      </c>
      <c r="E158" s="288">
        <v>22292.003</v>
      </c>
    </row>
    <row r="159" spans="1:5" ht="15.75">
      <c r="A159" s="2" t="s">
        <v>409</v>
      </c>
      <c r="B159" s="7" t="s">
        <v>24</v>
      </c>
      <c r="C159" s="7" t="s">
        <v>278</v>
      </c>
      <c r="D159" s="7" t="s">
        <v>526</v>
      </c>
      <c r="E159" s="288">
        <v>20490</v>
      </c>
    </row>
    <row r="160" spans="1:5" ht="63">
      <c r="A160" s="2" t="s">
        <v>995</v>
      </c>
      <c r="B160" s="7" t="s">
        <v>24</v>
      </c>
      <c r="C160" s="7" t="s">
        <v>1193</v>
      </c>
      <c r="D160" s="7"/>
      <c r="E160" s="288">
        <f>E161</f>
        <v>3369.717</v>
      </c>
    </row>
    <row r="161" spans="1:5" ht="15.75">
      <c r="A161" s="2" t="s">
        <v>409</v>
      </c>
      <c r="B161" s="7" t="s">
        <v>24</v>
      </c>
      <c r="C161" s="7" t="s">
        <v>1193</v>
      </c>
      <c r="D161" s="7" t="s">
        <v>526</v>
      </c>
      <c r="E161" s="288">
        <v>3369.717</v>
      </c>
    </row>
    <row r="162" spans="1:5" ht="15.75">
      <c r="A162" s="2" t="s">
        <v>17</v>
      </c>
      <c r="B162" s="7" t="s">
        <v>537</v>
      </c>
      <c r="C162" s="7"/>
      <c r="D162" s="7"/>
      <c r="E162" s="288">
        <f>E163+E167</f>
        <v>20018.095</v>
      </c>
    </row>
    <row r="163" spans="1:5" ht="47.25">
      <c r="A163" s="2" t="s">
        <v>0</v>
      </c>
      <c r="B163" s="7" t="s">
        <v>537</v>
      </c>
      <c r="C163" s="7" t="s">
        <v>237</v>
      </c>
      <c r="D163" s="7"/>
      <c r="E163" s="288">
        <f>E164</f>
        <v>2300</v>
      </c>
    </row>
    <row r="164" spans="1:5" ht="31.5">
      <c r="A164" s="2" t="s">
        <v>558</v>
      </c>
      <c r="B164" s="7" t="s">
        <v>537</v>
      </c>
      <c r="C164" s="7" t="s">
        <v>238</v>
      </c>
      <c r="D164" s="7"/>
      <c r="E164" s="288">
        <f>E165</f>
        <v>2300</v>
      </c>
    </row>
    <row r="165" spans="1:5" ht="15.75">
      <c r="A165" s="2" t="s">
        <v>403</v>
      </c>
      <c r="B165" s="7" t="s">
        <v>537</v>
      </c>
      <c r="C165" s="7" t="s">
        <v>66</v>
      </c>
      <c r="D165" s="7"/>
      <c r="E165" s="288">
        <f>E166</f>
        <v>2300</v>
      </c>
    </row>
    <row r="166" spans="1:5" ht="15.75">
      <c r="A166" s="2" t="s">
        <v>518</v>
      </c>
      <c r="B166" s="7" t="s">
        <v>537</v>
      </c>
      <c r="C166" s="7" t="s">
        <v>66</v>
      </c>
      <c r="D166" s="7" t="s">
        <v>519</v>
      </c>
      <c r="E166" s="288">
        <v>2300</v>
      </c>
    </row>
    <row r="167" spans="1:5" ht="54" customHeight="1">
      <c r="A167" s="2" t="s">
        <v>265</v>
      </c>
      <c r="B167" s="7" t="s">
        <v>537</v>
      </c>
      <c r="C167" s="7" t="s">
        <v>266</v>
      </c>
      <c r="D167" s="6"/>
      <c r="E167" s="288">
        <f>E168+E173</f>
        <v>17718.095</v>
      </c>
    </row>
    <row r="168" spans="1:5" ht="31.5">
      <c r="A168" s="2" t="s">
        <v>55</v>
      </c>
      <c r="B168" s="7" t="s">
        <v>537</v>
      </c>
      <c r="C168" s="7" t="s">
        <v>59</v>
      </c>
      <c r="D168" s="6"/>
      <c r="E168" s="288">
        <f>E171+E169</f>
        <v>7218.095</v>
      </c>
    </row>
    <row r="169" spans="1:5" ht="15.75">
      <c r="A169" s="2" t="s">
        <v>360</v>
      </c>
      <c r="B169" s="7" t="s">
        <v>537</v>
      </c>
      <c r="C169" s="7" t="s">
        <v>361</v>
      </c>
      <c r="D169" s="7"/>
      <c r="E169" s="288">
        <f>E170</f>
        <v>6898.095</v>
      </c>
    </row>
    <row r="170" spans="1:5" ht="31.5">
      <c r="A170" s="2" t="s">
        <v>543</v>
      </c>
      <c r="B170" s="7" t="s">
        <v>537</v>
      </c>
      <c r="C170" s="7" t="s">
        <v>361</v>
      </c>
      <c r="D170" s="7" t="s">
        <v>517</v>
      </c>
      <c r="E170" s="288">
        <v>6898.095</v>
      </c>
    </row>
    <row r="171" spans="1:5" ht="47.25">
      <c r="A171" s="2" t="s">
        <v>1368</v>
      </c>
      <c r="B171" s="7" t="s">
        <v>537</v>
      </c>
      <c r="C171" s="7" t="s">
        <v>364</v>
      </c>
      <c r="D171" s="7"/>
      <c r="E171" s="288">
        <f>E172</f>
        <v>320</v>
      </c>
    </row>
    <row r="172" spans="1:5" ht="31.5">
      <c r="A172" s="2" t="s">
        <v>543</v>
      </c>
      <c r="B172" s="7" t="s">
        <v>537</v>
      </c>
      <c r="C172" s="7" t="s">
        <v>364</v>
      </c>
      <c r="D172" s="7" t="s">
        <v>517</v>
      </c>
      <c r="E172" s="288">
        <v>320</v>
      </c>
    </row>
    <row r="173" spans="1:5" ht="15.75">
      <c r="A173" s="6" t="s">
        <v>1058</v>
      </c>
      <c r="B173" s="7" t="s">
        <v>537</v>
      </c>
      <c r="C173" s="7" t="s">
        <v>100</v>
      </c>
      <c r="D173" s="7"/>
      <c r="E173" s="288">
        <f>E174</f>
        <v>10500</v>
      </c>
    </row>
    <row r="174" spans="1:5" ht="15.75">
      <c r="A174" s="2" t="s">
        <v>101</v>
      </c>
      <c r="B174" s="7" t="s">
        <v>537</v>
      </c>
      <c r="C174" s="7" t="s">
        <v>102</v>
      </c>
      <c r="D174" s="7"/>
      <c r="E174" s="288">
        <f>E175</f>
        <v>10500</v>
      </c>
    </row>
    <row r="175" spans="1:5" ht="31.5">
      <c r="A175" s="2" t="s">
        <v>543</v>
      </c>
      <c r="B175" s="7" t="s">
        <v>537</v>
      </c>
      <c r="C175" s="7" t="s">
        <v>102</v>
      </c>
      <c r="D175" s="7" t="s">
        <v>517</v>
      </c>
      <c r="E175" s="288">
        <v>10500</v>
      </c>
    </row>
    <row r="176" spans="1:5" s="25" customFormat="1" ht="15.75">
      <c r="A176" s="63" t="s">
        <v>467</v>
      </c>
      <c r="B176" s="5" t="s">
        <v>465</v>
      </c>
      <c r="C176" s="5"/>
      <c r="D176" s="5"/>
      <c r="E176" s="290">
        <f>E177+E188+E209</f>
        <v>324664.65300000005</v>
      </c>
    </row>
    <row r="177" spans="1:5" s="25" customFormat="1" ht="15.75">
      <c r="A177" s="2" t="s">
        <v>500</v>
      </c>
      <c r="B177" s="7" t="s">
        <v>499</v>
      </c>
      <c r="C177" s="7"/>
      <c r="D177" s="7"/>
      <c r="E177" s="288">
        <f>E178</f>
        <v>3734</v>
      </c>
    </row>
    <row r="178" spans="1:5" s="25" customFormat="1" ht="51" customHeight="1">
      <c r="A178" s="2" t="s">
        <v>265</v>
      </c>
      <c r="B178" s="7" t="s">
        <v>499</v>
      </c>
      <c r="C178" s="7" t="s">
        <v>266</v>
      </c>
      <c r="D178" s="7"/>
      <c r="E178" s="288">
        <f>E185+E182+E179</f>
        <v>3734</v>
      </c>
    </row>
    <row r="179" spans="1:5" s="48" customFormat="1" ht="21.75" customHeight="1">
      <c r="A179" s="2" t="s">
        <v>1055</v>
      </c>
      <c r="B179" s="7" t="s">
        <v>499</v>
      </c>
      <c r="C179" s="7" t="s">
        <v>1054</v>
      </c>
      <c r="D179" s="7"/>
      <c r="E179" s="288">
        <f>E180</f>
        <v>2834</v>
      </c>
    </row>
    <row r="180" spans="1:5" s="48" customFormat="1" ht="15.75">
      <c r="A180" s="2" t="s">
        <v>1296</v>
      </c>
      <c r="B180" s="7" t="s">
        <v>499</v>
      </c>
      <c r="C180" s="7" t="s">
        <v>1297</v>
      </c>
      <c r="D180" s="7"/>
      <c r="E180" s="288">
        <f>E181</f>
        <v>2834</v>
      </c>
    </row>
    <row r="181" spans="1:5" s="48" customFormat="1" ht="15.75">
      <c r="A181" s="2" t="s">
        <v>409</v>
      </c>
      <c r="B181" s="7" t="s">
        <v>499</v>
      </c>
      <c r="C181" s="7" t="s">
        <v>1297</v>
      </c>
      <c r="D181" s="7" t="s">
        <v>526</v>
      </c>
      <c r="E181" s="288">
        <v>2834</v>
      </c>
    </row>
    <row r="182" spans="1:5" ht="51.75" customHeight="1">
      <c r="A182" s="2" t="s">
        <v>273</v>
      </c>
      <c r="B182" s="7" t="s">
        <v>499</v>
      </c>
      <c r="C182" s="7" t="s">
        <v>274</v>
      </c>
      <c r="D182" s="7"/>
      <c r="E182" s="288">
        <f>E183</f>
        <v>0</v>
      </c>
    </row>
    <row r="183" spans="1:5" ht="47.25">
      <c r="A183" s="2" t="s">
        <v>983</v>
      </c>
      <c r="B183" s="7" t="s">
        <v>499</v>
      </c>
      <c r="C183" s="7" t="s">
        <v>984</v>
      </c>
      <c r="D183" s="7"/>
      <c r="E183" s="288">
        <f>E184</f>
        <v>0</v>
      </c>
    </row>
    <row r="184" spans="1:5" ht="31.5">
      <c r="A184" s="2" t="s">
        <v>358</v>
      </c>
      <c r="B184" s="7" t="s">
        <v>499</v>
      </c>
      <c r="C184" s="7" t="s">
        <v>984</v>
      </c>
      <c r="D184" s="7" t="s">
        <v>530</v>
      </c>
      <c r="E184" s="288">
        <v>0</v>
      </c>
    </row>
    <row r="185" spans="1:5" s="25" customFormat="1" ht="31.5">
      <c r="A185" s="2" t="s">
        <v>297</v>
      </c>
      <c r="B185" s="7" t="s">
        <v>499</v>
      </c>
      <c r="C185" s="7" t="s">
        <v>298</v>
      </c>
      <c r="D185" s="7"/>
      <c r="E185" s="288">
        <f>E186</f>
        <v>900</v>
      </c>
    </row>
    <row r="186" spans="1:5" s="25" customFormat="1" ht="31.5">
      <c r="A186" s="2" t="s">
        <v>501</v>
      </c>
      <c r="B186" s="7" t="s">
        <v>499</v>
      </c>
      <c r="C186" s="7" t="s">
        <v>56</v>
      </c>
      <c r="D186" s="7"/>
      <c r="E186" s="288">
        <f>E187</f>
        <v>900</v>
      </c>
    </row>
    <row r="187" spans="1:5" s="25" customFormat="1" ht="31.5">
      <c r="A187" s="2" t="s">
        <v>543</v>
      </c>
      <c r="B187" s="7" t="s">
        <v>499</v>
      </c>
      <c r="C187" s="7" t="s">
        <v>56</v>
      </c>
      <c r="D187" s="7" t="s">
        <v>517</v>
      </c>
      <c r="E187" s="288">
        <v>900</v>
      </c>
    </row>
    <row r="188" spans="1:5" ht="15.75">
      <c r="A188" s="2" t="s">
        <v>468</v>
      </c>
      <c r="B188" s="7" t="s">
        <v>466</v>
      </c>
      <c r="C188" s="7"/>
      <c r="D188" s="7"/>
      <c r="E188" s="288">
        <f>E189</f>
        <v>73956.214</v>
      </c>
    </row>
    <row r="189" spans="1:5" s="25" customFormat="1" ht="48.75" customHeight="1">
      <c r="A189" s="2" t="s">
        <v>265</v>
      </c>
      <c r="B189" s="7" t="s">
        <v>466</v>
      </c>
      <c r="C189" s="7" t="s">
        <v>266</v>
      </c>
      <c r="D189" s="7"/>
      <c r="E189" s="288">
        <f>E193+E205+E190+E196</f>
        <v>73956.214</v>
      </c>
    </row>
    <row r="190" spans="1:5" s="25" customFormat="1" ht="33.75" customHeight="1">
      <c r="A190" s="6" t="s">
        <v>559</v>
      </c>
      <c r="B190" s="7" t="s">
        <v>466</v>
      </c>
      <c r="C190" s="7" t="s">
        <v>267</v>
      </c>
      <c r="D190" s="7"/>
      <c r="E190" s="288">
        <f>E191</f>
        <v>2821</v>
      </c>
    </row>
    <row r="191" spans="1:5" s="25" customFormat="1" ht="19.5" customHeight="1">
      <c r="A191" s="2" t="s">
        <v>575</v>
      </c>
      <c r="B191" s="7" t="s">
        <v>466</v>
      </c>
      <c r="C191" s="7" t="s">
        <v>988</v>
      </c>
      <c r="D191" s="7"/>
      <c r="E191" s="288">
        <f>E192</f>
        <v>2821</v>
      </c>
    </row>
    <row r="192" spans="1:5" s="25" customFormat="1" ht="36" customHeight="1">
      <c r="A192" s="2" t="s">
        <v>358</v>
      </c>
      <c r="B192" s="7" t="s">
        <v>466</v>
      </c>
      <c r="C192" s="7" t="s">
        <v>988</v>
      </c>
      <c r="D192" s="7" t="s">
        <v>530</v>
      </c>
      <c r="E192" s="288">
        <v>2821</v>
      </c>
    </row>
    <row r="193" spans="1:5" s="25" customFormat="1" ht="63">
      <c r="A193" s="2" t="s">
        <v>556</v>
      </c>
      <c r="B193" s="7" t="s">
        <v>466</v>
      </c>
      <c r="C193" s="7" t="s">
        <v>268</v>
      </c>
      <c r="D193" s="7"/>
      <c r="E193" s="288">
        <f>E194</f>
        <v>20873.4</v>
      </c>
    </row>
    <row r="194" spans="1:5" s="25" customFormat="1" ht="31.5">
      <c r="A194" s="2" t="s">
        <v>358</v>
      </c>
      <c r="B194" s="7" t="s">
        <v>466</v>
      </c>
      <c r="C194" s="7" t="s">
        <v>359</v>
      </c>
      <c r="D194" s="7"/>
      <c r="E194" s="288">
        <f>E195</f>
        <v>20873.4</v>
      </c>
    </row>
    <row r="195" spans="1:5" s="25" customFormat="1" ht="24" customHeight="1">
      <c r="A195" s="2" t="s">
        <v>191</v>
      </c>
      <c r="B195" s="7" t="s">
        <v>466</v>
      </c>
      <c r="C195" s="7" t="s">
        <v>359</v>
      </c>
      <c r="D195" s="7" t="s">
        <v>530</v>
      </c>
      <c r="E195" s="288">
        <v>20873.4</v>
      </c>
    </row>
    <row r="196" spans="1:5" s="25" customFormat="1" ht="18.75" customHeight="1">
      <c r="A196" s="2" t="s">
        <v>271</v>
      </c>
      <c r="B196" s="7" t="s">
        <v>466</v>
      </c>
      <c r="C196" s="7" t="s">
        <v>272</v>
      </c>
      <c r="D196" s="7"/>
      <c r="E196" s="288">
        <f>E197+E199+E203+E201</f>
        <v>46541.314</v>
      </c>
    </row>
    <row r="197" spans="1:5" s="25" customFormat="1" ht="78.75">
      <c r="A197" s="2" t="s">
        <v>954</v>
      </c>
      <c r="B197" s="7" t="s">
        <v>466</v>
      </c>
      <c r="C197" s="7" t="s">
        <v>953</v>
      </c>
      <c r="D197" s="7"/>
      <c r="E197" s="288">
        <f>E198</f>
        <v>5837</v>
      </c>
    </row>
    <row r="198" spans="1:5" s="25" customFormat="1" ht="15.75">
      <c r="A198" s="2" t="s">
        <v>518</v>
      </c>
      <c r="B198" s="7" t="s">
        <v>466</v>
      </c>
      <c r="C198" s="7" t="s">
        <v>953</v>
      </c>
      <c r="D198" s="7" t="s">
        <v>519</v>
      </c>
      <c r="E198" s="288">
        <v>5837</v>
      </c>
    </row>
    <row r="199" spans="1:5" s="48" customFormat="1" ht="31.5">
      <c r="A199" s="2" t="s">
        <v>41</v>
      </c>
      <c r="B199" s="7" t="s">
        <v>466</v>
      </c>
      <c r="C199" s="7" t="s">
        <v>38</v>
      </c>
      <c r="D199" s="7"/>
      <c r="E199" s="288">
        <f>E200</f>
        <v>33288.233</v>
      </c>
    </row>
    <row r="200" spans="1:5" s="48" customFormat="1" ht="20.25" customHeight="1">
      <c r="A200" s="2" t="s">
        <v>191</v>
      </c>
      <c r="B200" s="7" t="s">
        <v>466</v>
      </c>
      <c r="C200" s="7" t="s">
        <v>38</v>
      </c>
      <c r="D200" s="7" t="s">
        <v>530</v>
      </c>
      <c r="E200" s="288">
        <v>33288.233</v>
      </c>
    </row>
    <row r="201" spans="1:5" s="48" customFormat="1" ht="20.25" customHeight="1">
      <c r="A201" s="2" t="s">
        <v>1401</v>
      </c>
      <c r="B201" s="7" t="s">
        <v>466</v>
      </c>
      <c r="C201" s="7" t="s">
        <v>1402</v>
      </c>
      <c r="D201" s="7"/>
      <c r="E201" s="288">
        <f>E202</f>
        <v>2398.7</v>
      </c>
    </row>
    <row r="202" spans="1:5" s="48" customFormat="1" ht="20.25" customHeight="1">
      <c r="A202" s="2" t="s">
        <v>543</v>
      </c>
      <c r="B202" s="7" t="s">
        <v>466</v>
      </c>
      <c r="C202" s="7" t="s">
        <v>1402</v>
      </c>
      <c r="D202" s="7" t="s">
        <v>517</v>
      </c>
      <c r="E202" s="288">
        <v>2398.7</v>
      </c>
    </row>
    <row r="203" spans="1:5" s="48" customFormat="1" ht="30.75" customHeight="1">
      <c r="A203" s="2" t="s">
        <v>358</v>
      </c>
      <c r="B203" s="7" t="s">
        <v>466</v>
      </c>
      <c r="C203" s="7" t="s">
        <v>1298</v>
      </c>
      <c r="D203" s="7"/>
      <c r="E203" s="288">
        <f>E204</f>
        <v>5017.381</v>
      </c>
    </row>
    <row r="204" spans="1:5" s="48" customFormat="1" ht="20.25" customHeight="1">
      <c r="A204" s="2" t="s">
        <v>191</v>
      </c>
      <c r="B204" s="7" t="s">
        <v>466</v>
      </c>
      <c r="C204" s="7" t="s">
        <v>1298</v>
      </c>
      <c r="D204" s="7" t="s">
        <v>530</v>
      </c>
      <c r="E204" s="288">
        <v>5017.381</v>
      </c>
    </row>
    <row r="205" spans="1:5" s="25" customFormat="1" ht="31.5">
      <c r="A205" s="2" t="s">
        <v>297</v>
      </c>
      <c r="B205" s="7" t="s">
        <v>466</v>
      </c>
      <c r="C205" s="7" t="s">
        <v>298</v>
      </c>
      <c r="D205" s="7"/>
      <c r="E205" s="288">
        <f>E206</f>
        <v>3720.5</v>
      </c>
    </row>
    <row r="206" spans="1:5" s="25" customFormat="1" ht="15.75">
      <c r="A206" s="2" t="s">
        <v>42</v>
      </c>
      <c r="B206" s="7" t="s">
        <v>466</v>
      </c>
      <c r="C206" s="7" t="s">
        <v>39</v>
      </c>
      <c r="D206" s="7"/>
      <c r="E206" s="288">
        <f>E207+E208</f>
        <v>3720.5</v>
      </c>
    </row>
    <row r="207" spans="1:5" s="25" customFormat="1" ht="31.5">
      <c r="A207" s="2" t="s">
        <v>543</v>
      </c>
      <c r="B207" s="7" t="s">
        <v>466</v>
      </c>
      <c r="C207" s="7" t="s">
        <v>39</v>
      </c>
      <c r="D207" s="7" t="s">
        <v>517</v>
      </c>
      <c r="E207" s="288">
        <v>3290.5</v>
      </c>
    </row>
    <row r="208" spans="1:5" s="25" customFormat="1" ht="15.75">
      <c r="A208" s="2" t="s">
        <v>409</v>
      </c>
      <c r="B208" s="7" t="s">
        <v>466</v>
      </c>
      <c r="C208" s="7" t="s">
        <v>39</v>
      </c>
      <c r="D208" s="7" t="s">
        <v>526</v>
      </c>
      <c r="E208" s="288">
        <v>430</v>
      </c>
    </row>
    <row r="209" spans="1:5" s="25" customFormat="1" ht="15.75">
      <c r="A209" s="2" t="s">
        <v>495</v>
      </c>
      <c r="B209" s="7" t="s">
        <v>494</v>
      </c>
      <c r="C209" s="7"/>
      <c r="D209" s="7"/>
      <c r="E209" s="288">
        <f>E210</f>
        <v>246974.439</v>
      </c>
    </row>
    <row r="210" spans="1:5" s="25" customFormat="1" ht="52.5" customHeight="1">
      <c r="A210" s="2" t="s">
        <v>265</v>
      </c>
      <c r="B210" s="7" t="s">
        <v>494</v>
      </c>
      <c r="C210" s="7" t="s">
        <v>266</v>
      </c>
      <c r="D210" s="7"/>
      <c r="E210" s="288">
        <f>E218+E211</f>
        <v>246974.439</v>
      </c>
    </row>
    <row r="211" spans="1:5" s="25" customFormat="1" ht="18.75" customHeight="1">
      <c r="A211" s="2" t="s">
        <v>978</v>
      </c>
      <c r="B211" s="7" t="s">
        <v>494</v>
      </c>
      <c r="C211" s="7" t="s">
        <v>976</v>
      </c>
      <c r="D211" s="7"/>
      <c r="E211" s="288">
        <f>E216+E214+E212</f>
        <v>187539.856</v>
      </c>
    </row>
    <row r="212" spans="1:5" s="25" customFormat="1" ht="18.75" customHeight="1">
      <c r="A212" s="2" t="s">
        <v>1403</v>
      </c>
      <c r="B212" s="7" t="s">
        <v>494</v>
      </c>
      <c r="C212" s="7" t="s">
        <v>1404</v>
      </c>
      <c r="D212" s="7"/>
      <c r="E212" s="288">
        <f>E213</f>
        <v>37926</v>
      </c>
    </row>
    <row r="213" spans="1:5" s="25" customFormat="1" ht="18.75" customHeight="1">
      <c r="A213" s="2" t="s">
        <v>409</v>
      </c>
      <c r="B213" s="7" t="s">
        <v>494</v>
      </c>
      <c r="C213" s="7" t="s">
        <v>1404</v>
      </c>
      <c r="D213" s="7" t="s">
        <v>526</v>
      </c>
      <c r="E213" s="288">
        <v>37926</v>
      </c>
    </row>
    <row r="214" spans="1:5" s="25" customFormat="1" ht="18.75" customHeight="1">
      <c r="A214" s="2" t="s">
        <v>1405</v>
      </c>
      <c r="B214" s="7" t="s">
        <v>494</v>
      </c>
      <c r="C214" s="7" t="s">
        <v>1406</v>
      </c>
      <c r="D214" s="7"/>
      <c r="E214" s="288">
        <f>E215</f>
        <v>90000</v>
      </c>
    </row>
    <row r="215" spans="1:5" s="25" customFormat="1" ht="18.75" customHeight="1">
      <c r="A215" s="2" t="s">
        <v>409</v>
      </c>
      <c r="B215" s="7" t="s">
        <v>494</v>
      </c>
      <c r="C215" s="7" t="s">
        <v>1406</v>
      </c>
      <c r="D215" s="7" t="s">
        <v>526</v>
      </c>
      <c r="E215" s="288">
        <v>90000</v>
      </c>
    </row>
    <row r="216" spans="1:5" s="25" customFormat="1" ht="20.25" customHeight="1">
      <c r="A216" s="2" t="s">
        <v>947</v>
      </c>
      <c r="B216" s="7" t="s">
        <v>494</v>
      </c>
      <c r="C216" s="7" t="s">
        <v>977</v>
      </c>
      <c r="D216" s="7"/>
      <c r="E216" s="288">
        <f>E217</f>
        <v>59613.856</v>
      </c>
    </row>
    <row r="217" spans="1:5" s="25" customFormat="1" ht="18.75" customHeight="1">
      <c r="A217" s="2" t="s">
        <v>409</v>
      </c>
      <c r="B217" s="7" t="s">
        <v>494</v>
      </c>
      <c r="C217" s="7" t="s">
        <v>977</v>
      </c>
      <c r="D217" s="7" t="s">
        <v>526</v>
      </c>
      <c r="E217" s="288">
        <v>59613.856</v>
      </c>
    </row>
    <row r="218" spans="1:5" s="25" customFormat="1" ht="47.25">
      <c r="A218" s="2" t="s">
        <v>63</v>
      </c>
      <c r="B218" s="7" t="s">
        <v>494</v>
      </c>
      <c r="C218" s="7" t="s">
        <v>269</v>
      </c>
      <c r="D218" s="7"/>
      <c r="E218" s="288">
        <f>E227+E223+E231+E219+E229+E221+E225</f>
        <v>59434.583</v>
      </c>
    </row>
    <row r="219" spans="1:5" s="25" customFormat="1" ht="32.25" customHeight="1">
      <c r="A219" s="2" t="s">
        <v>578</v>
      </c>
      <c r="B219" s="7" t="s">
        <v>494</v>
      </c>
      <c r="C219" s="7" t="s">
        <v>1299</v>
      </c>
      <c r="D219" s="7"/>
      <c r="E219" s="288">
        <f>E220</f>
        <v>770</v>
      </c>
    </row>
    <row r="220" spans="1:5" s="25" customFormat="1" ht="15.75">
      <c r="A220" s="2" t="s">
        <v>409</v>
      </c>
      <c r="B220" s="7" t="s">
        <v>494</v>
      </c>
      <c r="C220" s="7" t="s">
        <v>1299</v>
      </c>
      <c r="D220" s="7" t="s">
        <v>526</v>
      </c>
      <c r="E220" s="288">
        <v>770</v>
      </c>
    </row>
    <row r="221" spans="1:5" s="25" customFormat="1" ht="15.75">
      <c r="A221" s="2" t="s">
        <v>1300</v>
      </c>
      <c r="B221" s="7" t="s">
        <v>494</v>
      </c>
      <c r="C221" s="7" t="s">
        <v>1301</v>
      </c>
      <c r="D221" s="7"/>
      <c r="E221" s="288">
        <f>E222</f>
        <v>6400</v>
      </c>
    </row>
    <row r="222" spans="1:5" s="25" customFormat="1" ht="18.75" customHeight="1">
      <c r="A222" s="2" t="s">
        <v>191</v>
      </c>
      <c r="B222" s="7" t="s">
        <v>494</v>
      </c>
      <c r="C222" s="7" t="s">
        <v>1301</v>
      </c>
      <c r="D222" s="7" t="s">
        <v>530</v>
      </c>
      <c r="E222" s="288">
        <v>6400</v>
      </c>
    </row>
    <row r="223" spans="1:5" s="48" customFormat="1" ht="31.5">
      <c r="A223" s="2" t="s">
        <v>1085</v>
      </c>
      <c r="B223" s="7" t="s">
        <v>494</v>
      </c>
      <c r="C223" s="7" t="s">
        <v>951</v>
      </c>
      <c r="D223" s="7"/>
      <c r="E223" s="288">
        <f>E224</f>
        <v>6648.6</v>
      </c>
    </row>
    <row r="224" spans="1:5" s="48" customFormat="1" ht="15.75">
      <c r="A224" s="2" t="s">
        <v>409</v>
      </c>
      <c r="B224" s="7" t="s">
        <v>494</v>
      </c>
      <c r="C224" s="7" t="s">
        <v>951</v>
      </c>
      <c r="D224" s="7" t="s">
        <v>526</v>
      </c>
      <c r="E224" s="288">
        <v>6648.6</v>
      </c>
    </row>
    <row r="225" spans="1:5" s="48" customFormat="1" ht="31.5">
      <c r="A225" s="2" t="s">
        <v>1290</v>
      </c>
      <c r="B225" s="7" t="s">
        <v>494</v>
      </c>
      <c r="C225" s="7" t="s">
        <v>1407</v>
      </c>
      <c r="D225" s="7"/>
      <c r="E225" s="288">
        <f>E226</f>
        <v>300</v>
      </c>
    </row>
    <row r="226" spans="1:5" s="48" customFormat="1" ht="15.75">
      <c r="A226" s="2" t="s">
        <v>409</v>
      </c>
      <c r="B226" s="7" t="s">
        <v>494</v>
      </c>
      <c r="C226" s="7" t="s">
        <v>1407</v>
      </c>
      <c r="D226" s="7" t="s">
        <v>526</v>
      </c>
      <c r="E226" s="288">
        <v>300</v>
      </c>
    </row>
    <row r="227" spans="1:5" s="25" customFormat="1" ht="47.25">
      <c r="A227" s="2" t="s">
        <v>949</v>
      </c>
      <c r="B227" s="7" t="s">
        <v>494</v>
      </c>
      <c r="C227" s="7" t="s">
        <v>948</v>
      </c>
      <c r="D227" s="7"/>
      <c r="E227" s="288">
        <f>E228</f>
        <v>36455.2</v>
      </c>
    </row>
    <row r="228" spans="1:5" s="25" customFormat="1" ht="15.75">
      <c r="A228" s="2" t="s">
        <v>952</v>
      </c>
      <c r="B228" s="7" t="s">
        <v>494</v>
      </c>
      <c r="C228" s="7" t="s">
        <v>948</v>
      </c>
      <c r="D228" s="7" t="s">
        <v>526</v>
      </c>
      <c r="E228" s="288">
        <v>36455.2</v>
      </c>
    </row>
    <row r="229" spans="1:5" s="25" customFormat="1" ht="15.75">
      <c r="A229" s="2" t="s">
        <v>1302</v>
      </c>
      <c r="B229" s="7" t="s">
        <v>494</v>
      </c>
      <c r="C229" s="7" t="s">
        <v>1303</v>
      </c>
      <c r="D229" s="7"/>
      <c r="E229" s="288">
        <f>E230</f>
        <v>4195.5</v>
      </c>
    </row>
    <row r="230" spans="1:5" s="25" customFormat="1" ht="15.75">
      <c r="A230" s="2" t="s">
        <v>409</v>
      </c>
      <c r="B230" s="7" t="s">
        <v>494</v>
      </c>
      <c r="C230" s="7" t="s">
        <v>1303</v>
      </c>
      <c r="D230" s="7" t="s">
        <v>526</v>
      </c>
      <c r="E230" s="288">
        <v>4195.5</v>
      </c>
    </row>
    <row r="231" spans="1:5" s="25" customFormat="1" ht="63">
      <c r="A231" s="2" t="s">
        <v>995</v>
      </c>
      <c r="B231" s="7" t="s">
        <v>494</v>
      </c>
      <c r="C231" s="7" t="s">
        <v>270</v>
      </c>
      <c r="D231" s="7"/>
      <c r="E231" s="288">
        <f>E232</f>
        <v>4665.283</v>
      </c>
    </row>
    <row r="232" spans="1:5" s="25" customFormat="1" ht="15.75">
      <c r="A232" s="2" t="s">
        <v>409</v>
      </c>
      <c r="B232" s="7" t="s">
        <v>494</v>
      </c>
      <c r="C232" s="7" t="s">
        <v>270</v>
      </c>
      <c r="D232" s="7" t="s">
        <v>526</v>
      </c>
      <c r="E232" s="288">
        <v>4665.283</v>
      </c>
    </row>
    <row r="233" spans="1:5" s="25" customFormat="1" ht="15.75">
      <c r="A233" s="63" t="s">
        <v>1189</v>
      </c>
      <c r="B233" s="5" t="s">
        <v>1191</v>
      </c>
      <c r="C233" s="5"/>
      <c r="D233" s="5"/>
      <c r="E233" s="290">
        <f>E234</f>
        <v>15180</v>
      </c>
    </row>
    <row r="234" spans="1:5" s="25" customFormat="1" ht="15.75">
      <c r="A234" s="2" t="s">
        <v>1192</v>
      </c>
      <c r="B234" s="7" t="s">
        <v>1190</v>
      </c>
      <c r="C234" s="7"/>
      <c r="D234" s="7"/>
      <c r="E234" s="288">
        <f>E235</f>
        <v>15180</v>
      </c>
    </row>
    <row r="235" spans="1:5" s="25" customFormat="1" ht="49.5" customHeight="1">
      <c r="A235" s="2" t="s">
        <v>265</v>
      </c>
      <c r="B235" s="7" t="s">
        <v>1190</v>
      </c>
      <c r="C235" s="7" t="s">
        <v>266</v>
      </c>
      <c r="D235" s="7"/>
      <c r="E235" s="288">
        <f>E236</f>
        <v>15180</v>
      </c>
    </row>
    <row r="236" spans="1:5" s="25" customFormat="1" ht="47.25">
      <c r="A236" s="2" t="s">
        <v>63</v>
      </c>
      <c r="B236" s="7" t="s">
        <v>1190</v>
      </c>
      <c r="C236" s="7" t="s">
        <v>269</v>
      </c>
      <c r="D236" s="7"/>
      <c r="E236" s="288">
        <f>E240+E237</f>
        <v>15180</v>
      </c>
    </row>
    <row r="237" spans="1:5" s="25" customFormat="1" ht="15.75">
      <c r="A237" s="2" t="s">
        <v>1304</v>
      </c>
      <c r="B237" s="7" t="s">
        <v>1190</v>
      </c>
      <c r="C237" s="7" t="s">
        <v>1305</v>
      </c>
      <c r="D237" s="7"/>
      <c r="E237" s="288">
        <f>E238+E239</f>
        <v>11815</v>
      </c>
    </row>
    <row r="238" spans="1:5" s="25" customFormat="1" ht="31.5">
      <c r="A238" s="2" t="s">
        <v>543</v>
      </c>
      <c r="B238" s="7" t="s">
        <v>1190</v>
      </c>
      <c r="C238" s="7" t="s">
        <v>1305</v>
      </c>
      <c r="D238" s="7" t="s">
        <v>517</v>
      </c>
      <c r="E238" s="288">
        <v>6000</v>
      </c>
    </row>
    <row r="239" spans="1:5" s="25" customFormat="1" ht="15.75">
      <c r="A239" s="2" t="s">
        <v>409</v>
      </c>
      <c r="B239" s="7" t="s">
        <v>1190</v>
      </c>
      <c r="C239" s="7" t="s">
        <v>1305</v>
      </c>
      <c r="D239" s="7" t="s">
        <v>526</v>
      </c>
      <c r="E239" s="288">
        <v>5815</v>
      </c>
    </row>
    <row r="240" spans="1:5" s="25" customFormat="1" ht="63">
      <c r="A240" s="2" t="s">
        <v>995</v>
      </c>
      <c r="B240" s="7" t="s">
        <v>1190</v>
      </c>
      <c r="C240" s="7" t="s">
        <v>270</v>
      </c>
      <c r="D240" s="7"/>
      <c r="E240" s="288">
        <f>E241</f>
        <v>3365</v>
      </c>
    </row>
    <row r="241" spans="1:5" s="25" customFormat="1" ht="15.75">
      <c r="A241" s="2" t="s">
        <v>409</v>
      </c>
      <c r="B241" s="7" t="s">
        <v>1190</v>
      </c>
      <c r="C241" s="7" t="s">
        <v>270</v>
      </c>
      <c r="D241" s="7" t="s">
        <v>526</v>
      </c>
      <c r="E241" s="288">
        <v>3365</v>
      </c>
    </row>
    <row r="242" spans="1:5" ht="15.75">
      <c r="A242" s="63" t="s">
        <v>18</v>
      </c>
      <c r="B242" s="5" t="s">
        <v>430</v>
      </c>
      <c r="C242" s="5"/>
      <c r="D242" s="5"/>
      <c r="E242" s="290">
        <f>E243+E271+E348+E327+E309</f>
        <v>1177952.8630000001</v>
      </c>
    </row>
    <row r="243" spans="1:5" ht="15.75">
      <c r="A243" s="2" t="s">
        <v>434</v>
      </c>
      <c r="B243" s="7" t="s">
        <v>431</v>
      </c>
      <c r="C243" s="7"/>
      <c r="D243" s="7"/>
      <c r="E243" s="288">
        <f>E244+E267</f>
        <v>397017.26999999996</v>
      </c>
    </row>
    <row r="244" spans="1:5" ht="31.5">
      <c r="A244" s="2" t="s">
        <v>117</v>
      </c>
      <c r="B244" s="7" t="s">
        <v>431</v>
      </c>
      <c r="C244" s="7" t="s">
        <v>78</v>
      </c>
      <c r="D244" s="7"/>
      <c r="E244" s="288">
        <f>E245+E264</f>
        <v>394517.26999999996</v>
      </c>
    </row>
    <row r="245" spans="1:5" ht="31.5">
      <c r="A245" s="2" t="s">
        <v>200</v>
      </c>
      <c r="B245" s="7" t="s">
        <v>431</v>
      </c>
      <c r="C245" s="7" t="s">
        <v>79</v>
      </c>
      <c r="D245" s="7"/>
      <c r="E245" s="288">
        <f>E256+E258+E260+E262+E248+E250+E252+E246+E254</f>
        <v>392889.26999999996</v>
      </c>
    </row>
    <row r="246" spans="1:5" ht="47.25">
      <c r="A246" s="2" t="s">
        <v>578</v>
      </c>
      <c r="B246" s="7" t="s">
        <v>431</v>
      </c>
      <c r="C246" s="7" t="s">
        <v>1306</v>
      </c>
      <c r="D246" s="7"/>
      <c r="E246" s="288">
        <f>E247</f>
        <v>198</v>
      </c>
    </row>
    <row r="247" spans="1:5" ht="31.5">
      <c r="A247" s="2" t="s">
        <v>523</v>
      </c>
      <c r="B247" s="7" t="s">
        <v>431</v>
      </c>
      <c r="C247" s="7" t="s">
        <v>1306</v>
      </c>
      <c r="D247" s="7" t="s">
        <v>524</v>
      </c>
      <c r="E247" s="288">
        <v>198</v>
      </c>
    </row>
    <row r="248" spans="1:5" ht="31.5">
      <c r="A248" s="2" t="s">
        <v>1290</v>
      </c>
      <c r="B248" s="7" t="s">
        <v>431</v>
      </c>
      <c r="C248" s="7" t="s">
        <v>1307</v>
      </c>
      <c r="D248" s="7"/>
      <c r="E248" s="288">
        <f>E249</f>
        <v>578.47</v>
      </c>
    </row>
    <row r="249" spans="1:5" ht="31.5">
      <c r="A249" s="2" t="s">
        <v>523</v>
      </c>
      <c r="B249" s="7" t="s">
        <v>431</v>
      </c>
      <c r="C249" s="7" t="s">
        <v>1307</v>
      </c>
      <c r="D249" s="7" t="s">
        <v>524</v>
      </c>
      <c r="E249" s="288">
        <v>578.47</v>
      </c>
    </row>
    <row r="250" spans="1:5" ht="31.5">
      <c r="A250" s="2" t="s">
        <v>1292</v>
      </c>
      <c r="B250" s="7" t="s">
        <v>431</v>
      </c>
      <c r="C250" s="7" t="s">
        <v>1308</v>
      </c>
      <c r="D250" s="7"/>
      <c r="E250" s="288">
        <f>E251</f>
        <v>100</v>
      </c>
    </row>
    <row r="251" spans="1:5" ht="31.5">
      <c r="A251" s="2" t="s">
        <v>523</v>
      </c>
      <c r="B251" s="7" t="s">
        <v>431</v>
      </c>
      <c r="C251" s="7" t="s">
        <v>1308</v>
      </c>
      <c r="D251" s="7" t="s">
        <v>524</v>
      </c>
      <c r="E251" s="288">
        <v>100</v>
      </c>
    </row>
    <row r="252" spans="1:5" ht="31.5">
      <c r="A252" s="2" t="s">
        <v>1294</v>
      </c>
      <c r="B252" s="7" t="s">
        <v>431</v>
      </c>
      <c r="C252" s="7" t="s">
        <v>1309</v>
      </c>
      <c r="D252" s="7"/>
      <c r="E252" s="288">
        <f>E253</f>
        <v>100</v>
      </c>
    </row>
    <row r="253" spans="1:5" ht="31.5">
      <c r="A253" s="2" t="s">
        <v>523</v>
      </c>
      <c r="B253" s="7" t="s">
        <v>431</v>
      </c>
      <c r="C253" s="7" t="s">
        <v>1309</v>
      </c>
      <c r="D253" s="7" t="s">
        <v>524</v>
      </c>
      <c r="E253" s="288">
        <v>100</v>
      </c>
    </row>
    <row r="254" spans="1:5" ht="31.5">
      <c r="A254" s="2" t="s">
        <v>1408</v>
      </c>
      <c r="B254" s="7" t="s">
        <v>431</v>
      </c>
      <c r="C254" s="7" t="s">
        <v>1409</v>
      </c>
      <c r="D254" s="7"/>
      <c r="E254" s="288">
        <f>E255</f>
        <v>1360</v>
      </c>
    </row>
    <row r="255" spans="1:5" ht="31.5">
      <c r="A255" s="2" t="s">
        <v>523</v>
      </c>
      <c r="B255" s="7" t="s">
        <v>431</v>
      </c>
      <c r="C255" s="7" t="s">
        <v>1409</v>
      </c>
      <c r="D255" s="7" t="s">
        <v>524</v>
      </c>
      <c r="E255" s="288">
        <v>1360</v>
      </c>
    </row>
    <row r="256" spans="1:5" ht="15.75">
      <c r="A256" s="2" t="s">
        <v>195</v>
      </c>
      <c r="B256" s="7" t="s">
        <v>431</v>
      </c>
      <c r="C256" s="7" t="s">
        <v>204</v>
      </c>
      <c r="D256" s="7"/>
      <c r="E256" s="288">
        <f>E257</f>
        <v>120291</v>
      </c>
    </row>
    <row r="257" spans="1:5" ht="31.5">
      <c r="A257" s="2" t="s">
        <v>523</v>
      </c>
      <c r="B257" s="7" t="s">
        <v>431</v>
      </c>
      <c r="C257" s="7" t="s">
        <v>204</v>
      </c>
      <c r="D257" s="7" t="s">
        <v>524</v>
      </c>
      <c r="E257" s="288">
        <v>120291</v>
      </c>
    </row>
    <row r="258" spans="1:5" ht="161.25" customHeight="1">
      <c r="A258" s="2" t="s">
        <v>560</v>
      </c>
      <c r="B258" s="7" t="s">
        <v>431</v>
      </c>
      <c r="C258" s="7" t="s">
        <v>201</v>
      </c>
      <c r="D258" s="7"/>
      <c r="E258" s="288">
        <f>E259</f>
        <v>197944</v>
      </c>
    </row>
    <row r="259" spans="1:5" ht="31.5">
      <c r="A259" s="2" t="s">
        <v>523</v>
      </c>
      <c r="B259" s="7" t="s">
        <v>431</v>
      </c>
      <c r="C259" s="7" t="s">
        <v>201</v>
      </c>
      <c r="D259" s="7" t="s">
        <v>524</v>
      </c>
      <c r="E259" s="288">
        <v>197944</v>
      </c>
    </row>
    <row r="260" spans="1:5" ht="189">
      <c r="A260" s="2" t="s">
        <v>7</v>
      </c>
      <c r="B260" s="7" t="s">
        <v>431</v>
      </c>
      <c r="C260" s="7" t="s">
        <v>202</v>
      </c>
      <c r="D260" s="7"/>
      <c r="E260" s="288">
        <f>E261</f>
        <v>2751.8</v>
      </c>
    </row>
    <row r="261" spans="1:5" ht="31.5">
      <c r="A261" s="2" t="s">
        <v>523</v>
      </c>
      <c r="B261" s="7" t="s">
        <v>431</v>
      </c>
      <c r="C261" s="7" t="s">
        <v>202</v>
      </c>
      <c r="D261" s="7" t="s">
        <v>524</v>
      </c>
      <c r="E261" s="288">
        <v>2751.8</v>
      </c>
    </row>
    <row r="262" spans="1:5" ht="177.75" customHeight="1">
      <c r="A262" s="2" t="s">
        <v>561</v>
      </c>
      <c r="B262" s="7" t="s">
        <v>431</v>
      </c>
      <c r="C262" s="7" t="s">
        <v>203</v>
      </c>
      <c r="D262" s="7"/>
      <c r="E262" s="288">
        <f>E263</f>
        <v>69566</v>
      </c>
    </row>
    <row r="263" spans="1:5" ht="31.5">
      <c r="A263" s="2" t="s">
        <v>523</v>
      </c>
      <c r="B263" s="7" t="s">
        <v>431</v>
      </c>
      <c r="C263" s="7" t="s">
        <v>203</v>
      </c>
      <c r="D263" s="7" t="s">
        <v>524</v>
      </c>
      <c r="E263" s="288">
        <v>69566</v>
      </c>
    </row>
    <row r="264" spans="1:5" ht="47.25">
      <c r="A264" s="2" t="s">
        <v>90</v>
      </c>
      <c r="B264" s="7" t="s">
        <v>431</v>
      </c>
      <c r="C264" s="7" t="s">
        <v>220</v>
      </c>
      <c r="D264" s="7"/>
      <c r="E264" s="288">
        <f>E265</f>
        <v>1628</v>
      </c>
    </row>
    <row r="265" spans="1:5" ht="15.75">
      <c r="A265" s="2" t="s">
        <v>195</v>
      </c>
      <c r="B265" s="7" t="s">
        <v>431</v>
      </c>
      <c r="C265" s="7" t="s">
        <v>362</v>
      </c>
      <c r="D265" s="7"/>
      <c r="E265" s="288">
        <f>E266</f>
        <v>1628</v>
      </c>
    </row>
    <row r="266" spans="1:5" ht="31.5">
      <c r="A266" s="2" t="s">
        <v>523</v>
      </c>
      <c r="B266" s="7" t="s">
        <v>431</v>
      </c>
      <c r="C266" s="7" t="s">
        <v>362</v>
      </c>
      <c r="D266" s="7" t="s">
        <v>524</v>
      </c>
      <c r="E266" s="288">
        <v>1628</v>
      </c>
    </row>
    <row r="267" spans="1:5" ht="49.5" customHeight="1">
      <c r="A267" s="2" t="s">
        <v>265</v>
      </c>
      <c r="B267" s="7" t="s">
        <v>431</v>
      </c>
      <c r="C267" s="7" t="s">
        <v>266</v>
      </c>
      <c r="D267" s="7"/>
      <c r="E267" s="288">
        <f>E268</f>
        <v>2500</v>
      </c>
    </row>
    <row r="268" spans="1:5" ht="63">
      <c r="A268" s="2" t="s">
        <v>556</v>
      </c>
      <c r="B268" s="7" t="s">
        <v>431</v>
      </c>
      <c r="C268" s="7" t="s">
        <v>268</v>
      </c>
      <c r="D268" s="7"/>
      <c r="E268" s="288">
        <f>E269</f>
        <v>2500</v>
      </c>
    </row>
    <row r="269" spans="1:5" ht="31.5">
      <c r="A269" s="2" t="s">
        <v>358</v>
      </c>
      <c r="B269" s="7" t="s">
        <v>431</v>
      </c>
      <c r="C269" s="7" t="s">
        <v>359</v>
      </c>
      <c r="D269" s="7"/>
      <c r="E269" s="288">
        <f>E270</f>
        <v>2500</v>
      </c>
    </row>
    <row r="270" spans="1:5" ht="22.5" customHeight="1">
      <c r="A270" s="2" t="s">
        <v>191</v>
      </c>
      <c r="B270" s="7" t="s">
        <v>431</v>
      </c>
      <c r="C270" s="7" t="s">
        <v>359</v>
      </c>
      <c r="D270" s="7" t="s">
        <v>530</v>
      </c>
      <c r="E270" s="288">
        <v>2500</v>
      </c>
    </row>
    <row r="271" spans="1:5" ht="15.75">
      <c r="A271" s="2" t="s">
        <v>435</v>
      </c>
      <c r="B271" s="7" t="s">
        <v>19</v>
      </c>
      <c r="C271" s="7"/>
      <c r="D271" s="7"/>
      <c r="E271" s="288">
        <f>E272+E305</f>
        <v>597425.2930000001</v>
      </c>
    </row>
    <row r="272" spans="1:5" ht="31.5">
      <c r="A272" s="2" t="s">
        <v>117</v>
      </c>
      <c r="B272" s="7" t="s">
        <v>19</v>
      </c>
      <c r="C272" s="7" t="s">
        <v>78</v>
      </c>
      <c r="D272" s="7"/>
      <c r="E272" s="288">
        <f>E279+E300+E276+E273</f>
        <v>593925.2930000001</v>
      </c>
    </row>
    <row r="273" spans="1:5" ht="15.75">
      <c r="A273" s="2" t="s">
        <v>996</v>
      </c>
      <c r="B273" s="7" t="s">
        <v>19</v>
      </c>
      <c r="C273" s="7" t="s">
        <v>997</v>
      </c>
      <c r="D273" s="7"/>
      <c r="E273" s="288">
        <f>E274</f>
        <v>0</v>
      </c>
    </row>
    <row r="274" spans="1:5" ht="47.25">
      <c r="A274" s="2" t="s">
        <v>981</v>
      </c>
      <c r="B274" s="7" t="s">
        <v>19</v>
      </c>
      <c r="C274" s="7" t="s">
        <v>998</v>
      </c>
      <c r="D274" s="7"/>
      <c r="E274" s="288">
        <f>E275</f>
        <v>0</v>
      </c>
    </row>
    <row r="275" spans="1:5" ht="31.5">
      <c r="A275" s="2" t="s">
        <v>523</v>
      </c>
      <c r="B275" s="7" t="s">
        <v>19</v>
      </c>
      <c r="C275" s="7" t="s">
        <v>998</v>
      </c>
      <c r="D275" s="7" t="s">
        <v>524</v>
      </c>
      <c r="E275" s="288">
        <v>0</v>
      </c>
    </row>
    <row r="276" spans="1:5" ht="15.75" hidden="1">
      <c r="A276" s="2"/>
      <c r="B276" s="7"/>
      <c r="C276" s="7"/>
      <c r="D276" s="7"/>
      <c r="E276" s="288"/>
    </row>
    <row r="277" spans="1:5" ht="15.75" hidden="1">
      <c r="A277" s="2"/>
      <c r="B277" s="7"/>
      <c r="C277" s="7"/>
      <c r="D277" s="7"/>
      <c r="E277" s="288"/>
    </row>
    <row r="278" spans="1:5" ht="15.75" hidden="1">
      <c r="A278" s="2"/>
      <c r="B278" s="7"/>
      <c r="C278" s="7"/>
      <c r="D278" s="7"/>
      <c r="E278" s="288"/>
    </row>
    <row r="279" spans="1:5" ht="31.5">
      <c r="A279" s="2" t="s">
        <v>88</v>
      </c>
      <c r="B279" s="7" t="s">
        <v>19</v>
      </c>
      <c r="C279" s="7" t="s">
        <v>206</v>
      </c>
      <c r="D279" s="7"/>
      <c r="E279" s="288">
        <f>E290+E292+E294+E296+E298+E282+E284+E286+E280+E288</f>
        <v>571120.6930000001</v>
      </c>
    </row>
    <row r="280" spans="1:5" ht="47.25">
      <c r="A280" s="2" t="s">
        <v>578</v>
      </c>
      <c r="B280" s="7" t="s">
        <v>19</v>
      </c>
      <c r="C280" s="7" t="s">
        <v>1310</v>
      </c>
      <c r="D280" s="7"/>
      <c r="E280" s="288">
        <f>E281</f>
        <v>1119.5</v>
      </c>
    </row>
    <row r="281" spans="1:5" ht="31.5">
      <c r="A281" s="2" t="s">
        <v>523</v>
      </c>
      <c r="B281" s="7" t="s">
        <v>19</v>
      </c>
      <c r="C281" s="7" t="s">
        <v>1310</v>
      </c>
      <c r="D281" s="7" t="s">
        <v>524</v>
      </c>
      <c r="E281" s="288">
        <v>1119.5</v>
      </c>
    </row>
    <row r="282" spans="1:5" ht="31.5">
      <c r="A282" s="2" t="s">
        <v>1290</v>
      </c>
      <c r="B282" s="7" t="s">
        <v>19</v>
      </c>
      <c r="C282" s="7" t="s">
        <v>1311</v>
      </c>
      <c r="D282" s="7"/>
      <c r="E282" s="288">
        <f>E283</f>
        <v>123</v>
      </c>
    </row>
    <row r="283" spans="1:5" ht="31.5">
      <c r="A283" s="2" t="s">
        <v>523</v>
      </c>
      <c r="B283" s="7" t="s">
        <v>19</v>
      </c>
      <c r="C283" s="7" t="s">
        <v>1311</v>
      </c>
      <c r="D283" s="7" t="s">
        <v>524</v>
      </c>
      <c r="E283" s="288">
        <v>123</v>
      </c>
    </row>
    <row r="284" spans="1:5" ht="31.5">
      <c r="A284" s="2" t="s">
        <v>1292</v>
      </c>
      <c r="B284" s="7" t="s">
        <v>19</v>
      </c>
      <c r="C284" s="7" t="s">
        <v>1312</v>
      </c>
      <c r="D284" s="7"/>
      <c r="E284" s="288">
        <f>E285</f>
        <v>82</v>
      </c>
    </row>
    <row r="285" spans="1:5" ht="31.5">
      <c r="A285" s="2" t="s">
        <v>523</v>
      </c>
      <c r="B285" s="7" t="s">
        <v>19</v>
      </c>
      <c r="C285" s="7" t="s">
        <v>1312</v>
      </c>
      <c r="D285" s="7" t="s">
        <v>524</v>
      </c>
      <c r="E285" s="288">
        <v>82</v>
      </c>
    </row>
    <row r="286" spans="1:5" ht="31.5">
      <c r="A286" s="2" t="s">
        <v>1294</v>
      </c>
      <c r="B286" s="7" t="s">
        <v>19</v>
      </c>
      <c r="C286" s="7" t="s">
        <v>1313</v>
      </c>
      <c r="D286" s="7"/>
      <c r="E286" s="288">
        <f>E287</f>
        <v>82</v>
      </c>
    </row>
    <row r="287" spans="1:5" ht="31.5">
      <c r="A287" s="2" t="s">
        <v>523</v>
      </c>
      <c r="B287" s="7" t="s">
        <v>19</v>
      </c>
      <c r="C287" s="7" t="s">
        <v>1313</v>
      </c>
      <c r="D287" s="7" t="s">
        <v>524</v>
      </c>
      <c r="E287" s="288">
        <v>82</v>
      </c>
    </row>
    <row r="288" spans="1:5" ht="31.5">
      <c r="A288" s="2" t="s">
        <v>1408</v>
      </c>
      <c r="B288" s="7" t="s">
        <v>19</v>
      </c>
      <c r="C288" s="7" t="s">
        <v>1410</v>
      </c>
      <c r="D288" s="7"/>
      <c r="E288" s="288">
        <f>E289</f>
        <v>2040</v>
      </c>
    </row>
    <row r="289" spans="1:5" ht="31.5">
      <c r="A289" s="2" t="s">
        <v>523</v>
      </c>
      <c r="B289" s="7" t="s">
        <v>19</v>
      </c>
      <c r="C289" s="7" t="s">
        <v>1410</v>
      </c>
      <c r="D289" s="7" t="s">
        <v>524</v>
      </c>
      <c r="E289" s="288">
        <v>2040</v>
      </c>
    </row>
    <row r="290" spans="1:5" ht="24.75" customHeight="1">
      <c r="A290" s="2" t="s">
        <v>196</v>
      </c>
      <c r="B290" s="7" t="s">
        <v>19</v>
      </c>
      <c r="C290" s="7" t="s">
        <v>210</v>
      </c>
      <c r="D290" s="7"/>
      <c r="E290" s="288">
        <f>E291</f>
        <v>163188.193</v>
      </c>
    </row>
    <row r="291" spans="1:5" ht="31.5">
      <c r="A291" s="2" t="s">
        <v>523</v>
      </c>
      <c r="B291" s="7" t="s">
        <v>19</v>
      </c>
      <c r="C291" s="7" t="s">
        <v>210</v>
      </c>
      <c r="D291" s="7" t="s">
        <v>524</v>
      </c>
      <c r="E291" s="288">
        <v>163188.193</v>
      </c>
    </row>
    <row r="292" spans="1:5" ht="143.25" customHeight="1">
      <c r="A292" s="2" t="s">
        <v>562</v>
      </c>
      <c r="B292" s="7" t="s">
        <v>19</v>
      </c>
      <c r="C292" s="7" t="s">
        <v>207</v>
      </c>
      <c r="D292" s="7"/>
      <c r="E292" s="288">
        <f>E293</f>
        <v>347329.7</v>
      </c>
    </row>
    <row r="293" spans="1:5" ht="31.5">
      <c r="A293" s="2" t="s">
        <v>523</v>
      </c>
      <c r="B293" s="7" t="s">
        <v>19</v>
      </c>
      <c r="C293" s="7" t="s">
        <v>207</v>
      </c>
      <c r="D293" s="7" t="s">
        <v>524</v>
      </c>
      <c r="E293" s="288">
        <v>347329.7</v>
      </c>
    </row>
    <row r="294" spans="1:5" ht="156" customHeight="1">
      <c r="A294" s="2" t="s">
        <v>563</v>
      </c>
      <c r="B294" s="7" t="s">
        <v>19</v>
      </c>
      <c r="C294" s="7" t="s">
        <v>208</v>
      </c>
      <c r="D294" s="7"/>
      <c r="E294" s="288">
        <f>E295</f>
        <v>15376.5</v>
      </c>
    </row>
    <row r="295" spans="1:5" ht="31.5">
      <c r="A295" s="2" t="s">
        <v>523</v>
      </c>
      <c r="B295" s="7" t="s">
        <v>19</v>
      </c>
      <c r="C295" s="7" t="s">
        <v>208</v>
      </c>
      <c r="D295" s="7" t="s">
        <v>524</v>
      </c>
      <c r="E295" s="288">
        <v>15376.5</v>
      </c>
    </row>
    <row r="296" spans="1:5" ht="162" customHeight="1">
      <c r="A296" s="2" t="s">
        <v>564</v>
      </c>
      <c r="B296" s="7" t="s">
        <v>19</v>
      </c>
      <c r="C296" s="7" t="s">
        <v>209</v>
      </c>
      <c r="D296" s="7"/>
      <c r="E296" s="288">
        <f>E297</f>
        <v>36359.9</v>
      </c>
    </row>
    <row r="297" spans="1:5" ht="37.5" customHeight="1">
      <c r="A297" s="2" t="s">
        <v>523</v>
      </c>
      <c r="B297" s="7" t="s">
        <v>19</v>
      </c>
      <c r="C297" s="7" t="s">
        <v>209</v>
      </c>
      <c r="D297" s="7" t="s">
        <v>524</v>
      </c>
      <c r="E297" s="288">
        <v>36359.9</v>
      </c>
    </row>
    <row r="298" spans="1:5" ht="15.75">
      <c r="A298" s="2" t="s">
        <v>956</v>
      </c>
      <c r="B298" s="7" t="s">
        <v>19</v>
      </c>
      <c r="C298" s="7" t="s">
        <v>955</v>
      </c>
      <c r="D298" s="7"/>
      <c r="E298" s="288">
        <f>E299</f>
        <v>5419.9</v>
      </c>
    </row>
    <row r="299" spans="1:5" ht="31.5">
      <c r="A299" s="2" t="s">
        <v>523</v>
      </c>
      <c r="B299" s="7" t="s">
        <v>19</v>
      </c>
      <c r="C299" s="7" t="s">
        <v>955</v>
      </c>
      <c r="D299" s="7" t="s">
        <v>524</v>
      </c>
      <c r="E299" s="288">
        <v>5419.9</v>
      </c>
    </row>
    <row r="300" spans="1:5" ht="47.25">
      <c r="A300" s="2" t="s">
        <v>90</v>
      </c>
      <c r="B300" s="7" t="s">
        <v>19</v>
      </c>
      <c r="C300" s="7" t="s">
        <v>220</v>
      </c>
      <c r="D300" s="7"/>
      <c r="E300" s="288">
        <f>E301+E303</f>
        <v>22804.6</v>
      </c>
    </row>
    <row r="301" spans="1:5" ht="23.25" customHeight="1">
      <c r="A301" s="2" t="s">
        <v>196</v>
      </c>
      <c r="B301" s="7" t="s">
        <v>19</v>
      </c>
      <c r="C301" s="7" t="s">
        <v>363</v>
      </c>
      <c r="D301" s="7"/>
      <c r="E301" s="288">
        <f>E302</f>
        <v>13120</v>
      </c>
    </row>
    <row r="302" spans="1:5" ht="31.5">
      <c r="A302" s="2" t="s">
        <v>523</v>
      </c>
      <c r="B302" s="7" t="s">
        <v>19</v>
      </c>
      <c r="C302" s="7" t="s">
        <v>363</v>
      </c>
      <c r="D302" s="7" t="s">
        <v>524</v>
      </c>
      <c r="E302" s="288">
        <v>13120</v>
      </c>
    </row>
    <row r="303" spans="1:5" ht="47.25">
      <c r="A303" s="2" t="s">
        <v>989</v>
      </c>
      <c r="B303" s="7" t="s">
        <v>19</v>
      </c>
      <c r="C303" s="7" t="s">
        <v>40</v>
      </c>
      <c r="D303" s="7"/>
      <c r="E303" s="288">
        <f>E304</f>
        <v>9684.6</v>
      </c>
    </row>
    <row r="304" spans="1:5" ht="31.5">
      <c r="A304" s="2" t="s">
        <v>523</v>
      </c>
      <c r="B304" s="7" t="s">
        <v>19</v>
      </c>
      <c r="C304" s="7" t="s">
        <v>40</v>
      </c>
      <c r="D304" s="7" t="s">
        <v>524</v>
      </c>
      <c r="E304" s="288">
        <v>9684.6</v>
      </c>
    </row>
    <row r="305" spans="1:5" ht="48.75" customHeight="1">
      <c r="A305" s="2" t="s">
        <v>265</v>
      </c>
      <c r="B305" s="7" t="s">
        <v>19</v>
      </c>
      <c r="C305" s="7" t="s">
        <v>266</v>
      </c>
      <c r="D305" s="7"/>
      <c r="E305" s="288">
        <f>E306</f>
        <v>3500</v>
      </c>
    </row>
    <row r="306" spans="1:5" ht="63">
      <c r="A306" s="2" t="s">
        <v>556</v>
      </c>
      <c r="B306" s="7" t="s">
        <v>19</v>
      </c>
      <c r="C306" s="7" t="s">
        <v>268</v>
      </c>
      <c r="D306" s="7"/>
      <c r="E306" s="288">
        <f>E307</f>
        <v>3500</v>
      </c>
    </row>
    <row r="307" spans="1:5" ht="31.5">
      <c r="A307" s="2" t="s">
        <v>358</v>
      </c>
      <c r="B307" s="7" t="s">
        <v>19</v>
      </c>
      <c r="C307" s="7" t="s">
        <v>359</v>
      </c>
      <c r="D307" s="7"/>
      <c r="E307" s="288">
        <f>E308</f>
        <v>3500</v>
      </c>
    </row>
    <row r="308" spans="1:5" ht="21.75" customHeight="1">
      <c r="A308" s="2" t="s">
        <v>191</v>
      </c>
      <c r="B308" s="7" t="s">
        <v>19</v>
      </c>
      <c r="C308" s="7" t="s">
        <v>359</v>
      </c>
      <c r="D308" s="7" t="s">
        <v>530</v>
      </c>
      <c r="E308" s="288">
        <v>3500</v>
      </c>
    </row>
    <row r="309" spans="1:5" ht="15.75">
      <c r="A309" s="2" t="s">
        <v>402</v>
      </c>
      <c r="B309" s="7" t="s">
        <v>401</v>
      </c>
      <c r="C309" s="7"/>
      <c r="D309" s="7"/>
      <c r="E309" s="288">
        <f>E321+E310</f>
        <v>106661.29999999999</v>
      </c>
    </row>
    <row r="310" spans="1:5" ht="31.5">
      <c r="A310" s="2" t="s">
        <v>117</v>
      </c>
      <c r="B310" s="7" t="s">
        <v>401</v>
      </c>
      <c r="C310" s="7" t="s">
        <v>78</v>
      </c>
      <c r="D310" s="7"/>
      <c r="E310" s="288">
        <f>E311+E318</f>
        <v>68093.2</v>
      </c>
    </row>
    <row r="311" spans="1:5" ht="31.5">
      <c r="A311" s="2" t="s">
        <v>211</v>
      </c>
      <c r="B311" s="7" t="s">
        <v>401</v>
      </c>
      <c r="C311" s="7" t="s">
        <v>212</v>
      </c>
      <c r="D311" s="7"/>
      <c r="E311" s="288">
        <f>E314+E316+E312</f>
        <v>57713.2</v>
      </c>
    </row>
    <row r="312" spans="1:5" ht="31.5">
      <c r="A312" s="2" t="s">
        <v>1408</v>
      </c>
      <c r="B312" s="7" t="s">
        <v>401</v>
      </c>
      <c r="C312" s="7" t="s">
        <v>1411</v>
      </c>
      <c r="D312" s="7"/>
      <c r="E312" s="288">
        <f>E313</f>
        <v>400</v>
      </c>
    </row>
    <row r="313" spans="1:5" ht="31.5">
      <c r="A313" s="2" t="s">
        <v>523</v>
      </c>
      <c r="B313" s="7" t="s">
        <v>401</v>
      </c>
      <c r="C313" s="7" t="s">
        <v>1411</v>
      </c>
      <c r="D313" s="7" t="s">
        <v>524</v>
      </c>
      <c r="E313" s="288">
        <v>400</v>
      </c>
    </row>
    <row r="314" spans="1:5" ht="15.75">
      <c r="A314" s="2" t="s">
        <v>197</v>
      </c>
      <c r="B314" s="7" t="s">
        <v>401</v>
      </c>
      <c r="C314" s="7" t="s">
        <v>213</v>
      </c>
      <c r="D314" s="7"/>
      <c r="E314" s="288">
        <f>E315</f>
        <v>42978</v>
      </c>
    </row>
    <row r="315" spans="1:5" ht="31.5">
      <c r="A315" s="2" t="s">
        <v>523</v>
      </c>
      <c r="B315" s="7" t="s">
        <v>401</v>
      </c>
      <c r="C315" s="7" t="s">
        <v>213</v>
      </c>
      <c r="D315" s="7" t="s">
        <v>524</v>
      </c>
      <c r="E315" s="288">
        <v>42978</v>
      </c>
    </row>
    <row r="316" spans="1:5" ht="47.25">
      <c r="A316" s="2" t="s">
        <v>815</v>
      </c>
      <c r="B316" s="7" t="s">
        <v>401</v>
      </c>
      <c r="C316" s="7" t="s">
        <v>43</v>
      </c>
      <c r="D316" s="7"/>
      <c r="E316" s="288">
        <f>E317</f>
        <v>14335.2</v>
      </c>
    </row>
    <row r="317" spans="1:5" ht="31.5">
      <c r="A317" s="2" t="s">
        <v>523</v>
      </c>
      <c r="B317" s="7" t="s">
        <v>401</v>
      </c>
      <c r="C317" s="7" t="s">
        <v>43</v>
      </c>
      <c r="D317" s="7" t="s">
        <v>524</v>
      </c>
      <c r="E317" s="288">
        <v>14335.2</v>
      </c>
    </row>
    <row r="318" spans="1:5" ht="31.5">
      <c r="A318" s="2" t="s">
        <v>1037</v>
      </c>
      <c r="B318" s="7" t="s">
        <v>401</v>
      </c>
      <c r="C318" s="7" t="s">
        <v>1038</v>
      </c>
      <c r="D318" s="7"/>
      <c r="E318" s="288">
        <f>E319</f>
        <v>10380</v>
      </c>
    </row>
    <row r="319" spans="1:5" ht="15.75">
      <c r="A319" s="2" t="s">
        <v>197</v>
      </c>
      <c r="B319" s="7" t="s">
        <v>401</v>
      </c>
      <c r="C319" s="7" t="s">
        <v>1039</v>
      </c>
      <c r="D319" s="7"/>
      <c r="E319" s="288">
        <f>E320</f>
        <v>10380</v>
      </c>
    </row>
    <row r="320" spans="1:5" ht="31.5">
      <c r="A320" s="2" t="s">
        <v>523</v>
      </c>
      <c r="B320" s="7" t="s">
        <v>401</v>
      </c>
      <c r="C320" s="7" t="s">
        <v>1039</v>
      </c>
      <c r="D320" s="7" t="s">
        <v>524</v>
      </c>
      <c r="E320" s="288">
        <v>10380</v>
      </c>
    </row>
    <row r="321" spans="1:5" ht="31.5">
      <c r="A321" s="2" t="s">
        <v>2</v>
      </c>
      <c r="B321" s="7" t="s">
        <v>401</v>
      </c>
      <c r="C321" s="7" t="s">
        <v>240</v>
      </c>
      <c r="D321" s="7"/>
      <c r="E321" s="288">
        <f>E322</f>
        <v>38568.1</v>
      </c>
    </row>
    <row r="322" spans="1:5" ht="31.5">
      <c r="A322" s="2" t="s">
        <v>4</v>
      </c>
      <c r="B322" s="7" t="s">
        <v>401</v>
      </c>
      <c r="C322" s="7" t="s">
        <v>246</v>
      </c>
      <c r="D322" s="7"/>
      <c r="E322" s="288">
        <f>E323+E325</f>
        <v>38568.1</v>
      </c>
    </row>
    <row r="323" spans="1:5" ht="15.75">
      <c r="A323" s="2" t="s">
        <v>197</v>
      </c>
      <c r="B323" s="7" t="s">
        <v>401</v>
      </c>
      <c r="C323" s="7" t="s">
        <v>247</v>
      </c>
      <c r="D323" s="7"/>
      <c r="E323" s="288">
        <f>E324</f>
        <v>27897</v>
      </c>
    </row>
    <row r="324" spans="1:5" ht="31.5">
      <c r="A324" s="2" t="s">
        <v>523</v>
      </c>
      <c r="B324" s="7" t="s">
        <v>401</v>
      </c>
      <c r="C324" s="7" t="s">
        <v>247</v>
      </c>
      <c r="D324" s="7" t="s">
        <v>524</v>
      </c>
      <c r="E324" s="288">
        <v>27897</v>
      </c>
    </row>
    <row r="325" spans="1:5" ht="47.25">
      <c r="A325" s="2" t="s">
        <v>815</v>
      </c>
      <c r="B325" s="7" t="s">
        <v>401</v>
      </c>
      <c r="C325" s="7" t="s">
        <v>44</v>
      </c>
      <c r="D325" s="7"/>
      <c r="E325" s="288">
        <f>E326</f>
        <v>10671.1</v>
      </c>
    </row>
    <row r="326" spans="1:5" ht="31.5">
      <c r="A326" s="2" t="s">
        <v>523</v>
      </c>
      <c r="B326" s="7" t="s">
        <v>401</v>
      </c>
      <c r="C326" s="7" t="s">
        <v>44</v>
      </c>
      <c r="D326" s="7" t="s">
        <v>524</v>
      </c>
      <c r="E326" s="288">
        <v>10671.1</v>
      </c>
    </row>
    <row r="327" spans="1:5" ht="15.75">
      <c r="A327" s="2" t="s">
        <v>387</v>
      </c>
      <c r="B327" s="7" t="s">
        <v>20</v>
      </c>
      <c r="C327" s="7"/>
      <c r="D327" s="7"/>
      <c r="E327" s="288">
        <f>E328+E340+E344</f>
        <v>36977</v>
      </c>
    </row>
    <row r="328" spans="1:5" ht="31.5">
      <c r="A328" s="2" t="s">
        <v>117</v>
      </c>
      <c r="B328" s="7" t="s">
        <v>20</v>
      </c>
      <c r="C328" s="7" t="s">
        <v>78</v>
      </c>
      <c r="D328" s="7"/>
      <c r="E328" s="288">
        <f>E329</f>
        <v>23610</v>
      </c>
    </row>
    <row r="329" spans="1:5" ht="31.5">
      <c r="A329" s="2" t="s">
        <v>337</v>
      </c>
      <c r="B329" s="7" t="s">
        <v>20</v>
      </c>
      <c r="C329" s="7" t="s">
        <v>215</v>
      </c>
      <c r="D329" s="7"/>
      <c r="E329" s="288">
        <f>E332+E337+E335+E330</f>
        <v>23610</v>
      </c>
    </row>
    <row r="330" spans="1:5" ht="31.5">
      <c r="A330" s="2" t="s">
        <v>1408</v>
      </c>
      <c r="B330" s="7" t="s">
        <v>20</v>
      </c>
      <c r="C330" s="7" t="s">
        <v>1412</v>
      </c>
      <c r="D330" s="7"/>
      <c r="E330" s="288">
        <f>E331</f>
        <v>103.8</v>
      </c>
    </row>
    <row r="331" spans="1:5" ht="31.5">
      <c r="A331" s="2" t="s">
        <v>523</v>
      </c>
      <c r="B331" s="7" t="s">
        <v>20</v>
      </c>
      <c r="C331" s="7" t="s">
        <v>1412</v>
      </c>
      <c r="D331" s="7" t="s">
        <v>524</v>
      </c>
      <c r="E331" s="288">
        <v>103.8</v>
      </c>
    </row>
    <row r="332" spans="1:5" ht="15.75">
      <c r="A332" s="2" t="s">
        <v>474</v>
      </c>
      <c r="B332" s="7" t="s">
        <v>20</v>
      </c>
      <c r="C332" s="7" t="s">
        <v>68</v>
      </c>
      <c r="D332" s="7"/>
      <c r="E332" s="288">
        <f>E333+E334</f>
        <v>2100</v>
      </c>
    </row>
    <row r="333" spans="1:5" ht="15.75">
      <c r="A333" s="2" t="s">
        <v>528</v>
      </c>
      <c r="B333" s="7" t="s">
        <v>20</v>
      </c>
      <c r="C333" s="7" t="s">
        <v>68</v>
      </c>
      <c r="D333" s="7" t="s">
        <v>527</v>
      </c>
      <c r="E333" s="288">
        <v>500</v>
      </c>
    </row>
    <row r="334" spans="1:5" ht="31.5">
      <c r="A334" s="2" t="s">
        <v>523</v>
      </c>
      <c r="B334" s="7" t="s">
        <v>20</v>
      </c>
      <c r="C334" s="7" t="s">
        <v>68</v>
      </c>
      <c r="D334" s="7" t="s">
        <v>524</v>
      </c>
      <c r="E334" s="288">
        <v>1600</v>
      </c>
    </row>
    <row r="335" spans="1:5" ht="15.75">
      <c r="A335" s="2" t="s">
        <v>1314</v>
      </c>
      <c r="B335" s="7" t="s">
        <v>20</v>
      </c>
      <c r="C335" s="7" t="s">
        <v>1315</v>
      </c>
      <c r="D335" s="7"/>
      <c r="E335" s="288">
        <f>E336</f>
        <v>3599.2</v>
      </c>
    </row>
    <row r="336" spans="1:5" ht="31.5">
      <c r="A336" s="2" t="s">
        <v>523</v>
      </c>
      <c r="B336" s="7" t="s">
        <v>20</v>
      </c>
      <c r="C336" s="7" t="s">
        <v>1315</v>
      </c>
      <c r="D336" s="7" t="s">
        <v>524</v>
      </c>
      <c r="E336" s="288">
        <v>3599.2</v>
      </c>
    </row>
    <row r="337" spans="1:5" ht="78.75">
      <c r="A337" s="2" t="s">
        <v>993</v>
      </c>
      <c r="B337" s="7" t="s">
        <v>20</v>
      </c>
      <c r="C337" s="7" t="s">
        <v>69</v>
      </c>
      <c r="D337" s="7"/>
      <c r="E337" s="288">
        <f>E338+E339</f>
        <v>17807</v>
      </c>
    </row>
    <row r="338" spans="1:5" ht="15.75">
      <c r="A338" s="2" t="s">
        <v>528</v>
      </c>
      <c r="B338" s="7" t="s">
        <v>20</v>
      </c>
      <c r="C338" s="7" t="s">
        <v>69</v>
      </c>
      <c r="D338" s="7" t="s">
        <v>527</v>
      </c>
      <c r="E338" s="288">
        <v>11293</v>
      </c>
    </row>
    <row r="339" spans="1:5" ht="31.5">
      <c r="A339" s="2" t="s">
        <v>523</v>
      </c>
      <c r="B339" s="7" t="s">
        <v>20</v>
      </c>
      <c r="C339" s="7" t="s">
        <v>69</v>
      </c>
      <c r="D339" s="7" t="s">
        <v>524</v>
      </c>
      <c r="E339" s="288">
        <v>6514</v>
      </c>
    </row>
    <row r="340" spans="1:5" ht="47.25">
      <c r="A340" s="2" t="s">
        <v>228</v>
      </c>
      <c r="B340" s="7" t="s">
        <v>20</v>
      </c>
      <c r="C340" s="7" t="s">
        <v>229</v>
      </c>
      <c r="D340" s="7"/>
      <c r="E340" s="288">
        <f>E341</f>
        <v>13147</v>
      </c>
    </row>
    <row r="341" spans="1:5" ht="31.5">
      <c r="A341" s="2" t="s">
        <v>230</v>
      </c>
      <c r="B341" s="7" t="s">
        <v>20</v>
      </c>
      <c r="C341" s="7" t="s">
        <v>231</v>
      </c>
      <c r="D341" s="7"/>
      <c r="E341" s="288">
        <f>E342</f>
        <v>13147</v>
      </c>
    </row>
    <row r="342" spans="1:5" ht="15.75">
      <c r="A342" s="2" t="s">
        <v>529</v>
      </c>
      <c r="B342" s="7" t="s">
        <v>20</v>
      </c>
      <c r="C342" s="7" t="s">
        <v>232</v>
      </c>
      <c r="D342" s="7"/>
      <c r="E342" s="288">
        <f>E343</f>
        <v>13147</v>
      </c>
    </row>
    <row r="343" spans="1:5" ht="31.5">
      <c r="A343" s="2" t="s">
        <v>523</v>
      </c>
      <c r="B343" s="7" t="s">
        <v>20</v>
      </c>
      <c r="C343" s="7" t="s">
        <v>232</v>
      </c>
      <c r="D343" s="7" t="s">
        <v>524</v>
      </c>
      <c r="E343" s="288">
        <v>13147</v>
      </c>
    </row>
    <row r="344" spans="1:5" ht="31.5">
      <c r="A344" s="2" t="s">
        <v>290</v>
      </c>
      <c r="B344" s="7" t="s">
        <v>20</v>
      </c>
      <c r="C344" s="7" t="s">
        <v>291</v>
      </c>
      <c r="D344" s="7"/>
      <c r="E344" s="288">
        <f>E345</f>
        <v>220</v>
      </c>
    </row>
    <row r="345" spans="1:5" ht="31.5">
      <c r="A345" s="6" t="s">
        <v>1061</v>
      </c>
      <c r="B345" s="7" t="s">
        <v>20</v>
      </c>
      <c r="C345" s="7" t="s">
        <v>296</v>
      </c>
      <c r="D345" s="7"/>
      <c r="E345" s="288">
        <f>E346</f>
        <v>220</v>
      </c>
    </row>
    <row r="346" spans="1:5" ht="15.75">
      <c r="A346" s="2" t="s">
        <v>474</v>
      </c>
      <c r="B346" s="7" t="s">
        <v>20</v>
      </c>
      <c r="C346" s="7" t="s">
        <v>295</v>
      </c>
      <c r="D346" s="7"/>
      <c r="E346" s="288">
        <f>E347</f>
        <v>220</v>
      </c>
    </row>
    <row r="347" spans="1:5" ht="31.5">
      <c r="A347" s="2" t="s">
        <v>523</v>
      </c>
      <c r="B347" s="7" t="s">
        <v>20</v>
      </c>
      <c r="C347" s="7" t="s">
        <v>295</v>
      </c>
      <c r="D347" s="7" t="s">
        <v>524</v>
      </c>
      <c r="E347" s="288">
        <v>220</v>
      </c>
    </row>
    <row r="348" spans="1:5" ht="15.75">
      <c r="A348" s="2" t="s">
        <v>21</v>
      </c>
      <c r="B348" s="7" t="s">
        <v>22</v>
      </c>
      <c r="C348" s="7"/>
      <c r="D348" s="7"/>
      <c r="E348" s="288">
        <f>E349</f>
        <v>39872</v>
      </c>
    </row>
    <row r="349" spans="1:5" ht="31.5">
      <c r="A349" s="2" t="s">
        <v>117</v>
      </c>
      <c r="B349" s="7" t="s">
        <v>22</v>
      </c>
      <c r="C349" s="7" t="s">
        <v>78</v>
      </c>
      <c r="D349" s="7"/>
      <c r="E349" s="288">
        <f>E350+E355</f>
        <v>39872</v>
      </c>
    </row>
    <row r="350" spans="1:5" ht="31.5">
      <c r="A350" s="2" t="s">
        <v>218</v>
      </c>
      <c r="B350" s="7" t="s">
        <v>22</v>
      </c>
      <c r="C350" s="7" t="s">
        <v>217</v>
      </c>
      <c r="D350" s="7"/>
      <c r="E350" s="288">
        <f>E351</f>
        <v>2500</v>
      </c>
    </row>
    <row r="351" spans="1:5" ht="15.75">
      <c r="A351" s="2" t="s">
        <v>198</v>
      </c>
      <c r="B351" s="7" t="s">
        <v>22</v>
      </c>
      <c r="C351" s="7" t="s">
        <v>71</v>
      </c>
      <c r="D351" s="7"/>
      <c r="E351" s="288">
        <f>E352+E353+E354</f>
        <v>2500</v>
      </c>
    </row>
    <row r="352" spans="1:5" ht="47.25">
      <c r="A352" s="2" t="s">
        <v>515</v>
      </c>
      <c r="B352" s="7" t="s">
        <v>22</v>
      </c>
      <c r="C352" s="7" t="s">
        <v>71</v>
      </c>
      <c r="D352" s="7" t="s">
        <v>516</v>
      </c>
      <c r="E352" s="288">
        <v>1510</v>
      </c>
    </row>
    <row r="353" spans="1:5" ht="31.5">
      <c r="A353" s="2" t="s">
        <v>543</v>
      </c>
      <c r="B353" s="7" t="s">
        <v>22</v>
      </c>
      <c r="C353" s="7" t="s">
        <v>71</v>
      </c>
      <c r="D353" s="7" t="s">
        <v>517</v>
      </c>
      <c r="E353" s="288">
        <v>720</v>
      </c>
    </row>
    <row r="354" spans="1:5" ht="31.5">
      <c r="A354" s="2" t="s">
        <v>523</v>
      </c>
      <c r="B354" s="7" t="s">
        <v>22</v>
      </c>
      <c r="C354" s="7" t="s">
        <v>71</v>
      </c>
      <c r="D354" s="7" t="s">
        <v>524</v>
      </c>
      <c r="E354" s="288">
        <v>270</v>
      </c>
    </row>
    <row r="355" spans="1:5" ht="31.5">
      <c r="A355" s="2" t="s">
        <v>221</v>
      </c>
      <c r="B355" s="7" t="s">
        <v>22</v>
      </c>
      <c r="C355" s="7" t="s">
        <v>219</v>
      </c>
      <c r="D355" s="7"/>
      <c r="E355" s="288">
        <f>E356</f>
        <v>37372</v>
      </c>
    </row>
    <row r="356" spans="1:5" ht="47.25">
      <c r="A356" s="2" t="s">
        <v>472</v>
      </c>
      <c r="B356" s="7" t="s">
        <v>22</v>
      </c>
      <c r="C356" s="7" t="s">
        <v>72</v>
      </c>
      <c r="D356" s="7"/>
      <c r="E356" s="288">
        <f>E357+E358+E359</f>
        <v>37372</v>
      </c>
    </row>
    <row r="357" spans="1:5" ht="47.25">
      <c r="A357" s="2" t="s">
        <v>515</v>
      </c>
      <c r="B357" s="7" t="s">
        <v>22</v>
      </c>
      <c r="C357" s="7" t="s">
        <v>72</v>
      </c>
      <c r="D357" s="7" t="s">
        <v>516</v>
      </c>
      <c r="E357" s="288">
        <v>30511</v>
      </c>
    </row>
    <row r="358" spans="1:5" ht="31.5">
      <c r="A358" s="2" t="s">
        <v>543</v>
      </c>
      <c r="B358" s="7" t="s">
        <v>22</v>
      </c>
      <c r="C358" s="7" t="s">
        <v>72</v>
      </c>
      <c r="D358" s="7" t="s">
        <v>517</v>
      </c>
      <c r="E358" s="288">
        <v>6678</v>
      </c>
    </row>
    <row r="359" spans="1:5" ht="15.75">
      <c r="A359" s="2" t="s">
        <v>518</v>
      </c>
      <c r="B359" s="7" t="s">
        <v>22</v>
      </c>
      <c r="C359" s="7" t="s">
        <v>72</v>
      </c>
      <c r="D359" s="7" t="s">
        <v>519</v>
      </c>
      <c r="E359" s="288">
        <v>183</v>
      </c>
    </row>
    <row r="360" spans="1:5" ht="15.75">
      <c r="A360" s="63" t="s">
        <v>192</v>
      </c>
      <c r="B360" s="5" t="s">
        <v>432</v>
      </c>
      <c r="C360" s="5"/>
      <c r="D360" s="5"/>
      <c r="E360" s="290">
        <f>E361</f>
        <v>95014.2</v>
      </c>
    </row>
    <row r="361" spans="1:5" ht="15.75">
      <c r="A361" s="2" t="s">
        <v>23</v>
      </c>
      <c r="B361" s="7" t="s">
        <v>433</v>
      </c>
      <c r="C361" s="7"/>
      <c r="D361" s="7"/>
      <c r="E361" s="288">
        <f>E362+E383</f>
        <v>95014.2</v>
      </c>
    </row>
    <row r="362" spans="1:5" ht="31.5">
      <c r="A362" s="2" t="s">
        <v>2</v>
      </c>
      <c r="B362" s="7" t="s">
        <v>433</v>
      </c>
      <c r="C362" s="7" t="s">
        <v>240</v>
      </c>
      <c r="D362" s="7"/>
      <c r="E362" s="288">
        <f>E363+E380</f>
        <v>94764.2</v>
      </c>
    </row>
    <row r="363" spans="1:5" ht="47.25">
      <c r="A363" s="2" t="s">
        <v>242</v>
      </c>
      <c r="B363" s="7" t="s">
        <v>433</v>
      </c>
      <c r="C363" s="7" t="s">
        <v>241</v>
      </c>
      <c r="D363" s="7"/>
      <c r="E363" s="288">
        <f>E373+E376+E378+E366+E368+E364+E371</f>
        <v>93862.2</v>
      </c>
    </row>
    <row r="364" spans="1:5" ht="15.75">
      <c r="A364" s="2" t="s">
        <v>1413</v>
      </c>
      <c r="B364" s="7" t="s">
        <v>433</v>
      </c>
      <c r="C364" s="7" t="s">
        <v>1414</v>
      </c>
      <c r="D364" s="7"/>
      <c r="E364" s="288">
        <f>E365</f>
        <v>150</v>
      </c>
    </row>
    <row r="365" spans="1:5" ht="31.5">
      <c r="A365" s="2" t="s">
        <v>523</v>
      </c>
      <c r="B365" s="7" t="s">
        <v>433</v>
      </c>
      <c r="C365" s="7" t="s">
        <v>1414</v>
      </c>
      <c r="D365" s="7" t="s">
        <v>524</v>
      </c>
      <c r="E365" s="288">
        <v>150</v>
      </c>
    </row>
    <row r="366" spans="1:5" ht="47.25">
      <c r="A366" s="2" t="s">
        <v>991</v>
      </c>
      <c r="B366" s="7" t="s">
        <v>433</v>
      </c>
      <c r="C366" s="7" t="s">
        <v>579</v>
      </c>
      <c r="D366" s="7"/>
      <c r="E366" s="288">
        <f>E367</f>
        <v>1838</v>
      </c>
    </row>
    <row r="367" spans="1:5" ht="31.5">
      <c r="A367" s="2" t="s">
        <v>523</v>
      </c>
      <c r="B367" s="7" t="s">
        <v>433</v>
      </c>
      <c r="C367" s="7" t="s">
        <v>579</v>
      </c>
      <c r="D367" s="7" t="s">
        <v>524</v>
      </c>
      <c r="E367" s="288">
        <v>1838</v>
      </c>
    </row>
    <row r="368" spans="1:5" ht="78.75">
      <c r="A368" s="2" t="s">
        <v>816</v>
      </c>
      <c r="B368" s="7" t="s">
        <v>433</v>
      </c>
      <c r="C368" s="7" t="s">
        <v>45</v>
      </c>
      <c r="D368" s="7"/>
      <c r="E368" s="288">
        <f>E370+E369</f>
        <v>38517.2</v>
      </c>
    </row>
    <row r="369" spans="1:5" ht="15.75">
      <c r="A369" s="2" t="s">
        <v>409</v>
      </c>
      <c r="B369" s="7" t="s">
        <v>433</v>
      </c>
      <c r="C369" s="7" t="s">
        <v>45</v>
      </c>
      <c r="D369" s="7" t="s">
        <v>526</v>
      </c>
      <c r="E369" s="288">
        <v>9763.2</v>
      </c>
    </row>
    <row r="370" spans="1:5" ht="31.5">
      <c r="A370" s="2" t="s">
        <v>523</v>
      </c>
      <c r="B370" s="7" t="s">
        <v>433</v>
      </c>
      <c r="C370" s="7" t="s">
        <v>45</v>
      </c>
      <c r="D370" s="7" t="s">
        <v>524</v>
      </c>
      <c r="E370" s="288">
        <v>28754</v>
      </c>
    </row>
    <row r="371" spans="1:5" ht="31.5">
      <c r="A371" s="2" t="s">
        <v>1408</v>
      </c>
      <c r="B371" s="7" t="s">
        <v>433</v>
      </c>
      <c r="C371" s="7" t="s">
        <v>1415</v>
      </c>
      <c r="D371" s="7"/>
      <c r="E371" s="288">
        <v>7.98</v>
      </c>
    </row>
    <row r="372" spans="1:5" ht="31.5">
      <c r="A372" s="2" t="s">
        <v>523</v>
      </c>
      <c r="B372" s="7" t="s">
        <v>433</v>
      </c>
      <c r="C372" s="7" t="s">
        <v>1415</v>
      </c>
      <c r="D372" s="7" t="s">
        <v>524</v>
      </c>
      <c r="E372" s="288">
        <v>7.98</v>
      </c>
    </row>
    <row r="373" spans="1:5" ht="15.75">
      <c r="A373" s="2" t="s">
        <v>540</v>
      </c>
      <c r="B373" s="7" t="s">
        <v>433</v>
      </c>
      <c r="C373" s="7" t="s">
        <v>243</v>
      </c>
      <c r="D373" s="7"/>
      <c r="E373" s="288">
        <f>E375+E374</f>
        <v>34143</v>
      </c>
    </row>
    <row r="374" spans="1:5" ht="15.75">
      <c r="A374" s="2" t="s">
        <v>409</v>
      </c>
      <c r="B374" s="7" t="s">
        <v>433</v>
      </c>
      <c r="C374" s="7" t="s">
        <v>243</v>
      </c>
      <c r="D374" s="7" t="s">
        <v>526</v>
      </c>
      <c r="E374" s="288">
        <v>600</v>
      </c>
    </row>
    <row r="375" spans="1:5" ht="31.5">
      <c r="A375" s="2" t="s">
        <v>523</v>
      </c>
      <c r="B375" s="7" t="s">
        <v>433</v>
      </c>
      <c r="C375" s="7" t="s">
        <v>243</v>
      </c>
      <c r="D375" s="7" t="s">
        <v>524</v>
      </c>
      <c r="E375" s="288">
        <v>33543</v>
      </c>
    </row>
    <row r="376" spans="1:5" ht="15.75">
      <c r="A376" s="2" t="s">
        <v>441</v>
      </c>
      <c r="B376" s="7" t="s">
        <v>433</v>
      </c>
      <c r="C376" s="7" t="s">
        <v>244</v>
      </c>
      <c r="D376" s="7"/>
      <c r="E376" s="288">
        <f>E377</f>
        <v>18856.02</v>
      </c>
    </row>
    <row r="377" spans="1:5" ht="31.5">
      <c r="A377" s="2" t="s">
        <v>523</v>
      </c>
      <c r="B377" s="7" t="s">
        <v>433</v>
      </c>
      <c r="C377" s="7" t="s">
        <v>244</v>
      </c>
      <c r="D377" s="7" t="s">
        <v>524</v>
      </c>
      <c r="E377" s="288">
        <v>18856.02</v>
      </c>
    </row>
    <row r="378" spans="1:5" s="98" customFormat="1" ht="15.75">
      <c r="A378" s="2" t="s">
        <v>541</v>
      </c>
      <c r="B378" s="7" t="s">
        <v>433</v>
      </c>
      <c r="C378" s="7" t="s">
        <v>245</v>
      </c>
      <c r="D378" s="7"/>
      <c r="E378" s="288">
        <f>E379</f>
        <v>350</v>
      </c>
    </row>
    <row r="379" spans="1:5" s="98" customFormat="1" ht="50.25" customHeight="1">
      <c r="A379" s="2" t="s">
        <v>543</v>
      </c>
      <c r="B379" s="7" t="s">
        <v>433</v>
      </c>
      <c r="C379" s="7" t="s">
        <v>245</v>
      </c>
      <c r="D379" s="7" t="s">
        <v>517</v>
      </c>
      <c r="E379" s="288">
        <v>350</v>
      </c>
    </row>
    <row r="380" spans="1:5" s="98" customFormat="1" ht="78.75">
      <c r="A380" s="2" t="s">
        <v>80</v>
      </c>
      <c r="B380" s="7" t="s">
        <v>433</v>
      </c>
      <c r="C380" s="7" t="s">
        <v>1049</v>
      </c>
      <c r="D380" s="7"/>
      <c r="E380" s="288">
        <f>E381</f>
        <v>902</v>
      </c>
    </row>
    <row r="381" spans="1:5" s="98" customFormat="1" ht="36" customHeight="1">
      <c r="A381" s="2" t="s">
        <v>757</v>
      </c>
      <c r="B381" s="7" t="s">
        <v>433</v>
      </c>
      <c r="C381" s="7" t="s">
        <v>1050</v>
      </c>
      <c r="D381" s="7"/>
      <c r="E381" s="288">
        <f>E382</f>
        <v>902</v>
      </c>
    </row>
    <row r="382" spans="1:5" s="98" customFormat="1" ht="31.5">
      <c r="A382" s="6" t="s">
        <v>523</v>
      </c>
      <c r="B382" s="7" t="s">
        <v>433</v>
      </c>
      <c r="C382" s="7" t="s">
        <v>1050</v>
      </c>
      <c r="D382" s="7" t="s">
        <v>524</v>
      </c>
      <c r="E382" s="288">
        <v>902</v>
      </c>
    </row>
    <row r="383" spans="1:5" s="98" customFormat="1" ht="47.25">
      <c r="A383" s="2" t="s">
        <v>1075</v>
      </c>
      <c r="B383" s="7" t="s">
        <v>433</v>
      </c>
      <c r="C383" s="7" t="s">
        <v>1064</v>
      </c>
      <c r="D383" s="7"/>
      <c r="E383" s="288">
        <f>E388+E384</f>
        <v>250</v>
      </c>
    </row>
    <row r="384" spans="1:5" s="98" customFormat="1" ht="47.25">
      <c r="A384" s="2" t="s">
        <v>1070</v>
      </c>
      <c r="B384" s="7" t="s">
        <v>433</v>
      </c>
      <c r="C384" s="7" t="s">
        <v>1071</v>
      </c>
      <c r="D384" s="7"/>
      <c r="E384" s="288">
        <f>E385</f>
        <v>50</v>
      </c>
    </row>
    <row r="385" spans="1:5" s="98" customFormat="1" ht="31.5">
      <c r="A385" s="2" t="s">
        <v>1072</v>
      </c>
      <c r="B385" s="7" t="s">
        <v>433</v>
      </c>
      <c r="C385" s="7" t="s">
        <v>1073</v>
      </c>
      <c r="D385" s="7"/>
      <c r="E385" s="288">
        <f>E386</f>
        <v>50</v>
      </c>
    </row>
    <row r="386" spans="1:5" s="98" customFormat="1" ht="15.75">
      <c r="A386" s="2" t="s">
        <v>541</v>
      </c>
      <c r="B386" s="7" t="s">
        <v>433</v>
      </c>
      <c r="C386" s="7" t="s">
        <v>1074</v>
      </c>
      <c r="D386" s="7"/>
      <c r="E386" s="288">
        <f>E387</f>
        <v>50</v>
      </c>
    </row>
    <row r="387" spans="1:5" s="98" customFormat="1" ht="31.5">
      <c r="A387" s="2" t="s">
        <v>543</v>
      </c>
      <c r="B387" s="7" t="s">
        <v>433</v>
      </c>
      <c r="C387" s="7" t="s">
        <v>1074</v>
      </c>
      <c r="D387" s="7" t="s">
        <v>517</v>
      </c>
      <c r="E387" s="288">
        <v>50</v>
      </c>
    </row>
    <row r="388" spans="1:5" s="98" customFormat="1" ht="47.25">
      <c r="A388" s="2" t="s">
        <v>1065</v>
      </c>
      <c r="B388" s="7" t="s">
        <v>433</v>
      </c>
      <c r="C388" s="7" t="s">
        <v>1066</v>
      </c>
      <c r="D388" s="7"/>
      <c r="E388" s="288">
        <f>E389</f>
        <v>200</v>
      </c>
    </row>
    <row r="389" spans="1:5" s="98" customFormat="1" ht="47.25">
      <c r="A389" s="2" t="s">
        <v>1067</v>
      </c>
      <c r="B389" s="7" t="s">
        <v>433</v>
      </c>
      <c r="C389" s="7" t="s">
        <v>1068</v>
      </c>
      <c r="D389" s="7"/>
      <c r="E389" s="288">
        <f>E390</f>
        <v>200</v>
      </c>
    </row>
    <row r="390" spans="1:5" s="25" customFormat="1" ht="15.75">
      <c r="A390" s="2" t="s">
        <v>541</v>
      </c>
      <c r="B390" s="7" t="s">
        <v>433</v>
      </c>
      <c r="C390" s="7" t="s">
        <v>1069</v>
      </c>
      <c r="D390" s="7"/>
      <c r="E390" s="288">
        <f>E391</f>
        <v>200</v>
      </c>
    </row>
    <row r="391" spans="1:5" s="25" customFormat="1" ht="31.5">
      <c r="A391" s="2" t="s">
        <v>543</v>
      </c>
      <c r="B391" s="7" t="s">
        <v>433</v>
      </c>
      <c r="C391" s="7" t="s">
        <v>1069</v>
      </c>
      <c r="D391" s="7" t="s">
        <v>517</v>
      </c>
      <c r="E391" s="288">
        <v>200</v>
      </c>
    </row>
    <row r="392" spans="1:5" s="25" customFormat="1" ht="15.75">
      <c r="A392" s="63" t="s">
        <v>437</v>
      </c>
      <c r="B392" s="5" t="s">
        <v>25</v>
      </c>
      <c r="C392" s="5"/>
      <c r="D392" s="5"/>
      <c r="E392" s="290">
        <f>E398+E407+E393</f>
        <v>116419.85499999998</v>
      </c>
    </row>
    <row r="393" spans="1:5" s="25" customFormat="1" ht="15.75">
      <c r="A393" s="2" t="s">
        <v>146</v>
      </c>
      <c r="B393" s="7" t="s">
        <v>145</v>
      </c>
      <c r="C393" s="28"/>
      <c r="D393" s="28"/>
      <c r="E393" s="288">
        <f>E394</f>
        <v>578</v>
      </c>
    </row>
    <row r="394" spans="1:5" s="25" customFormat="1" ht="31.5">
      <c r="A394" s="2" t="s">
        <v>128</v>
      </c>
      <c r="B394" s="7" t="s">
        <v>145</v>
      </c>
      <c r="C394" s="7" t="s">
        <v>253</v>
      </c>
      <c r="D394" s="28"/>
      <c r="E394" s="288">
        <f>E395</f>
        <v>578</v>
      </c>
    </row>
    <row r="395" spans="1:5" s="25" customFormat="1" ht="31.5">
      <c r="A395" s="2" t="s">
        <v>1045</v>
      </c>
      <c r="B395" s="7" t="s">
        <v>145</v>
      </c>
      <c r="C395" s="7" t="s">
        <v>975</v>
      </c>
      <c r="D395" s="7"/>
      <c r="E395" s="288">
        <f>E396</f>
        <v>578</v>
      </c>
    </row>
    <row r="396" spans="1:5" ht="16.5" customHeight="1">
      <c r="A396" s="2" t="s">
        <v>133</v>
      </c>
      <c r="B396" s="7" t="s">
        <v>145</v>
      </c>
      <c r="C396" s="7" t="s">
        <v>1046</v>
      </c>
      <c r="D396" s="7"/>
      <c r="E396" s="288">
        <f>E397</f>
        <v>578</v>
      </c>
    </row>
    <row r="397" spans="1:5" ht="25.5" customHeight="1">
      <c r="A397" s="2" t="s">
        <v>528</v>
      </c>
      <c r="B397" s="7" t="s">
        <v>145</v>
      </c>
      <c r="C397" s="7" t="s">
        <v>1046</v>
      </c>
      <c r="D397" s="7" t="s">
        <v>527</v>
      </c>
      <c r="E397" s="288">
        <v>578</v>
      </c>
    </row>
    <row r="398" spans="1:5" ht="27.75" customHeight="1">
      <c r="A398" s="2" t="s">
        <v>27</v>
      </c>
      <c r="B398" s="7" t="s">
        <v>28</v>
      </c>
      <c r="C398" s="7"/>
      <c r="D398" s="7"/>
      <c r="E398" s="288">
        <f>E399</f>
        <v>12311.822</v>
      </c>
    </row>
    <row r="399" spans="1:5" ht="63">
      <c r="A399" s="2" t="s">
        <v>265</v>
      </c>
      <c r="B399" s="7" t="s">
        <v>28</v>
      </c>
      <c r="C399" s="7" t="s">
        <v>266</v>
      </c>
      <c r="D399" s="7"/>
      <c r="E399" s="288">
        <f>E400</f>
        <v>12311.822</v>
      </c>
    </row>
    <row r="400" spans="1:5" ht="47.25">
      <c r="A400" s="2" t="s">
        <v>273</v>
      </c>
      <c r="B400" s="7" t="s">
        <v>28</v>
      </c>
      <c r="C400" s="7" t="s">
        <v>274</v>
      </c>
      <c r="D400" s="7"/>
      <c r="E400" s="288">
        <f>E403+E401+E405</f>
        <v>12311.822</v>
      </c>
    </row>
    <row r="401" spans="1:5" ht="15.75">
      <c r="A401" s="2" t="s">
        <v>573</v>
      </c>
      <c r="B401" s="7" t="s">
        <v>28</v>
      </c>
      <c r="C401" s="7" t="s">
        <v>986</v>
      </c>
      <c r="D401" s="7"/>
      <c r="E401" s="288">
        <f>E402</f>
        <v>4211.222</v>
      </c>
    </row>
    <row r="402" spans="1:5" ht="15.75">
      <c r="A402" s="2" t="s">
        <v>528</v>
      </c>
      <c r="B402" s="7" t="s">
        <v>28</v>
      </c>
      <c r="C402" s="7" t="s">
        <v>986</v>
      </c>
      <c r="D402" s="7" t="s">
        <v>527</v>
      </c>
      <c r="E402" s="288">
        <v>4211.222</v>
      </c>
    </row>
    <row r="403" spans="1:5" s="98" customFormat="1" ht="31.5">
      <c r="A403" s="2" t="s">
        <v>568</v>
      </c>
      <c r="B403" s="7" t="s">
        <v>28</v>
      </c>
      <c r="C403" s="7" t="s">
        <v>762</v>
      </c>
      <c r="D403" s="7"/>
      <c r="E403" s="288">
        <f>E404</f>
        <v>6875.6</v>
      </c>
    </row>
    <row r="404" spans="1:5" s="98" customFormat="1" ht="20.25" customHeight="1">
      <c r="A404" s="2" t="s">
        <v>528</v>
      </c>
      <c r="B404" s="7" t="s">
        <v>28</v>
      </c>
      <c r="C404" s="7" t="s">
        <v>762</v>
      </c>
      <c r="D404" s="7" t="s">
        <v>527</v>
      </c>
      <c r="E404" s="288">
        <v>6875.6</v>
      </c>
    </row>
    <row r="405" spans="1:5" ht="78.75">
      <c r="A405" s="2" t="s">
        <v>960</v>
      </c>
      <c r="B405" s="7" t="s">
        <v>28</v>
      </c>
      <c r="C405" s="7" t="s">
        <v>961</v>
      </c>
      <c r="D405" s="7"/>
      <c r="E405" s="288">
        <f>E406</f>
        <v>1225</v>
      </c>
    </row>
    <row r="406" spans="1:5" ht="31.5">
      <c r="A406" s="2" t="s">
        <v>191</v>
      </c>
      <c r="B406" s="7" t="s">
        <v>28</v>
      </c>
      <c r="C406" s="7" t="s">
        <v>961</v>
      </c>
      <c r="D406" s="7" t="s">
        <v>530</v>
      </c>
      <c r="E406" s="288">
        <v>1225</v>
      </c>
    </row>
    <row r="407" spans="1:5" ht="15.75">
      <c r="A407" s="2" t="s">
        <v>471</v>
      </c>
      <c r="B407" s="7" t="s">
        <v>29</v>
      </c>
      <c r="C407" s="7"/>
      <c r="D407" s="22"/>
      <c r="E407" s="288">
        <f>E408+E428</f>
        <v>103530.03299999998</v>
      </c>
    </row>
    <row r="408" spans="1:5" ht="31.5">
      <c r="A408" s="2" t="s">
        <v>117</v>
      </c>
      <c r="B408" s="7" t="s">
        <v>29</v>
      </c>
      <c r="C408" s="7" t="s">
        <v>78</v>
      </c>
      <c r="D408" s="22"/>
      <c r="E408" s="288">
        <f>E412+E423+E409</f>
        <v>81704.49999999999</v>
      </c>
    </row>
    <row r="409" spans="1:5" ht="31.5">
      <c r="A409" s="2" t="s">
        <v>337</v>
      </c>
      <c r="B409" s="7" t="s">
        <v>29</v>
      </c>
      <c r="C409" s="7" t="s">
        <v>215</v>
      </c>
      <c r="D409" s="22"/>
      <c r="E409" s="288">
        <f>E410</f>
        <v>3201.2</v>
      </c>
    </row>
    <row r="410" spans="1:5" ht="63">
      <c r="A410" s="2" t="s">
        <v>992</v>
      </c>
      <c r="B410" s="7" t="s">
        <v>29</v>
      </c>
      <c r="C410" s="7" t="s">
        <v>70</v>
      </c>
      <c r="D410" s="7"/>
      <c r="E410" s="288">
        <f>E411</f>
        <v>3201.2</v>
      </c>
    </row>
    <row r="411" spans="1:5" ht="15.75">
      <c r="A411" s="2" t="s">
        <v>528</v>
      </c>
      <c r="B411" s="7" t="s">
        <v>29</v>
      </c>
      <c r="C411" s="7" t="s">
        <v>70</v>
      </c>
      <c r="D411" s="7" t="s">
        <v>527</v>
      </c>
      <c r="E411" s="288">
        <v>3201.2</v>
      </c>
    </row>
    <row r="412" spans="1:5" ht="47.25">
      <c r="A412" s="2" t="s">
        <v>214</v>
      </c>
      <c r="B412" s="7" t="s">
        <v>29</v>
      </c>
      <c r="C412" s="7" t="s">
        <v>220</v>
      </c>
      <c r="D412" s="7"/>
      <c r="E412" s="288">
        <f>E413+E415+E417+E419+E421</f>
        <v>35213.7</v>
      </c>
    </row>
    <row r="413" spans="1:5" ht="90" customHeight="1">
      <c r="A413" s="2" t="s">
        <v>301</v>
      </c>
      <c r="B413" s="7" t="s">
        <v>29</v>
      </c>
      <c r="C413" s="7" t="s">
        <v>73</v>
      </c>
      <c r="D413" s="22"/>
      <c r="E413" s="288">
        <f>E414</f>
        <v>22465.4</v>
      </c>
    </row>
    <row r="414" spans="1:5" ht="31.5">
      <c r="A414" s="2" t="s">
        <v>523</v>
      </c>
      <c r="B414" s="7" t="s">
        <v>29</v>
      </c>
      <c r="C414" s="7" t="s">
        <v>73</v>
      </c>
      <c r="D414" s="7" t="s">
        <v>524</v>
      </c>
      <c r="E414" s="288">
        <v>22465.4</v>
      </c>
    </row>
    <row r="415" spans="1:5" ht="141.75">
      <c r="A415" s="2" t="s">
        <v>1033</v>
      </c>
      <c r="B415" s="7" t="s">
        <v>29</v>
      </c>
      <c r="C415" s="7" t="s">
        <v>76</v>
      </c>
      <c r="D415" s="7"/>
      <c r="E415" s="288">
        <f>E416</f>
        <v>280.8</v>
      </c>
    </row>
    <row r="416" spans="1:5" ht="15.75">
      <c r="A416" s="2" t="s">
        <v>528</v>
      </c>
      <c r="B416" s="7" t="s">
        <v>29</v>
      </c>
      <c r="C416" s="7" t="s">
        <v>76</v>
      </c>
      <c r="D416" s="7" t="s">
        <v>527</v>
      </c>
      <c r="E416" s="288">
        <v>280.8</v>
      </c>
    </row>
    <row r="417" spans="1:5" ht="47.25">
      <c r="A417" s="2" t="s">
        <v>566</v>
      </c>
      <c r="B417" s="7" t="s">
        <v>29</v>
      </c>
      <c r="C417" s="7" t="s">
        <v>74</v>
      </c>
      <c r="D417" s="7"/>
      <c r="E417" s="288">
        <f>E418</f>
        <v>10818.7</v>
      </c>
    </row>
    <row r="418" spans="1:5" ht="31.5">
      <c r="A418" s="2" t="s">
        <v>523</v>
      </c>
      <c r="B418" s="7" t="s">
        <v>29</v>
      </c>
      <c r="C418" s="7" t="s">
        <v>74</v>
      </c>
      <c r="D418" s="7" t="s">
        <v>524</v>
      </c>
      <c r="E418" s="288">
        <v>10818.7</v>
      </c>
    </row>
    <row r="419" spans="1:5" s="98" customFormat="1" ht="63">
      <c r="A419" s="2" t="s">
        <v>567</v>
      </c>
      <c r="B419" s="7" t="s">
        <v>29</v>
      </c>
      <c r="C419" s="7" t="s">
        <v>75</v>
      </c>
      <c r="D419" s="7"/>
      <c r="E419" s="288">
        <f>E420</f>
        <v>973.6</v>
      </c>
    </row>
    <row r="420" spans="1:5" s="98" customFormat="1" ht="31.5">
      <c r="A420" s="2" t="s">
        <v>523</v>
      </c>
      <c r="B420" s="7" t="s">
        <v>29</v>
      </c>
      <c r="C420" s="7" t="s">
        <v>75</v>
      </c>
      <c r="D420" s="7" t="s">
        <v>527</v>
      </c>
      <c r="E420" s="288">
        <v>973.6</v>
      </c>
    </row>
    <row r="421" spans="1:5" ht="63">
      <c r="A421" s="2" t="s">
        <v>958</v>
      </c>
      <c r="B421" s="7" t="s">
        <v>29</v>
      </c>
      <c r="C421" s="7" t="s">
        <v>957</v>
      </c>
      <c r="D421" s="7"/>
      <c r="E421" s="288">
        <f>E422</f>
        <v>675.2</v>
      </c>
    </row>
    <row r="422" spans="1:5" ht="31.5">
      <c r="A422" s="2" t="s">
        <v>523</v>
      </c>
      <c r="B422" s="7" t="s">
        <v>29</v>
      </c>
      <c r="C422" s="7" t="s">
        <v>957</v>
      </c>
      <c r="D422" s="7" t="s">
        <v>527</v>
      </c>
      <c r="E422" s="288">
        <v>675.2</v>
      </c>
    </row>
    <row r="423" spans="1:5" ht="47.25">
      <c r="A423" s="2" t="s">
        <v>216</v>
      </c>
      <c r="B423" s="7" t="s">
        <v>29</v>
      </c>
      <c r="C423" s="7" t="s">
        <v>222</v>
      </c>
      <c r="D423" s="7"/>
      <c r="E423" s="288">
        <f>E424+E426</f>
        <v>43289.6</v>
      </c>
    </row>
    <row r="424" spans="1:5" ht="47.25" customHeight="1">
      <c r="A424" s="2" t="s">
        <v>98</v>
      </c>
      <c r="B424" s="7" t="s">
        <v>29</v>
      </c>
      <c r="C424" s="7" t="s">
        <v>77</v>
      </c>
      <c r="D424" s="7"/>
      <c r="E424" s="288">
        <f>E425</f>
        <v>1370.7</v>
      </c>
    </row>
    <row r="425" spans="1:5" ht="15.75">
      <c r="A425" s="2" t="s">
        <v>528</v>
      </c>
      <c r="B425" s="7" t="s">
        <v>29</v>
      </c>
      <c r="C425" s="7" t="s">
        <v>77</v>
      </c>
      <c r="D425" s="7" t="s">
        <v>527</v>
      </c>
      <c r="E425" s="288">
        <v>1370.7</v>
      </c>
    </row>
    <row r="426" spans="1:5" ht="53.25" customHeight="1">
      <c r="A426" s="2" t="s">
        <v>5</v>
      </c>
      <c r="B426" s="7" t="s">
        <v>29</v>
      </c>
      <c r="C426" s="7" t="s">
        <v>370</v>
      </c>
      <c r="D426" s="22"/>
      <c r="E426" s="288">
        <f>E427</f>
        <v>41918.9</v>
      </c>
    </row>
    <row r="427" spans="1:5" ht="15.75">
      <c r="A427" s="2" t="s">
        <v>528</v>
      </c>
      <c r="B427" s="7" t="s">
        <v>29</v>
      </c>
      <c r="C427" s="7" t="s">
        <v>370</v>
      </c>
      <c r="D427" s="7" t="s">
        <v>527</v>
      </c>
      <c r="E427" s="288">
        <v>41918.9</v>
      </c>
    </row>
    <row r="428" spans="1:5" ht="21" customHeight="1">
      <c r="A428" s="2" t="s">
        <v>265</v>
      </c>
      <c r="B428" s="7" t="s">
        <v>29</v>
      </c>
      <c r="C428" s="7" t="s">
        <v>266</v>
      </c>
      <c r="D428" s="7"/>
      <c r="E428" s="288">
        <f>E429</f>
        <v>21825.533</v>
      </c>
    </row>
    <row r="429" spans="1:5" ht="22.5" customHeight="1">
      <c r="A429" s="2" t="s">
        <v>273</v>
      </c>
      <c r="B429" s="7" t="s">
        <v>29</v>
      </c>
      <c r="C429" s="7" t="s">
        <v>274</v>
      </c>
      <c r="D429" s="7"/>
      <c r="E429" s="288">
        <f>E434+E436+E432+E430</f>
        <v>21825.533</v>
      </c>
    </row>
    <row r="430" spans="1:5" ht="15.75">
      <c r="A430" s="2" t="s">
        <v>759</v>
      </c>
      <c r="B430" s="7" t="s">
        <v>29</v>
      </c>
      <c r="C430" s="7" t="s">
        <v>758</v>
      </c>
      <c r="D430" s="7"/>
      <c r="E430" s="288">
        <f>E431</f>
        <v>6732.495</v>
      </c>
    </row>
    <row r="431" spans="1:5" ht="19.5" customHeight="1">
      <c r="A431" s="2" t="s">
        <v>528</v>
      </c>
      <c r="B431" s="7" t="s">
        <v>29</v>
      </c>
      <c r="C431" s="7" t="s">
        <v>758</v>
      </c>
      <c r="D431" s="7" t="s">
        <v>527</v>
      </c>
      <c r="E431" s="288">
        <v>6732.495</v>
      </c>
    </row>
    <row r="432" spans="1:5" ht="47.25">
      <c r="A432" s="2" t="s">
        <v>994</v>
      </c>
      <c r="B432" s="7" t="s">
        <v>29</v>
      </c>
      <c r="C432" s="7" t="s">
        <v>82</v>
      </c>
      <c r="D432" s="7"/>
      <c r="E432" s="288">
        <f>E433</f>
        <v>3538.729</v>
      </c>
    </row>
    <row r="433" spans="1:5" ht="31.5">
      <c r="A433" s="2" t="s">
        <v>191</v>
      </c>
      <c r="B433" s="7" t="s">
        <v>29</v>
      </c>
      <c r="C433" s="7" t="s">
        <v>82</v>
      </c>
      <c r="D433" s="7" t="s">
        <v>530</v>
      </c>
      <c r="E433" s="288">
        <v>3538.729</v>
      </c>
    </row>
    <row r="434" spans="1:5" ht="63">
      <c r="A434" s="2" t="s">
        <v>456</v>
      </c>
      <c r="B434" s="7" t="s">
        <v>29</v>
      </c>
      <c r="C434" s="7" t="s">
        <v>275</v>
      </c>
      <c r="D434" s="7"/>
      <c r="E434" s="288">
        <f>E435</f>
        <v>250</v>
      </c>
    </row>
    <row r="435" spans="1:5" ht="23.25" customHeight="1">
      <c r="A435" s="2" t="s">
        <v>528</v>
      </c>
      <c r="B435" s="7" t="s">
        <v>29</v>
      </c>
      <c r="C435" s="7" t="s">
        <v>275</v>
      </c>
      <c r="D435" s="7" t="s">
        <v>527</v>
      </c>
      <c r="E435" s="288">
        <v>250</v>
      </c>
    </row>
    <row r="436" spans="1:5" s="25" customFormat="1" ht="63">
      <c r="A436" s="2" t="s">
        <v>455</v>
      </c>
      <c r="B436" s="7" t="s">
        <v>29</v>
      </c>
      <c r="C436" s="7" t="s">
        <v>99</v>
      </c>
      <c r="D436" s="7"/>
      <c r="E436" s="288">
        <f>E437</f>
        <v>11304.309</v>
      </c>
    </row>
    <row r="437" spans="1:5" ht="31.5">
      <c r="A437" s="2" t="s">
        <v>191</v>
      </c>
      <c r="B437" s="7" t="s">
        <v>29</v>
      </c>
      <c r="C437" s="7" t="s">
        <v>99</v>
      </c>
      <c r="D437" s="7" t="s">
        <v>530</v>
      </c>
      <c r="E437" s="288">
        <v>11304.309</v>
      </c>
    </row>
    <row r="438" spans="1:5" ht="15.75">
      <c r="A438" s="63" t="s">
        <v>134</v>
      </c>
      <c r="B438" s="5" t="s">
        <v>30</v>
      </c>
      <c r="C438" s="5"/>
      <c r="D438" s="5"/>
      <c r="E438" s="290">
        <f>E439+E456</f>
        <v>54416.1</v>
      </c>
    </row>
    <row r="439" spans="1:5" ht="15.75">
      <c r="A439" s="2" t="s">
        <v>136</v>
      </c>
      <c r="B439" s="7" t="s">
        <v>135</v>
      </c>
      <c r="C439" s="7"/>
      <c r="D439" s="7"/>
      <c r="E439" s="288">
        <f>E440+E452</f>
        <v>54071</v>
      </c>
    </row>
    <row r="440" spans="1:5" ht="47.25">
      <c r="A440" s="2" t="s">
        <v>228</v>
      </c>
      <c r="B440" s="7" t="s">
        <v>135</v>
      </c>
      <c r="C440" s="7" t="s">
        <v>229</v>
      </c>
      <c r="D440" s="7"/>
      <c r="E440" s="288">
        <f>E441+E444+E447</f>
        <v>47171</v>
      </c>
    </row>
    <row r="441" spans="1:5" ht="31.5">
      <c r="A441" s="2" t="s">
        <v>233</v>
      </c>
      <c r="B441" s="7" t="s">
        <v>135</v>
      </c>
      <c r="C441" s="7" t="s">
        <v>234</v>
      </c>
      <c r="D441" s="7"/>
      <c r="E441" s="288">
        <f>E442</f>
        <v>44551</v>
      </c>
    </row>
    <row r="442" spans="1:5" ht="15.75">
      <c r="A442" s="2" t="s">
        <v>1272</v>
      </c>
      <c r="B442" s="7" t="s">
        <v>135</v>
      </c>
      <c r="C442" s="7" t="s">
        <v>1271</v>
      </c>
      <c r="D442" s="7"/>
      <c r="E442" s="288">
        <f>E443</f>
        <v>44551</v>
      </c>
    </row>
    <row r="443" spans="1:5" ht="31.5">
      <c r="A443" s="2" t="s">
        <v>523</v>
      </c>
      <c r="B443" s="7" t="s">
        <v>135</v>
      </c>
      <c r="C443" s="7" t="s">
        <v>1271</v>
      </c>
      <c r="D443" s="7" t="s">
        <v>524</v>
      </c>
      <c r="E443" s="288">
        <v>44551</v>
      </c>
    </row>
    <row r="444" spans="1:5" ht="31.5">
      <c r="A444" s="2" t="s">
        <v>6</v>
      </c>
      <c r="B444" s="7" t="s">
        <v>135</v>
      </c>
      <c r="C444" s="7" t="s">
        <v>235</v>
      </c>
      <c r="D444" s="7"/>
      <c r="E444" s="288">
        <f>E445</f>
        <v>2450</v>
      </c>
    </row>
    <row r="445" spans="1:5" ht="15.75">
      <c r="A445" s="2" t="s">
        <v>445</v>
      </c>
      <c r="B445" s="7" t="s">
        <v>135</v>
      </c>
      <c r="C445" s="7" t="s">
        <v>236</v>
      </c>
      <c r="D445" s="7"/>
      <c r="E445" s="288">
        <f>E446</f>
        <v>2450</v>
      </c>
    </row>
    <row r="446" spans="1:5" ht="31.5">
      <c r="A446" s="2" t="s">
        <v>523</v>
      </c>
      <c r="B446" s="7" t="s">
        <v>135</v>
      </c>
      <c r="C446" s="7" t="s">
        <v>236</v>
      </c>
      <c r="D446" s="7" t="s">
        <v>524</v>
      </c>
      <c r="E446" s="288">
        <v>2450</v>
      </c>
    </row>
    <row r="447" spans="1:5" ht="47.25">
      <c r="A447" s="2" t="s">
        <v>1316</v>
      </c>
      <c r="B447" s="7" t="s">
        <v>135</v>
      </c>
      <c r="C447" s="7" t="s">
        <v>1317</v>
      </c>
      <c r="D447" s="7"/>
      <c r="E447" s="288">
        <f>E448+E450</f>
        <v>170</v>
      </c>
    </row>
    <row r="448" spans="1:5" ht="28.5" customHeight="1">
      <c r="A448" s="2" t="s">
        <v>1272</v>
      </c>
      <c r="B448" s="7" t="s">
        <v>135</v>
      </c>
      <c r="C448" s="7" t="s">
        <v>1318</v>
      </c>
      <c r="D448" s="7"/>
      <c r="E448" s="288">
        <f>E449</f>
        <v>0</v>
      </c>
    </row>
    <row r="449" spans="1:5" ht="31.5">
      <c r="A449" s="2" t="s">
        <v>523</v>
      </c>
      <c r="B449" s="7" t="s">
        <v>135</v>
      </c>
      <c r="C449" s="7" t="s">
        <v>1318</v>
      </c>
      <c r="D449" s="7" t="s">
        <v>524</v>
      </c>
      <c r="E449" s="288">
        <v>0</v>
      </c>
    </row>
    <row r="450" spans="1:5" ht="47.25">
      <c r="A450" s="2" t="s">
        <v>1416</v>
      </c>
      <c r="B450" s="7" t="s">
        <v>135</v>
      </c>
      <c r="C450" s="7" t="s">
        <v>1417</v>
      </c>
      <c r="D450" s="7"/>
      <c r="E450" s="288">
        <f>E451</f>
        <v>170</v>
      </c>
    </row>
    <row r="451" spans="1:5" ht="21" customHeight="1">
      <c r="A451" s="2" t="s">
        <v>523</v>
      </c>
      <c r="B451" s="7" t="s">
        <v>135</v>
      </c>
      <c r="C451" s="7" t="s">
        <v>1417</v>
      </c>
      <c r="D451" s="7" t="s">
        <v>524</v>
      </c>
      <c r="E451" s="288">
        <v>170</v>
      </c>
    </row>
    <row r="452" spans="1:5" ht="63">
      <c r="A452" s="2" t="s">
        <v>265</v>
      </c>
      <c r="B452" s="7" t="s">
        <v>135</v>
      </c>
      <c r="C452" s="7" t="s">
        <v>266</v>
      </c>
      <c r="D452" s="7"/>
      <c r="E452" s="288">
        <f>E453</f>
        <v>6900</v>
      </c>
    </row>
    <row r="453" spans="1:5" ht="63">
      <c r="A453" s="2" t="s">
        <v>556</v>
      </c>
      <c r="B453" s="7" t="s">
        <v>135</v>
      </c>
      <c r="C453" s="7" t="s">
        <v>268</v>
      </c>
      <c r="D453" s="7"/>
      <c r="E453" s="288">
        <f>E454</f>
        <v>6900</v>
      </c>
    </row>
    <row r="454" spans="1:5" ht="31.5">
      <c r="A454" s="2" t="s">
        <v>358</v>
      </c>
      <c r="B454" s="7" t="s">
        <v>135</v>
      </c>
      <c r="C454" s="7" t="s">
        <v>359</v>
      </c>
      <c r="D454" s="7"/>
      <c r="E454" s="288">
        <f>E455</f>
        <v>6900</v>
      </c>
    </row>
    <row r="455" spans="1:5" ht="34.5" customHeight="1">
      <c r="A455" s="2" t="s">
        <v>191</v>
      </c>
      <c r="B455" s="7" t="s">
        <v>135</v>
      </c>
      <c r="C455" s="7" t="s">
        <v>359</v>
      </c>
      <c r="D455" s="7" t="s">
        <v>530</v>
      </c>
      <c r="E455" s="288">
        <v>6900</v>
      </c>
    </row>
    <row r="456" spans="1:5" ht="15.75">
      <c r="A456" s="2" t="s">
        <v>1237</v>
      </c>
      <c r="B456" s="7" t="s">
        <v>1236</v>
      </c>
      <c r="C456" s="7"/>
      <c r="D456" s="7"/>
      <c r="E456" s="288">
        <f>E457</f>
        <v>345.1</v>
      </c>
    </row>
    <row r="457" spans="1:5" s="25" customFormat="1" ht="47.25">
      <c r="A457" s="2" t="s">
        <v>228</v>
      </c>
      <c r="B457" s="7" t="s">
        <v>1236</v>
      </c>
      <c r="C457" s="7" t="s">
        <v>229</v>
      </c>
      <c r="D457" s="7"/>
      <c r="E457" s="288">
        <f>E458</f>
        <v>345.1</v>
      </c>
    </row>
    <row r="458" spans="1:5" ht="31.5">
      <c r="A458" s="2" t="s">
        <v>6</v>
      </c>
      <c r="B458" s="7" t="s">
        <v>1236</v>
      </c>
      <c r="C458" s="7" t="s">
        <v>235</v>
      </c>
      <c r="D458" s="7"/>
      <c r="E458" s="288">
        <f>E459</f>
        <v>345.1</v>
      </c>
    </row>
    <row r="459" spans="1:5" ht="31.5">
      <c r="A459" s="2" t="s">
        <v>1239</v>
      </c>
      <c r="B459" s="7" t="s">
        <v>1236</v>
      </c>
      <c r="C459" s="7" t="s">
        <v>1238</v>
      </c>
      <c r="D459" s="7"/>
      <c r="E459" s="288">
        <f>E460</f>
        <v>345.1</v>
      </c>
    </row>
    <row r="460" spans="1:5" ht="31.5">
      <c r="A460" s="2" t="s">
        <v>523</v>
      </c>
      <c r="B460" s="7" t="s">
        <v>1236</v>
      </c>
      <c r="C460" s="7" t="s">
        <v>1238</v>
      </c>
      <c r="D460" s="7" t="s">
        <v>524</v>
      </c>
      <c r="E460" s="288">
        <v>345.1</v>
      </c>
    </row>
    <row r="461" spans="1:5" ht="15.75">
      <c r="A461" s="63" t="s">
        <v>138</v>
      </c>
      <c r="B461" s="5" t="s">
        <v>137</v>
      </c>
      <c r="C461" s="5"/>
      <c r="D461" s="5"/>
      <c r="E461" s="290">
        <f>E462+E467</f>
        <v>4507</v>
      </c>
    </row>
    <row r="462" spans="1:5" ht="15.75">
      <c r="A462" s="2" t="s">
        <v>443</v>
      </c>
      <c r="B462" s="7" t="s">
        <v>139</v>
      </c>
      <c r="C462" s="7"/>
      <c r="D462" s="7"/>
      <c r="E462" s="288">
        <f>E463</f>
        <v>3500</v>
      </c>
    </row>
    <row r="463" spans="1:5" ht="31.5">
      <c r="A463" s="2" t="s">
        <v>2</v>
      </c>
      <c r="B463" s="7" t="s">
        <v>139</v>
      </c>
      <c r="C463" s="7" t="s">
        <v>240</v>
      </c>
      <c r="D463" s="7"/>
      <c r="E463" s="288">
        <f>E464</f>
        <v>3500</v>
      </c>
    </row>
    <row r="464" spans="1:5" ht="31.5">
      <c r="A464" s="2" t="s">
        <v>62</v>
      </c>
      <c r="B464" s="7" t="s">
        <v>139</v>
      </c>
      <c r="C464" s="7" t="s">
        <v>248</v>
      </c>
      <c r="D464" s="7"/>
      <c r="E464" s="288">
        <f>E465</f>
        <v>3500</v>
      </c>
    </row>
    <row r="465" spans="1:5" ht="15.75">
      <c r="A465" s="2" t="s">
        <v>521</v>
      </c>
      <c r="B465" s="7" t="s">
        <v>139</v>
      </c>
      <c r="C465" s="7" t="s">
        <v>249</v>
      </c>
      <c r="D465" s="7"/>
      <c r="E465" s="288">
        <f>E466</f>
        <v>3500</v>
      </c>
    </row>
    <row r="466" spans="1:5" ht="31.5">
      <c r="A466" s="2" t="s">
        <v>543</v>
      </c>
      <c r="B466" s="7" t="s">
        <v>139</v>
      </c>
      <c r="C466" s="7" t="s">
        <v>249</v>
      </c>
      <c r="D466" s="7" t="s">
        <v>517</v>
      </c>
      <c r="E466" s="288">
        <v>3500</v>
      </c>
    </row>
    <row r="467" spans="1:5" ht="15.75">
      <c r="A467" s="2" t="s">
        <v>436</v>
      </c>
      <c r="B467" s="7" t="s">
        <v>140</v>
      </c>
      <c r="C467" s="7"/>
      <c r="D467" s="7"/>
      <c r="E467" s="288">
        <f>E468</f>
        <v>1007</v>
      </c>
    </row>
    <row r="468" spans="1:5" ht="31.5">
      <c r="A468" s="2" t="s">
        <v>2</v>
      </c>
      <c r="B468" s="7" t="s">
        <v>140</v>
      </c>
      <c r="C468" s="7" t="s">
        <v>240</v>
      </c>
      <c r="D468" s="7"/>
      <c r="E468" s="288">
        <f>E469</f>
        <v>1007</v>
      </c>
    </row>
    <row r="469" spans="1:5" ht="31.5">
      <c r="A469" s="2" t="s">
        <v>250</v>
      </c>
      <c r="B469" s="7" t="s">
        <v>140</v>
      </c>
      <c r="C469" s="7" t="s">
        <v>251</v>
      </c>
      <c r="D469" s="7"/>
      <c r="E469" s="288">
        <f>E470</f>
        <v>1007</v>
      </c>
    </row>
    <row r="470" spans="1:5" ht="31.5">
      <c r="A470" s="2" t="s">
        <v>522</v>
      </c>
      <c r="B470" s="7" t="s">
        <v>140</v>
      </c>
      <c r="C470" s="7" t="s">
        <v>252</v>
      </c>
      <c r="D470" s="7"/>
      <c r="E470" s="288">
        <f>E471</f>
        <v>1007</v>
      </c>
    </row>
    <row r="471" spans="1:5" ht="31.5">
      <c r="A471" s="2" t="s">
        <v>543</v>
      </c>
      <c r="B471" s="7" t="s">
        <v>140</v>
      </c>
      <c r="C471" s="7" t="s">
        <v>252</v>
      </c>
      <c r="D471" s="7" t="s">
        <v>517</v>
      </c>
      <c r="E471" s="288">
        <v>1007</v>
      </c>
    </row>
    <row r="472" spans="1:5" ht="31.5">
      <c r="A472" s="63" t="s">
        <v>193</v>
      </c>
      <c r="B472" s="5" t="s">
        <v>141</v>
      </c>
      <c r="C472" s="7"/>
      <c r="D472" s="7"/>
      <c r="E472" s="290">
        <f>E473+E478</f>
        <v>69174</v>
      </c>
    </row>
    <row r="473" spans="1:5" ht="31.5">
      <c r="A473" s="2" t="s">
        <v>194</v>
      </c>
      <c r="B473" s="7" t="s">
        <v>147</v>
      </c>
      <c r="C473" s="7"/>
      <c r="D473" s="7"/>
      <c r="E473" s="288">
        <f>E474</f>
        <v>66395</v>
      </c>
    </row>
    <row r="474" spans="1:5" ht="47.25">
      <c r="A474" s="2" t="s">
        <v>118</v>
      </c>
      <c r="B474" s="7" t="s">
        <v>147</v>
      </c>
      <c r="C474" s="7" t="s">
        <v>223</v>
      </c>
      <c r="D474" s="7"/>
      <c r="E474" s="288">
        <f>E475</f>
        <v>66395</v>
      </c>
    </row>
    <row r="475" spans="1:5" ht="63">
      <c r="A475" s="2" t="s">
        <v>224</v>
      </c>
      <c r="B475" s="7" t="s">
        <v>147</v>
      </c>
      <c r="C475" s="7" t="s">
        <v>227</v>
      </c>
      <c r="D475" s="7"/>
      <c r="E475" s="288">
        <f>E476</f>
        <v>66395</v>
      </c>
    </row>
    <row r="476" spans="1:5" ht="15.75">
      <c r="A476" s="2" t="s">
        <v>538</v>
      </c>
      <c r="B476" s="7" t="s">
        <v>147</v>
      </c>
      <c r="C476" s="7" t="s">
        <v>366</v>
      </c>
      <c r="D476" s="7"/>
      <c r="E476" s="288">
        <f>E477</f>
        <v>66395</v>
      </c>
    </row>
    <row r="477" spans="1:5" ht="15.75">
      <c r="A477" s="2" t="s">
        <v>409</v>
      </c>
      <c r="B477" s="7" t="s">
        <v>147</v>
      </c>
      <c r="C477" s="7" t="s">
        <v>366</v>
      </c>
      <c r="D477" s="7" t="s">
        <v>526</v>
      </c>
      <c r="E477" s="288">
        <v>66395</v>
      </c>
    </row>
    <row r="478" spans="1:5" ht="15.75">
      <c r="A478" s="2" t="s">
        <v>1319</v>
      </c>
      <c r="B478" s="7" t="s">
        <v>1320</v>
      </c>
      <c r="C478" s="7"/>
      <c r="D478" s="7"/>
      <c r="E478" s="288">
        <f>E479+E490+E500+E483</f>
        <v>2779</v>
      </c>
    </row>
    <row r="479" spans="1:5" ht="51" customHeight="1">
      <c r="A479" s="2" t="s">
        <v>128</v>
      </c>
      <c r="B479" s="7" t="s">
        <v>1320</v>
      </c>
      <c r="C479" s="7" t="s">
        <v>253</v>
      </c>
      <c r="D479" s="7"/>
      <c r="E479" s="288">
        <f>E480</f>
        <v>1642</v>
      </c>
    </row>
    <row r="480" spans="1:5" ht="47.25">
      <c r="A480" s="2" t="s">
        <v>546</v>
      </c>
      <c r="B480" s="7" t="s">
        <v>1320</v>
      </c>
      <c r="C480" s="7" t="s">
        <v>257</v>
      </c>
      <c r="D480" s="7"/>
      <c r="E480" s="288">
        <f>E481</f>
        <v>1642</v>
      </c>
    </row>
    <row r="481" spans="1:5" ht="15.75">
      <c r="A481" s="2" t="s">
        <v>1321</v>
      </c>
      <c r="B481" s="7" t="s">
        <v>1320</v>
      </c>
      <c r="C481" s="7" t="s">
        <v>1322</v>
      </c>
      <c r="D481" s="7"/>
      <c r="E481" s="288">
        <f>E482</f>
        <v>1642</v>
      </c>
    </row>
    <row r="482" spans="1:5" ht="15.75">
      <c r="A482" s="2" t="s">
        <v>409</v>
      </c>
      <c r="B482" s="7" t="s">
        <v>1320</v>
      </c>
      <c r="C482" s="7" t="s">
        <v>1322</v>
      </c>
      <c r="D482" s="7" t="s">
        <v>526</v>
      </c>
      <c r="E482" s="288">
        <v>1642</v>
      </c>
    </row>
    <row r="483" spans="1:7" s="25" customFormat="1" ht="63">
      <c r="A483" s="2" t="s">
        <v>265</v>
      </c>
      <c r="B483" s="7" t="s">
        <v>1320</v>
      </c>
      <c r="C483" s="7" t="s">
        <v>266</v>
      </c>
      <c r="D483" s="7"/>
      <c r="E483" s="288">
        <f>E484</f>
        <v>1137</v>
      </c>
      <c r="G483" s="255"/>
    </row>
    <row r="484" spans="1:5" s="25" customFormat="1" ht="31.5">
      <c r="A484" s="2" t="s">
        <v>297</v>
      </c>
      <c r="B484" s="7" t="s">
        <v>1320</v>
      </c>
      <c r="C484" s="7" t="s">
        <v>298</v>
      </c>
      <c r="D484" s="7"/>
      <c r="E484" s="288">
        <f>E485</f>
        <v>1137</v>
      </c>
    </row>
    <row r="485" spans="1:5" s="18" customFormat="1" ht="15.75">
      <c r="A485" s="2" t="s">
        <v>1321</v>
      </c>
      <c r="B485" s="7" t="s">
        <v>1320</v>
      </c>
      <c r="C485" s="7" t="s">
        <v>1323</v>
      </c>
      <c r="D485" s="7"/>
      <c r="E485" s="288">
        <f>E486</f>
        <v>1137</v>
      </c>
    </row>
    <row r="486" spans="1:5" ht="15.75">
      <c r="A486" s="2" t="s">
        <v>409</v>
      </c>
      <c r="B486" s="7" t="s">
        <v>1320</v>
      </c>
      <c r="C486" s="7" t="s">
        <v>1323</v>
      </c>
      <c r="D486" s="7" t="s">
        <v>526</v>
      </c>
      <c r="E486" s="288">
        <v>1137</v>
      </c>
    </row>
    <row r="487" spans="1:5" ht="15.75">
      <c r="A487" s="63" t="s">
        <v>439</v>
      </c>
      <c r="B487" s="30"/>
      <c r="C487" s="30"/>
      <c r="D487" s="30"/>
      <c r="E487" s="290">
        <f>E15+E88+E94+E106+E176+E242+E360+E392+E438+E461+E472+E233</f>
        <v>2171338.7590000005</v>
      </c>
    </row>
    <row r="488" spans="1:5" ht="15.75">
      <c r="A488" s="8"/>
      <c r="B488" s="31"/>
      <c r="C488" s="31"/>
      <c r="D488" s="31"/>
      <c r="E488" s="32"/>
    </row>
    <row r="489" spans="1:5" ht="15.75">
      <c r="A489" s="324" t="s">
        <v>385</v>
      </c>
      <c r="B489" s="324"/>
      <c r="C489" s="324"/>
      <c r="D489" s="324"/>
      <c r="E489" s="324"/>
    </row>
    <row r="490" spans="2:5" ht="15.75">
      <c r="B490" s="33"/>
      <c r="C490" s="33"/>
      <c r="D490" s="33"/>
      <c r="E490" s="34"/>
    </row>
    <row r="491" spans="2:5" ht="15.75">
      <c r="B491" s="3"/>
      <c r="C491" s="3"/>
      <c r="D491" s="3"/>
      <c r="E491" s="258"/>
    </row>
    <row r="492" spans="2:5" ht="15.75">
      <c r="B492" s="3"/>
      <c r="C492" s="3"/>
      <c r="D492" s="3"/>
      <c r="E492" s="47"/>
    </row>
    <row r="493" spans="2:5" ht="15.75">
      <c r="B493" s="3"/>
      <c r="C493" s="3"/>
      <c r="D493" s="3"/>
      <c r="E493" s="258"/>
    </row>
    <row r="494" spans="2:5" ht="15.75">
      <c r="B494" s="3"/>
      <c r="C494" s="3"/>
      <c r="D494" s="3"/>
      <c r="E494" s="3"/>
    </row>
    <row r="495" spans="2:5" ht="15.75">
      <c r="B495" s="3"/>
      <c r="C495" s="3"/>
      <c r="D495" s="3"/>
      <c r="E495" s="3"/>
    </row>
    <row r="496" spans="2:5" ht="15.75">
      <c r="B496" s="3"/>
      <c r="C496" s="3"/>
      <c r="D496" s="3"/>
      <c r="E496" s="3"/>
    </row>
    <row r="497" spans="2:5" ht="15.75">
      <c r="B497" s="3"/>
      <c r="C497" s="3"/>
      <c r="D497" s="3"/>
      <c r="E497" s="3"/>
    </row>
    <row r="498" spans="2:5" ht="15.75">
      <c r="B498" s="3"/>
      <c r="C498" s="3"/>
      <c r="D498" s="3"/>
      <c r="E498" s="3"/>
    </row>
    <row r="499" spans="2:5" ht="15.75">
      <c r="B499" s="3"/>
      <c r="C499" s="3"/>
      <c r="D499" s="3"/>
      <c r="E499" s="3"/>
    </row>
    <row r="500" spans="2:5" ht="15.75">
      <c r="B500" s="3"/>
      <c r="C500" s="3"/>
      <c r="D500" s="3"/>
      <c r="E500" s="3"/>
    </row>
    <row r="501" spans="2:5" ht="15.75">
      <c r="B501" s="33"/>
      <c r="C501" s="33"/>
      <c r="D501" s="33"/>
      <c r="E501" s="35"/>
    </row>
    <row r="502" spans="2:5" ht="15.75">
      <c r="B502" s="33"/>
      <c r="C502" s="33"/>
      <c r="D502" s="33"/>
      <c r="E502" s="34"/>
    </row>
    <row r="503" spans="2:5" ht="15.75">
      <c r="B503" s="33"/>
      <c r="C503" s="33"/>
      <c r="D503" s="33"/>
      <c r="E503" s="34"/>
    </row>
    <row r="504" spans="2:5" ht="15.75">
      <c r="B504" s="33"/>
      <c r="C504" s="33"/>
      <c r="D504" s="33"/>
      <c r="E504" s="34"/>
    </row>
    <row r="505" spans="2:5" ht="15.75">
      <c r="B505" s="33"/>
      <c r="C505" s="33"/>
      <c r="D505" s="33"/>
      <c r="E505" s="34"/>
    </row>
    <row r="506" spans="2:5" ht="15.75">
      <c r="B506" s="33"/>
      <c r="C506" s="33"/>
      <c r="D506" s="33"/>
      <c r="E506" s="34"/>
    </row>
    <row r="507" spans="2:5" ht="15.75">
      <c r="B507" s="33"/>
      <c r="C507" s="33"/>
      <c r="D507" s="33"/>
      <c r="E507" s="34"/>
    </row>
    <row r="508" spans="2:5" ht="15.75">
      <c r="B508" s="33"/>
      <c r="C508" s="33"/>
      <c r="D508" s="33"/>
      <c r="E508" s="34"/>
    </row>
    <row r="509" spans="2:5" ht="15.75">
      <c r="B509" s="33"/>
      <c r="C509" s="33"/>
      <c r="D509" s="33"/>
      <c r="E509" s="34"/>
    </row>
    <row r="510" spans="2:5" ht="15.75">
      <c r="B510" s="33"/>
      <c r="C510" s="33"/>
      <c r="D510" s="33"/>
      <c r="E510" s="34"/>
    </row>
    <row r="511" spans="2:5" ht="15.75">
      <c r="B511" s="33"/>
      <c r="C511" s="33"/>
      <c r="D511" s="33"/>
      <c r="E511" s="34"/>
    </row>
    <row r="512" spans="2:5" ht="15.75">
      <c r="B512" s="33"/>
      <c r="C512" s="33"/>
      <c r="D512" s="33"/>
      <c r="E512" s="34"/>
    </row>
    <row r="513" spans="2:5" ht="15.75">
      <c r="B513" s="33"/>
      <c r="C513" s="33"/>
      <c r="D513" s="33"/>
      <c r="E513" s="34"/>
    </row>
    <row r="514" spans="2:5" ht="15.75">
      <c r="B514" s="33"/>
      <c r="C514" s="33"/>
      <c r="D514" s="33"/>
      <c r="E514" s="34"/>
    </row>
    <row r="515" spans="2:5" ht="15.75">
      <c r="B515" s="33"/>
      <c r="C515" s="33"/>
      <c r="D515" s="33"/>
      <c r="E515" s="34"/>
    </row>
    <row r="516" spans="2:5" ht="15.75">
      <c r="B516" s="33"/>
      <c r="C516" s="33"/>
      <c r="D516" s="33"/>
      <c r="E516" s="34"/>
    </row>
    <row r="517" spans="2:5" ht="15.75">
      <c r="B517" s="33"/>
      <c r="C517" s="33"/>
      <c r="D517" s="33"/>
      <c r="E517" s="34"/>
    </row>
    <row r="518" spans="2:5" ht="15.75">
      <c r="B518" s="33"/>
      <c r="C518" s="33"/>
      <c r="D518" s="33"/>
      <c r="E518" s="34"/>
    </row>
    <row r="519" spans="2:5" ht="15.75">
      <c r="B519" s="33"/>
      <c r="C519" s="33"/>
      <c r="D519" s="33"/>
      <c r="E519" s="34"/>
    </row>
    <row r="520" spans="2:5" ht="15.75">
      <c r="B520" s="33"/>
      <c r="C520" s="33"/>
      <c r="D520" s="33"/>
      <c r="E520" s="34"/>
    </row>
    <row r="521" spans="2:5" ht="15.75">
      <c r="B521" s="33"/>
      <c r="C521" s="33"/>
      <c r="D521" s="33"/>
      <c r="E521" s="34"/>
    </row>
    <row r="522" spans="2:5" ht="15.75">
      <c r="B522" s="33"/>
      <c r="C522" s="33"/>
      <c r="D522" s="33"/>
      <c r="E522" s="34"/>
    </row>
    <row r="523" spans="2:5" ht="15.75">
      <c r="B523" s="33"/>
      <c r="C523" s="33"/>
      <c r="D523" s="33"/>
      <c r="E523" s="34"/>
    </row>
    <row r="524" spans="2:5" ht="15.75">
      <c r="B524" s="33"/>
      <c r="C524" s="33"/>
      <c r="D524" s="33"/>
      <c r="E524" s="34"/>
    </row>
    <row r="525" spans="2:5" ht="15.75">
      <c r="B525" s="33"/>
      <c r="C525" s="33"/>
      <c r="D525" s="33"/>
      <c r="E525" s="34"/>
    </row>
    <row r="526" spans="2:5" ht="15.75">
      <c r="B526" s="33"/>
      <c r="C526" s="33"/>
      <c r="D526" s="33"/>
      <c r="E526" s="34"/>
    </row>
    <row r="527" spans="2:5" ht="15.75">
      <c r="B527" s="33"/>
      <c r="C527" s="33"/>
      <c r="D527" s="33"/>
      <c r="E527" s="34"/>
    </row>
    <row r="528" spans="2:5" ht="15.75">
      <c r="B528" s="33"/>
      <c r="C528" s="33"/>
      <c r="D528" s="33"/>
      <c r="E528" s="34"/>
    </row>
    <row r="529" spans="2:5" ht="15.75">
      <c r="B529" s="33"/>
      <c r="C529" s="33"/>
      <c r="D529" s="33"/>
      <c r="E529" s="34"/>
    </row>
    <row r="530" spans="2:5" ht="15.75">
      <c r="B530" s="33"/>
      <c r="C530" s="33"/>
      <c r="D530" s="33"/>
      <c r="E530" s="34"/>
    </row>
    <row r="531" spans="2:5" ht="15.75">
      <c r="B531" s="33"/>
      <c r="C531" s="33"/>
      <c r="D531" s="33"/>
      <c r="E531" s="34"/>
    </row>
    <row r="532" spans="2:5" ht="15.75">
      <c r="B532" s="33"/>
      <c r="C532" s="33"/>
      <c r="D532" s="33"/>
      <c r="E532" s="34"/>
    </row>
    <row r="533" spans="2:5" ht="15.75">
      <c r="B533" s="33"/>
      <c r="C533" s="33"/>
      <c r="D533" s="33"/>
      <c r="E533" s="34"/>
    </row>
    <row r="534" spans="2:5" ht="15.75">
      <c r="B534" s="33"/>
      <c r="C534" s="33"/>
      <c r="D534" s="33"/>
      <c r="E534" s="34"/>
    </row>
    <row r="535" spans="2:5" ht="15.75">
      <c r="B535" s="33"/>
      <c r="C535" s="33"/>
      <c r="D535" s="33"/>
      <c r="E535" s="34"/>
    </row>
    <row r="536" spans="2:5" ht="15.75">
      <c r="B536" s="33"/>
      <c r="C536" s="33"/>
      <c r="D536" s="33"/>
      <c r="E536" s="34"/>
    </row>
    <row r="537" ht="15.75">
      <c r="E537" s="34"/>
    </row>
    <row r="538" ht="15.75">
      <c r="E538" s="34"/>
    </row>
    <row r="539" spans="2:5" ht="15.75">
      <c r="B539" s="3"/>
      <c r="C539" s="3"/>
      <c r="D539" s="3"/>
      <c r="E539" s="34"/>
    </row>
    <row r="540" spans="2:5" ht="15.75">
      <c r="B540" s="3"/>
      <c r="C540" s="3"/>
      <c r="D540" s="3"/>
      <c r="E540" s="34"/>
    </row>
    <row r="541" spans="2:5" ht="15.75">
      <c r="B541" s="3"/>
      <c r="C541" s="3"/>
      <c r="D541" s="3"/>
      <c r="E541" s="34"/>
    </row>
    <row r="542" spans="2:5" ht="15.75">
      <c r="B542" s="3"/>
      <c r="C542" s="3"/>
      <c r="D542" s="3"/>
      <c r="E542" s="34"/>
    </row>
    <row r="543" spans="2:5" ht="15.75">
      <c r="B543" s="3"/>
      <c r="C543" s="3"/>
      <c r="D543" s="3"/>
      <c r="E543" s="34"/>
    </row>
    <row r="544" spans="2:5" ht="15.75">
      <c r="B544" s="3"/>
      <c r="C544" s="3"/>
      <c r="D544" s="3"/>
      <c r="E544" s="34"/>
    </row>
    <row r="545" spans="2:5" ht="15.75">
      <c r="B545" s="3"/>
      <c r="C545" s="3"/>
      <c r="D545" s="3"/>
      <c r="E545" s="34"/>
    </row>
    <row r="546" spans="2:5" ht="15.75">
      <c r="B546" s="3"/>
      <c r="C546" s="3"/>
      <c r="D546" s="3"/>
      <c r="E546" s="34"/>
    </row>
    <row r="547" spans="2:5" ht="15.75">
      <c r="B547" s="3"/>
      <c r="C547" s="3"/>
      <c r="D547" s="3"/>
      <c r="E547" s="34"/>
    </row>
    <row r="548" spans="2:5" ht="15.75">
      <c r="B548" s="3"/>
      <c r="C548" s="3"/>
      <c r="D548" s="3"/>
      <c r="E548" s="34"/>
    </row>
    <row r="549" spans="2:5" ht="15.75">
      <c r="B549" s="3"/>
      <c r="C549" s="3"/>
      <c r="D549" s="3"/>
      <c r="E549" s="34"/>
    </row>
    <row r="550" spans="2:5" ht="15.75">
      <c r="B550" s="3"/>
      <c r="C550" s="3"/>
      <c r="D550" s="3"/>
      <c r="E550" s="34"/>
    </row>
    <row r="551" spans="2:5" ht="15.75">
      <c r="B551" s="3"/>
      <c r="C551" s="3"/>
      <c r="D551" s="3"/>
      <c r="E551" s="34"/>
    </row>
    <row r="552" spans="2:5" ht="15.75">
      <c r="B552" s="3"/>
      <c r="C552" s="3"/>
      <c r="D552" s="3"/>
      <c r="E552" s="34"/>
    </row>
    <row r="553" spans="2:5" ht="15.75">
      <c r="B553" s="3"/>
      <c r="C553" s="3"/>
      <c r="D553" s="3"/>
      <c r="E553" s="34"/>
    </row>
    <row r="554" spans="2:5" ht="15.75">
      <c r="B554" s="3"/>
      <c r="C554" s="3"/>
      <c r="D554" s="3"/>
      <c r="E554" s="34"/>
    </row>
    <row r="555" spans="2:5" ht="15.75">
      <c r="B555" s="3"/>
      <c r="C555" s="3"/>
      <c r="D555" s="3"/>
      <c r="E555" s="34"/>
    </row>
    <row r="556" spans="2:5" ht="15.75">
      <c r="B556" s="3"/>
      <c r="C556" s="3"/>
      <c r="D556" s="3"/>
      <c r="E556" s="34"/>
    </row>
    <row r="557" spans="2:5" ht="15.75">
      <c r="B557" s="3"/>
      <c r="C557" s="3"/>
      <c r="D557" s="3"/>
      <c r="E557" s="34"/>
    </row>
    <row r="558" spans="2:5" ht="15.75">
      <c r="B558" s="3"/>
      <c r="C558" s="3"/>
      <c r="D558" s="3"/>
      <c r="E558" s="34"/>
    </row>
    <row r="559" spans="2:5" ht="15.75">
      <c r="B559" s="3"/>
      <c r="C559" s="3"/>
      <c r="D559" s="3"/>
      <c r="E559" s="34"/>
    </row>
    <row r="560" spans="2:5" ht="15.75">
      <c r="B560" s="3"/>
      <c r="C560" s="3"/>
      <c r="D560" s="3"/>
      <c r="E560" s="34"/>
    </row>
    <row r="561" spans="2:5" ht="15.75">
      <c r="B561" s="3"/>
      <c r="C561" s="3"/>
      <c r="D561" s="3"/>
      <c r="E561" s="34"/>
    </row>
    <row r="562" spans="2:5" ht="15.75">
      <c r="B562" s="3"/>
      <c r="C562" s="3"/>
      <c r="D562" s="3"/>
      <c r="E562" s="34"/>
    </row>
    <row r="563" spans="2:5" ht="15.75">
      <c r="B563" s="3"/>
      <c r="C563" s="3"/>
      <c r="D563" s="3"/>
      <c r="E563" s="34"/>
    </row>
    <row r="564" spans="2:5" ht="15.75">
      <c r="B564" s="3"/>
      <c r="C564" s="3"/>
      <c r="D564" s="3"/>
      <c r="E564" s="34"/>
    </row>
    <row r="565" spans="2:5" ht="15.75">
      <c r="B565" s="3"/>
      <c r="C565" s="3"/>
      <c r="D565" s="3"/>
      <c r="E565" s="34"/>
    </row>
    <row r="566" spans="2:5" ht="15.75">
      <c r="B566" s="3"/>
      <c r="C566" s="3"/>
      <c r="D566" s="3"/>
      <c r="E566" s="34"/>
    </row>
    <row r="567" spans="2:5" ht="15.75">
      <c r="B567" s="3"/>
      <c r="C567" s="3"/>
      <c r="D567" s="3"/>
      <c r="E567" s="34"/>
    </row>
    <row r="568" spans="2:5" ht="15.75">
      <c r="B568" s="3"/>
      <c r="C568" s="3"/>
      <c r="D568" s="3"/>
      <c r="E568" s="34"/>
    </row>
    <row r="569" spans="2:5" ht="15.75">
      <c r="B569" s="3"/>
      <c r="C569" s="3"/>
      <c r="D569" s="3"/>
      <c r="E569" s="34"/>
    </row>
    <row r="570" spans="2:5" ht="15.75">
      <c r="B570" s="3"/>
      <c r="C570" s="3"/>
      <c r="D570" s="3"/>
      <c r="E570" s="34"/>
    </row>
    <row r="571" spans="2:5" ht="15.75">
      <c r="B571" s="3"/>
      <c r="C571" s="3"/>
      <c r="D571" s="3"/>
      <c r="E571" s="34"/>
    </row>
    <row r="572" spans="2:5" ht="15.75">
      <c r="B572" s="3"/>
      <c r="C572" s="3"/>
      <c r="D572" s="3"/>
      <c r="E572" s="34"/>
    </row>
    <row r="573" spans="2:5" ht="15.75">
      <c r="B573" s="3"/>
      <c r="C573" s="3"/>
      <c r="D573" s="3"/>
      <c r="E573" s="34"/>
    </row>
    <row r="574" spans="2:5" ht="15.75">
      <c r="B574" s="3"/>
      <c r="C574" s="3"/>
      <c r="D574" s="3"/>
      <c r="E574" s="34"/>
    </row>
    <row r="575" spans="2:5" ht="15.75">
      <c r="B575" s="3"/>
      <c r="C575" s="3"/>
      <c r="D575" s="3"/>
      <c r="E575" s="34"/>
    </row>
    <row r="576" spans="2:5" ht="15.75">
      <c r="B576" s="3"/>
      <c r="C576" s="3"/>
      <c r="D576" s="3"/>
      <c r="E576" s="34"/>
    </row>
    <row r="577" spans="2:5" ht="15.75">
      <c r="B577" s="3"/>
      <c r="C577" s="3"/>
      <c r="D577" s="3"/>
      <c r="E577" s="34"/>
    </row>
    <row r="578" spans="2:5" ht="15.75">
      <c r="B578" s="3"/>
      <c r="C578" s="3"/>
      <c r="D578" s="3"/>
      <c r="E578" s="34"/>
    </row>
    <row r="579" spans="2:5" ht="15.75">
      <c r="B579" s="3"/>
      <c r="C579" s="3"/>
      <c r="D579" s="3"/>
      <c r="E579" s="34"/>
    </row>
    <row r="580" spans="2:5" ht="15.75">
      <c r="B580" s="3"/>
      <c r="C580" s="3"/>
      <c r="D580" s="3"/>
      <c r="E580" s="34"/>
    </row>
    <row r="581" spans="2:5" ht="15.75">
      <c r="B581" s="3"/>
      <c r="C581" s="3"/>
      <c r="D581" s="3"/>
      <c r="E581" s="34"/>
    </row>
    <row r="582" spans="2:5" ht="15.75">
      <c r="B582" s="3"/>
      <c r="C582" s="3"/>
      <c r="D582" s="3"/>
      <c r="E582" s="34"/>
    </row>
    <row r="583" spans="2:5" ht="15.75">
      <c r="B583" s="3"/>
      <c r="C583" s="3"/>
      <c r="D583" s="3"/>
      <c r="E583" s="34"/>
    </row>
    <row r="584" spans="2:5" ht="15.75">
      <c r="B584" s="3"/>
      <c r="C584" s="3"/>
      <c r="D584" s="3"/>
      <c r="E584" s="34"/>
    </row>
    <row r="585" spans="2:5" ht="15.75">
      <c r="B585" s="3"/>
      <c r="C585" s="3"/>
      <c r="D585" s="3"/>
      <c r="E585" s="34"/>
    </row>
    <row r="586" spans="2:5" ht="15.75">
      <c r="B586" s="3"/>
      <c r="C586" s="3"/>
      <c r="D586" s="3"/>
      <c r="E586" s="34"/>
    </row>
    <row r="587" spans="2:5" ht="15.75">
      <c r="B587" s="3"/>
      <c r="C587" s="3"/>
      <c r="D587" s="3"/>
      <c r="E587" s="34"/>
    </row>
    <row r="588" spans="2:5" ht="15.75">
      <c r="B588" s="3"/>
      <c r="C588" s="3"/>
      <c r="D588" s="3"/>
      <c r="E588" s="34"/>
    </row>
    <row r="589" spans="2:5" ht="15.75">
      <c r="B589" s="3"/>
      <c r="C589" s="3"/>
      <c r="D589" s="3"/>
      <c r="E589" s="34"/>
    </row>
    <row r="590" spans="2:5" ht="15.75">
      <c r="B590" s="3"/>
      <c r="C590" s="3"/>
      <c r="D590" s="3"/>
      <c r="E590" s="34"/>
    </row>
    <row r="591" spans="2:5" ht="15.75">
      <c r="B591" s="3"/>
      <c r="C591" s="3"/>
      <c r="D591" s="3"/>
      <c r="E591" s="34"/>
    </row>
    <row r="592" spans="2:5" ht="15.75">
      <c r="B592" s="3"/>
      <c r="C592" s="3"/>
      <c r="D592" s="3"/>
      <c r="E592" s="34"/>
    </row>
    <row r="593" spans="2:5" ht="15.75">
      <c r="B593" s="3"/>
      <c r="C593" s="3"/>
      <c r="D593" s="3"/>
      <c r="E593" s="34"/>
    </row>
    <row r="594" spans="2:5" ht="15.75">
      <c r="B594" s="3"/>
      <c r="C594" s="3"/>
      <c r="D594" s="3"/>
      <c r="E594" s="34"/>
    </row>
    <row r="595" spans="2:5" ht="15.75">
      <c r="B595" s="3"/>
      <c r="C595" s="3"/>
      <c r="D595" s="3"/>
      <c r="E595" s="34"/>
    </row>
    <row r="596" spans="2:5" ht="15.75">
      <c r="B596" s="3"/>
      <c r="C596" s="3"/>
      <c r="D596" s="3"/>
      <c r="E596" s="34"/>
    </row>
    <row r="597" spans="2:5" ht="15.75">
      <c r="B597" s="3"/>
      <c r="C597" s="3"/>
      <c r="D597" s="3"/>
      <c r="E597" s="34"/>
    </row>
    <row r="598" spans="2:5" ht="15.75">
      <c r="B598" s="3"/>
      <c r="C598" s="3"/>
      <c r="D598" s="3"/>
      <c r="E598" s="34"/>
    </row>
    <row r="599" spans="2:5" ht="15.75">
      <c r="B599" s="3"/>
      <c r="C599" s="3"/>
      <c r="D599" s="3"/>
      <c r="E599" s="34"/>
    </row>
    <row r="600" spans="2:5" ht="15.75">
      <c r="B600" s="3"/>
      <c r="C600" s="3"/>
      <c r="D600" s="3"/>
      <c r="E600" s="34"/>
    </row>
    <row r="601" spans="2:5" ht="15.75">
      <c r="B601" s="3"/>
      <c r="C601" s="3"/>
      <c r="D601" s="3"/>
      <c r="E601" s="34"/>
    </row>
    <row r="602" spans="2:5" ht="15.75">
      <c r="B602" s="3"/>
      <c r="C602" s="3"/>
      <c r="D602" s="3"/>
      <c r="E602" s="34"/>
    </row>
    <row r="603" spans="2:5" ht="15.75">
      <c r="B603" s="3"/>
      <c r="C603" s="3"/>
      <c r="D603" s="3"/>
      <c r="E603" s="34"/>
    </row>
    <row r="604" spans="2:5" ht="15.75">
      <c r="B604" s="3"/>
      <c r="C604" s="3"/>
      <c r="D604" s="3"/>
      <c r="E604" s="34"/>
    </row>
    <row r="605" spans="2:5" ht="15.75">
      <c r="B605" s="3"/>
      <c r="C605" s="3"/>
      <c r="D605" s="3"/>
      <c r="E605" s="34"/>
    </row>
    <row r="606" spans="2:5" ht="15.75">
      <c r="B606" s="3"/>
      <c r="C606" s="3"/>
      <c r="D606" s="3"/>
      <c r="E606" s="34"/>
    </row>
    <row r="607" spans="2:5" ht="15.75">
      <c r="B607" s="3"/>
      <c r="C607" s="3"/>
      <c r="D607" s="3"/>
      <c r="E607" s="34"/>
    </row>
    <row r="608" spans="2:5" ht="15.75">
      <c r="B608" s="3"/>
      <c r="C608" s="3"/>
      <c r="D608" s="3"/>
      <c r="E608" s="34"/>
    </row>
    <row r="609" spans="2:5" ht="15.75">
      <c r="B609" s="3"/>
      <c r="C609" s="3"/>
      <c r="D609" s="3"/>
      <c r="E609" s="34"/>
    </row>
    <row r="610" spans="2:5" ht="15.75">
      <c r="B610" s="3"/>
      <c r="C610" s="3"/>
      <c r="D610" s="3"/>
      <c r="E610" s="34"/>
    </row>
    <row r="611" spans="2:5" ht="15.75">
      <c r="B611" s="3"/>
      <c r="C611" s="3"/>
      <c r="D611" s="3"/>
      <c r="E611" s="34"/>
    </row>
    <row r="612" spans="2:5" ht="15.75">
      <c r="B612" s="3"/>
      <c r="C612" s="3"/>
      <c r="D612" s="3"/>
      <c r="E612" s="34"/>
    </row>
    <row r="613" spans="2:5" ht="15.75">
      <c r="B613" s="3"/>
      <c r="C613" s="3"/>
      <c r="D613" s="3"/>
      <c r="E613" s="34"/>
    </row>
    <row r="614" spans="2:5" ht="15.75">
      <c r="B614" s="3"/>
      <c r="C614" s="3"/>
      <c r="D614" s="3"/>
      <c r="E614" s="34"/>
    </row>
    <row r="615" spans="2:5" ht="15.75">
      <c r="B615" s="3"/>
      <c r="C615" s="3"/>
      <c r="D615" s="3"/>
      <c r="E615" s="34"/>
    </row>
    <row r="616" spans="2:5" ht="15.75">
      <c r="B616" s="3"/>
      <c r="C616" s="3"/>
      <c r="D616" s="3"/>
      <c r="E616" s="34"/>
    </row>
    <row r="617" spans="2:5" ht="15.75">
      <c r="B617" s="3"/>
      <c r="C617" s="3"/>
      <c r="D617" s="3"/>
      <c r="E617" s="34"/>
    </row>
    <row r="618" spans="2:5" ht="15.75">
      <c r="B618" s="3"/>
      <c r="C618" s="3"/>
      <c r="D618" s="3"/>
      <c r="E618" s="34"/>
    </row>
    <row r="619" spans="2:5" ht="15.75">
      <c r="B619" s="3"/>
      <c r="C619" s="3"/>
      <c r="D619" s="3"/>
      <c r="E619" s="34"/>
    </row>
    <row r="620" spans="2:5" ht="15.75">
      <c r="B620" s="3"/>
      <c r="C620" s="3"/>
      <c r="D620" s="3"/>
      <c r="E620" s="34"/>
    </row>
    <row r="621" spans="2:5" ht="15.75">
      <c r="B621" s="3"/>
      <c r="C621" s="3"/>
      <c r="D621" s="3"/>
      <c r="E621" s="34"/>
    </row>
    <row r="622" spans="2:5" ht="15.75">
      <c r="B622" s="3"/>
      <c r="C622" s="3"/>
      <c r="D622" s="3"/>
      <c r="E622" s="34"/>
    </row>
    <row r="623" spans="2:5" ht="15.75">
      <c r="B623" s="3"/>
      <c r="C623" s="3"/>
      <c r="D623" s="3"/>
      <c r="E623" s="34"/>
    </row>
    <row r="624" spans="2:5" ht="15.75">
      <c r="B624" s="3"/>
      <c r="C624" s="3"/>
      <c r="D624" s="3"/>
      <c r="E624" s="34"/>
    </row>
    <row r="625" spans="2:5" ht="15.75">
      <c r="B625" s="3"/>
      <c r="C625" s="3"/>
      <c r="D625" s="3"/>
      <c r="E625" s="34"/>
    </row>
    <row r="626" spans="2:5" ht="15.75">
      <c r="B626" s="3"/>
      <c r="C626" s="3"/>
      <c r="D626" s="3"/>
      <c r="E626" s="34"/>
    </row>
    <row r="627" spans="2:5" ht="15.75">
      <c r="B627" s="3"/>
      <c r="C627" s="3"/>
      <c r="D627" s="3"/>
      <c r="E627" s="34"/>
    </row>
    <row r="628" spans="2:5" ht="15.75">
      <c r="B628" s="3"/>
      <c r="C628" s="3"/>
      <c r="D628" s="3"/>
      <c r="E628" s="34"/>
    </row>
    <row r="629" spans="2:5" ht="15.75">
      <c r="B629" s="3"/>
      <c r="C629" s="3"/>
      <c r="D629" s="3"/>
      <c r="E629" s="34"/>
    </row>
    <row r="630" spans="2:5" ht="15.75">
      <c r="B630" s="3"/>
      <c r="C630" s="3"/>
      <c r="D630" s="3"/>
      <c r="E630" s="34"/>
    </row>
    <row r="631" spans="2:5" ht="15.75">
      <c r="B631" s="3"/>
      <c r="C631" s="3"/>
      <c r="D631" s="3"/>
      <c r="E631" s="34"/>
    </row>
    <row r="632" spans="2:5" ht="15.75">
      <c r="B632" s="3"/>
      <c r="C632" s="3"/>
      <c r="D632" s="3"/>
      <c r="E632" s="34"/>
    </row>
    <row r="633" spans="2:5" ht="15.75">
      <c r="B633" s="3"/>
      <c r="C633" s="3"/>
      <c r="D633" s="3"/>
      <c r="E633" s="34"/>
    </row>
    <row r="634" spans="2:5" ht="15.75">
      <c r="B634" s="3"/>
      <c r="C634" s="3"/>
      <c r="D634" s="3"/>
      <c r="E634" s="34"/>
    </row>
    <row r="635" spans="2:5" ht="15.75">
      <c r="B635" s="3"/>
      <c r="C635" s="3"/>
      <c r="D635" s="3"/>
      <c r="E635" s="34"/>
    </row>
    <row r="636" spans="2:5" ht="15.75">
      <c r="B636" s="3"/>
      <c r="C636" s="3"/>
      <c r="D636" s="3"/>
      <c r="E636" s="34"/>
    </row>
    <row r="637" spans="2:5" ht="15.75">
      <c r="B637" s="3"/>
      <c r="C637" s="3"/>
      <c r="D637" s="3"/>
      <c r="E637" s="34"/>
    </row>
    <row r="638" spans="2:5" ht="15.75">
      <c r="B638" s="3"/>
      <c r="C638" s="3"/>
      <c r="D638" s="3"/>
      <c r="E638" s="34"/>
    </row>
    <row r="639" spans="2:5" ht="15.75">
      <c r="B639" s="3"/>
      <c r="C639" s="3"/>
      <c r="D639" s="3"/>
      <c r="E639" s="34"/>
    </row>
    <row r="640" spans="2:5" ht="15.75">
      <c r="B640" s="3"/>
      <c r="C640" s="3"/>
      <c r="D640" s="3"/>
      <c r="E640" s="34"/>
    </row>
    <row r="641" spans="2:5" ht="15.75">
      <c r="B641" s="3"/>
      <c r="C641" s="3"/>
      <c r="D641" s="3"/>
      <c r="E641" s="34"/>
    </row>
    <row r="642" spans="2:5" ht="15.75">
      <c r="B642" s="3"/>
      <c r="C642" s="3"/>
      <c r="D642" s="3"/>
      <c r="E642" s="34"/>
    </row>
    <row r="643" spans="2:5" ht="15.75">
      <c r="B643" s="3"/>
      <c r="C643" s="3"/>
      <c r="D643" s="3"/>
      <c r="E643" s="34"/>
    </row>
    <row r="644" spans="2:5" ht="15.75">
      <c r="B644" s="3"/>
      <c r="C644" s="3"/>
      <c r="D644" s="3"/>
      <c r="E644" s="34"/>
    </row>
    <row r="645" spans="2:5" ht="15.75">
      <c r="B645" s="3"/>
      <c r="C645" s="3"/>
      <c r="D645" s="3"/>
      <c r="E645" s="34"/>
    </row>
    <row r="646" spans="2:5" ht="15.75">
      <c r="B646" s="3"/>
      <c r="C646" s="3"/>
      <c r="D646" s="3"/>
      <c r="E646" s="34"/>
    </row>
    <row r="647" spans="2:5" ht="15.75">
      <c r="B647" s="3"/>
      <c r="C647" s="3"/>
      <c r="D647" s="3"/>
      <c r="E647" s="34"/>
    </row>
    <row r="648" spans="2:5" ht="15.75">
      <c r="B648" s="3"/>
      <c r="C648" s="3"/>
      <c r="D648" s="3"/>
      <c r="E648" s="34"/>
    </row>
    <row r="649" spans="2:5" ht="15.75">
      <c r="B649" s="3"/>
      <c r="C649" s="3"/>
      <c r="D649" s="3"/>
      <c r="E649" s="34"/>
    </row>
    <row r="650" spans="2:5" ht="15.75">
      <c r="B650" s="3"/>
      <c r="C650" s="3"/>
      <c r="D650" s="3"/>
      <c r="E650" s="34"/>
    </row>
    <row r="651" spans="2:5" ht="15.75">
      <c r="B651" s="3"/>
      <c r="C651" s="3"/>
      <c r="D651" s="3"/>
      <c r="E651" s="34"/>
    </row>
    <row r="652" spans="2:5" ht="15.75">
      <c r="B652" s="3"/>
      <c r="C652" s="3"/>
      <c r="D652" s="3"/>
      <c r="E652" s="34"/>
    </row>
    <row r="653" spans="2:5" ht="15.75">
      <c r="B653" s="3"/>
      <c r="C653" s="3"/>
      <c r="D653" s="3"/>
      <c r="E653" s="34"/>
    </row>
    <row r="654" spans="2:5" ht="15.75">
      <c r="B654" s="3"/>
      <c r="C654" s="3"/>
      <c r="D654" s="3"/>
      <c r="E654" s="34"/>
    </row>
    <row r="655" spans="2:5" ht="15.75">
      <c r="B655" s="3"/>
      <c r="C655" s="3"/>
      <c r="D655" s="3"/>
      <c r="E655" s="34"/>
    </row>
    <row r="656" spans="2:5" ht="15.75">
      <c r="B656" s="3"/>
      <c r="C656" s="3"/>
      <c r="D656" s="3"/>
      <c r="E656" s="34"/>
    </row>
    <row r="657" spans="2:5" ht="15.75">
      <c r="B657" s="3"/>
      <c r="C657" s="3"/>
      <c r="D657" s="3"/>
      <c r="E657" s="34"/>
    </row>
    <row r="658" spans="2:5" ht="15.75">
      <c r="B658" s="3"/>
      <c r="C658" s="3"/>
      <c r="D658" s="3"/>
      <c r="E658" s="34"/>
    </row>
    <row r="659" spans="2:5" ht="15.75">
      <c r="B659" s="3"/>
      <c r="C659" s="3"/>
      <c r="D659" s="3"/>
      <c r="E659" s="34"/>
    </row>
    <row r="660" spans="2:5" ht="15.75">
      <c r="B660" s="3"/>
      <c r="C660" s="3"/>
      <c r="D660" s="3"/>
      <c r="E660" s="34"/>
    </row>
    <row r="661" spans="2:5" ht="15.75">
      <c r="B661" s="3"/>
      <c r="C661" s="3"/>
      <c r="D661" s="3"/>
      <c r="E661" s="34"/>
    </row>
    <row r="662" spans="2:5" ht="15.75">
      <c r="B662" s="3"/>
      <c r="C662" s="3"/>
      <c r="D662" s="3"/>
      <c r="E662" s="34"/>
    </row>
    <row r="663" spans="2:5" ht="15.75">
      <c r="B663" s="3"/>
      <c r="C663" s="3"/>
      <c r="D663" s="3"/>
      <c r="E663" s="34"/>
    </row>
    <row r="664" spans="2:5" ht="15.75">
      <c r="B664" s="3"/>
      <c r="C664" s="3"/>
      <c r="D664" s="3"/>
      <c r="E664" s="34"/>
    </row>
    <row r="665" spans="2:5" ht="15.75">
      <c r="B665" s="3"/>
      <c r="C665" s="3"/>
      <c r="D665" s="3"/>
      <c r="E665" s="34"/>
    </row>
    <row r="666" spans="2:5" ht="15.75">
      <c r="B666" s="3"/>
      <c r="C666" s="3"/>
      <c r="D666" s="3"/>
      <c r="E666" s="34"/>
    </row>
    <row r="667" spans="2:5" ht="15.75">
      <c r="B667" s="3"/>
      <c r="C667" s="3"/>
      <c r="D667" s="3"/>
      <c r="E667" s="34"/>
    </row>
    <row r="668" spans="2:5" ht="15.75">
      <c r="B668" s="3"/>
      <c r="C668" s="3"/>
      <c r="D668" s="3"/>
      <c r="E668" s="34"/>
    </row>
    <row r="669" spans="2:5" ht="15.75">
      <c r="B669" s="3"/>
      <c r="C669" s="3"/>
      <c r="D669" s="3"/>
      <c r="E669" s="34"/>
    </row>
    <row r="670" spans="2:5" ht="15.75">
      <c r="B670" s="3"/>
      <c r="C670" s="3"/>
      <c r="D670" s="3"/>
      <c r="E670" s="34"/>
    </row>
    <row r="671" spans="2:5" ht="15.75">
      <c r="B671" s="3"/>
      <c r="C671" s="3"/>
      <c r="D671" s="3"/>
      <c r="E671" s="34"/>
    </row>
    <row r="672" spans="2:5" ht="15.75">
      <c r="B672" s="3"/>
      <c r="C672" s="3"/>
      <c r="D672" s="3"/>
      <c r="E672" s="34"/>
    </row>
    <row r="673" spans="2:5" ht="15.75">
      <c r="B673" s="3"/>
      <c r="C673" s="3"/>
      <c r="D673" s="3"/>
      <c r="E673" s="34"/>
    </row>
    <row r="674" spans="2:5" ht="15.75">
      <c r="B674" s="3"/>
      <c r="C674" s="3"/>
      <c r="D674" s="3"/>
      <c r="E674" s="34"/>
    </row>
    <row r="675" spans="2:5" ht="15.75">
      <c r="B675" s="3"/>
      <c r="C675" s="3"/>
      <c r="D675" s="3"/>
      <c r="E675" s="34"/>
    </row>
    <row r="676" spans="2:5" ht="15.75">
      <c r="B676" s="3"/>
      <c r="C676" s="3"/>
      <c r="D676" s="3"/>
      <c r="E676" s="34"/>
    </row>
    <row r="677" spans="2:5" ht="15.75">
      <c r="B677" s="3"/>
      <c r="C677" s="3"/>
      <c r="D677" s="3"/>
      <c r="E677" s="34"/>
    </row>
    <row r="678" spans="2:5" ht="15.75">
      <c r="B678" s="3"/>
      <c r="C678" s="3"/>
      <c r="D678" s="3"/>
      <c r="E678" s="34"/>
    </row>
    <row r="679" spans="2:5" ht="15.75">
      <c r="B679" s="3"/>
      <c r="C679" s="3"/>
      <c r="D679" s="3"/>
      <c r="E679" s="34"/>
    </row>
    <row r="680" spans="2:5" ht="15.75">
      <c r="B680" s="3"/>
      <c r="C680" s="3"/>
      <c r="D680" s="3"/>
      <c r="E680" s="34"/>
    </row>
    <row r="681" spans="2:5" ht="15.75">
      <c r="B681" s="3"/>
      <c r="C681" s="3"/>
      <c r="D681" s="3"/>
      <c r="E681" s="34"/>
    </row>
    <row r="682" spans="2:5" ht="15.75">
      <c r="B682" s="3"/>
      <c r="C682" s="3"/>
      <c r="D682" s="3"/>
      <c r="E682" s="34"/>
    </row>
    <row r="683" spans="2:5" ht="15.75">
      <c r="B683" s="3"/>
      <c r="C683" s="3"/>
      <c r="D683" s="3"/>
      <c r="E683" s="34"/>
    </row>
    <row r="684" spans="2:5" ht="15.75">
      <c r="B684" s="3"/>
      <c r="C684" s="3"/>
      <c r="D684" s="3"/>
      <c r="E684" s="34"/>
    </row>
    <row r="685" spans="2:5" ht="15.75">
      <c r="B685" s="3"/>
      <c r="C685" s="3"/>
      <c r="D685" s="3"/>
      <c r="E685" s="34"/>
    </row>
    <row r="686" spans="2:5" ht="15.75">
      <c r="B686" s="3"/>
      <c r="C686" s="3"/>
      <c r="D686" s="3"/>
      <c r="E686" s="34"/>
    </row>
    <row r="687" spans="2:5" ht="15.75">
      <c r="B687" s="3"/>
      <c r="C687" s="3"/>
      <c r="D687" s="3"/>
      <c r="E687" s="34"/>
    </row>
    <row r="688" spans="2:5" ht="15.75">
      <c r="B688" s="3"/>
      <c r="C688" s="3"/>
      <c r="D688" s="3"/>
      <c r="E688" s="34"/>
    </row>
    <row r="689" spans="2:5" ht="15.75">
      <c r="B689" s="3"/>
      <c r="C689" s="3"/>
      <c r="D689" s="3"/>
      <c r="E689" s="34"/>
    </row>
    <row r="690" spans="2:5" ht="15.75">
      <c r="B690" s="3"/>
      <c r="C690" s="3"/>
      <c r="D690" s="3"/>
      <c r="E690" s="34"/>
    </row>
    <row r="691" spans="2:5" ht="15.75">
      <c r="B691" s="3"/>
      <c r="C691" s="3"/>
      <c r="D691" s="3"/>
      <c r="E691" s="34"/>
    </row>
    <row r="692" spans="2:5" ht="15.75">
      <c r="B692" s="3"/>
      <c r="C692" s="3"/>
      <c r="D692" s="3"/>
      <c r="E692" s="34"/>
    </row>
    <row r="693" spans="2:5" ht="15.75">
      <c r="B693" s="3"/>
      <c r="C693" s="3"/>
      <c r="D693" s="3"/>
      <c r="E693" s="34"/>
    </row>
    <row r="694" spans="2:5" ht="15.75">
      <c r="B694" s="3"/>
      <c r="C694" s="3"/>
      <c r="D694" s="3"/>
      <c r="E694" s="34"/>
    </row>
    <row r="695" spans="2:5" ht="15.75">
      <c r="B695" s="3"/>
      <c r="C695" s="3"/>
      <c r="D695" s="3"/>
      <c r="E695" s="34"/>
    </row>
    <row r="696" spans="2:5" ht="15.75">
      <c r="B696" s="3"/>
      <c r="C696" s="3"/>
      <c r="D696" s="3"/>
      <c r="E696" s="34"/>
    </row>
    <row r="697" spans="2:5" ht="15.75">
      <c r="B697" s="3"/>
      <c r="C697" s="3"/>
      <c r="D697" s="3"/>
      <c r="E697" s="34"/>
    </row>
    <row r="698" spans="2:5" ht="15.75">
      <c r="B698" s="3"/>
      <c r="C698" s="3"/>
      <c r="D698" s="3"/>
      <c r="E698" s="34"/>
    </row>
    <row r="699" spans="2:5" ht="15.75">
      <c r="B699" s="3"/>
      <c r="C699" s="3"/>
      <c r="D699" s="3"/>
      <c r="E699" s="34"/>
    </row>
    <row r="700" spans="2:5" ht="15.75">
      <c r="B700" s="3"/>
      <c r="C700" s="3"/>
      <c r="D700" s="3"/>
      <c r="E700" s="34"/>
    </row>
    <row r="701" spans="2:5" ht="15.75">
      <c r="B701" s="3"/>
      <c r="C701" s="3"/>
      <c r="D701" s="3"/>
      <c r="E701" s="34"/>
    </row>
    <row r="702" spans="2:5" ht="15.75">
      <c r="B702" s="3"/>
      <c r="C702" s="3"/>
      <c r="D702" s="3"/>
      <c r="E702" s="34"/>
    </row>
    <row r="703" spans="2:5" ht="15.75">
      <c r="B703" s="3"/>
      <c r="C703" s="3"/>
      <c r="D703" s="3"/>
      <c r="E703" s="34"/>
    </row>
    <row r="704" spans="2:5" ht="15.75">
      <c r="B704" s="3"/>
      <c r="C704" s="3"/>
      <c r="D704" s="3"/>
      <c r="E704" s="34"/>
    </row>
    <row r="705" spans="2:5" ht="15.75">
      <c r="B705" s="3"/>
      <c r="C705" s="3"/>
      <c r="D705" s="3"/>
      <c r="E705" s="34"/>
    </row>
    <row r="706" spans="2:5" ht="15.75">
      <c r="B706" s="3"/>
      <c r="C706" s="3"/>
      <c r="D706" s="3"/>
      <c r="E706" s="34"/>
    </row>
    <row r="707" spans="2:5" ht="15.75">
      <c r="B707" s="3"/>
      <c r="C707" s="3"/>
      <c r="D707" s="3"/>
      <c r="E707" s="34"/>
    </row>
    <row r="708" spans="2:5" ht="15.75">
      <c r="B708" s="3"/>
      <c r="C708" s="3"/>
      <c r="D708" s="3"/>
      <c r="E708" s="34"/>
    </row>
    <row r="709" spans="2:5" ht="15.75">
      <c r="B709" s="3"/>
      <c r="C709" s="3"/>
      <c r="D709" s="3"/>
      <c r="E709" s="34"/>
    </row>
    <row r="710" spans="2:5" ht="15.75">
      <c r="B710" s="3"/>
      <c r="C710" s="3"/>
      <c r="D710" s="3"/>
      <c r="E710" s="34"/>
    </row>
    <row r="711" spans="2:5" ht="15.75">
      <c r="B711" s="3"/>
      <c r="C711" s="3"/>
      <c r="D711" s="3"/>
      <c r="E711" s="34"/>
    </row>
    <row r="712" spans="2:5" ht="15.75">
      <c r="B712" s="3"/>
      <c r="C712" s="3"/>
      <c r="D712" s="3"/>
      <c r="E712" s="34"/>
    </row>
    <row r="713" spans="2:5" ht="15.75">
      <c r="B713" s="3"/>
      <c r="C713" s="3"/>
      <c r="D713" s="3"/>
      <c r="E713" s="34"/>
    </row>
    <row r="714" spans="2:5" ht="15.75">
      <c r="B714" s="3"/>
      <c r="C714" s="3"/>
      <c r="D714" s="3"/>
      <c r="E714" s="34"/>
    </row>
    <row r="715" spans="2:5" ht="15.75">
      <c r="B715" s="3"/>
      <c r="C715" s="3"/>
      <c r="D715" s="3"/>
      <c r="E715" s="34"/>
    </row>
    <row r="716" spans="2:5" ht="15.75">
      <c r="B716" s="3"/>
      <c r="C716" s="3"/>
      <c r="D716" s="3"/>
      <c r="E716" s="34"/>
    </row>
    <row r="717" spans="2:5" ht="15.75">
      <c r="B717" s="3"/>
      <c r="C717" s="3"/>
      <c r="D717" s="3"/>
      <c r="E717" s="34"/>
    </row>
    <row r="718" spans="2:5" ht="15.75">
      <c r="B718" s="3"/>
      <c r="C718" s="3"/>
      <c r="D718" s="3"/>
      <c r="E718" s="34"/>
    </row>
    <row r="719" spans="2:5" ht="15.75">
      <c r="B719" s="3"/>
      <c r="C719" s="3"/>
      <c r="D719" s="3"/>
      <c r="E719" s="34"/>
    </row>
    <row r="720" spans="2:5" ht="15.75">
      <c r="B720" s="3"/>
      <c r="C720" s="3"/>
      <c r="D720" s="3"/>
      <c r="E720" s="34"/>
    </row>
    <row r="721" spans="2:5" ht="15.75">
      <c r="B721" s="3"/>
      <c r="C721" s="3"/>
      <c r="D721" s="3"/>
      <c r="E721" s="34"/>
    </row>
    <row r="722" spans="2:5" ht="15.75">
      <c r="B722" s="3"/>
      <c r="C722" s="3"/>
      <c r="D722" s="3"/>
      <c r="E722" s="34"/>
    </row>
    <row r="723" spans="2:5" ht="15.75">
      <c r="B723" s="3"/>
      <c r="C723" s="3"/>
      <c r="D723" s="3"/>
      <c r="E723" s="34"/>
    </row>
    <row r="724" spans="2:5" ht="15.75">
      <c r="B724" s="3"/>
      <c r="C724" s="3"/>
      <c r="D724" s="3"/>
      <c r="E724" s="34"/>
    </row>
    <row r="725" spans="2:5" ht="15.75">
      <c r="B725" s="3"/>
      <c r="C725" s="3"/>
      <c r="D725" s="3"/>
      <c r="E725" s="34"/>
    </row>
    <row r="726" spans="2:5" ht="15.75">
      <c r="B726" s="3"/>
      <c r="C726" s="3"/>
      <c r="D726" s="3"/>
      <c r="E726" s="34"/>
    </row>
    <row r="727" spans="2:5" ht="15.75">
      <c r="B727" s="3"/>
      <c r="C727" s="3"/>
      <c r="D727" s="3"/>
      <c r="E727" s="34"/>
    </row>
    <row r="728" spans="2:5" ht="15.75">
      <c r="B728" s="3"/>
      <c r="C728" s="3"/>
      <c r="D728" s="3"/>
      <c r="E728" s="34"/>
    </row>
    <row r="729" spans="2:5" ht="15.75">
      <c r="B729" s="3"/>
      <c r="C729" s="3"/>
      <c r="D729" s="3"/>
      <c r="E729" s="34"/>
    </row>
    <row r="730" spans="2:5" ht="15.75">
      <c r="B730" s="3"/>
      <c r="C730" s="3"/>
      <c r="D730" s="3"/>
      <c r="E730" s="34"/>
    </row>
    <row r="731" spans="2:5" ht="15.75">
      <c r="B731" s="3"/>
      <c r="C731" s="3"/>
      <c r="D731" s="3"/>
      <c r="E731" s="34"/>
    </row>
    <row r="732" spans="2:5" ht="15.75">
      <c r="B732" s="3"/>
      <c r="C732" s="3"/>
      <c r="D732" s="3"/>
      <c r="E732" s="34"/>
    </row>
    <row r="733" spans="2:5" ht="15.75">
      <c r="B733" s="3"/>
      <c r="C733" s="3"/>
      <c r="D733" s="3"/>
      <c r="E733" s="34"/>
    </row>
    <row r="734" spans="2:5" ht="15.75">
      <c r="B734" s="3"/>
      <c r="C734" s="3"/>
      <c r="D734" s="3"/>
      <c r="E734" s="34"/>
    </row>
    <row r="735" spans="2:5" ht="15.75">
      <c r="B735" s="3"/>
      <c r="C735" s="3"/>
      <c r="D735" s="3"/>
      <c r="E735" s="34"/>
    </row>
    <row r="736" spans="2:5" ht="15.75">
      <c r="B736" s="3"/>
      <c r="C736" s="3"/>
      <c r="D736" s="3"/>
      <c r="E736" s="34"/>
    </row>
    <row r="737" spans="2:5" ht="15.75">
      <c r="B737" s="3"/>
      <c r="C737" s="3"/>
      <c r="D737" s="3"/>
      <c r="E737" s="34"/>
    </row>
    <row r="738" spans="2:5" ht="15.75">
      <c r="B738" s="3"/>
      <c r="C738" s="3"/>
      <c r="D738" s="3"/>
      <c r="E738" s="34"/>
    </row>
    <row r="739" spans="2:5" ht="15.75">
      <c r="B739" s="3"/>
      <c r="C739" s="3"/>
      <c r="D739" s="3"/>
      <c r="E739" s="34"/>
    </row>
    <row r="740" spans="2:5" ht="15.75">
      <c r="B740" s="3"/>
      <c r="C740" s="3"/>
      <c r="D740" s="3"/>
      <c r="E740" s="34"/>
    </row>
    <row r="741" spans="2:5" ht="15.75">
      <c r="B741" s="3"/>
      <c r="C741" s="3"/>
      <c r="D741" s="3"/>
      <c r="E741" s="34"/>
    </row>
    <row r="742" spans="2:5" ht="15.75">
      <c r="B742" s="3"/>
      <c r="C742" s="3"/>
      <c r="D742" s="3"/>
      <c r="E742" s="34"/>
    </row>
    <row r="743" spans="2:5" ht="15.75">
      <c r="B743" s="3"/>
      <c r="C743" s="3"/>
      <c r="D743" s="3"/>
      <c r="E743" s="34"/>
    </row>
    <row r="744" spans="2:5" ht="15.75">
      <c r="B744" s="3"/>
      <c r="C744" s="3"/>
      <c r="D744" s="3"/>
      <c r="E744" s="34"/>
    </row>
    <row r="745" spans="2:5" ht="15.75">
      <c r="B745" s="3"/>
      <c r="C745" s="3"/>
      <c r="D745" s="3"/>
      <c r="E745" s="34"/>
    </row>
    <row r="746" spans="2:5" ht="15.75">
      <c r="B746" s="3"/>
      <c r="C746" s="3"/>
      <c r="D746" s="3"/>
      <c r="E746" s="34"/>
    </row>
    <row r="747" spans="2:5" ht="15.75">
      <c r="B747" s="3"/>
      <c r="C747" s="3"/>
      <c r="D747" s="3"/>
      <c r="E747" s="34"/>
    </row>
    <row r="748" spans="2:5" ht="15.75">
      <c r="B748" s="3"/>
      <c r="C748" s="3"/>
      <c r="D748" s="3"/>
      <c r="E748" s="34"/>
    </row>
    <row r="749" spans="2:5" ht="15.75">
      <c r="B749" s="3"/>
      <c r="C749" s="3"/>
      <c r="D749" s="3"/>
      <c r="E749" s="34"/>
    </row>
    <row r="750" spans="2:5" ht="15.75">
      <c r="B750" s="3"/>
      <c r="C750" s="3"/>
      <c r="D750" s="3"/>
      <c r="E750" s="34"/>
    </row>
    <row r="751" spans="2:5" ht="15.75">
      <c r="B751" s="3"/>
      <c r="C751" s="3"/>
      <c r="D751" s="3"/>
      <c r="E751" s="34"/>
    </row>
    <row r="752" spans="2:5" ht="15.75">
      <c r="B752" s="3"/>
      <c r="C752" s="3"/>
      <c r="D752" s="3"/>
      <c r="E752" s="34"/>
    </row>
    <row r="753" spans="2:5" ht="15.75">
      <c r="B753" s="3"/>
      <c r="C753" s="3"/>
      <c r="D753" s="3"/>
      <c r="E753" s="34"/>
    </row>
    <row r="754" spans="2:5" ht="15.75">
      <c r="B754" s="3"/>
      <c r="C754" s="3"/>
      <c r="D754" s="3"/>
      <c r="E754" s="34"/>
    </row>
    <row r="755" spans="2:5" ht="15.75">
      <c r="B755" s="3"/>
      <c r="C755" s="3"/>
      <c r="D755" s="3"/>
      <c r="E755" s="34"/>
    </row>
    <row r="756" spans="2:5" ht="15.75">
      <c r="B756" s="3"/>
      <c r="C756" s="3"/>
      <c r="D756" s="3"/>
      <c r="E756" s="34"/>
    </row>
    <row r="757" spans="2:5" ht="15.75">
      <c r="B757" s="3"/>
      <c r="C757" s="3"/>
      <c r="D757" s="3"/>
      <c r="E757" s="34"/>
    </row>
    <row r="758" spans="2:5" ht="15.75">
      <c r="B758" s="3"/>
      <c r="C758" s="3"/>
      <c r="D758" s="3"/>
      <c r="E758" s="34"/>
    </row>
    <row r="759" spans="2:5" ht="15.75">
      <c r="B759" s="3"/>
      <c r="C759" s="3"/>
      <c r="D759" s="3"/>
      <c r="E759" s="34"/>
    </row>
    <row r="760" spans="2:5" ht="15.75">
      <c r="B760" s="3"/>
      <c r="C760" s="3"/>
      <c r="D760" s="3"/>
      <c r="E760" s="34"/>
    </row>
    <row r="761" spans="2:5" ht="15.75">
      <c r="B761" s="3"/>
      <c r="C761" s="3"/>
      <c r="D761" s="3"/>
      <c r="E761" s="34"/>
    </row>
    <row r="762" spans="2:5" ht="15.75">
      <c r="B762" s="3"/>
      <c r="C762" s="3"/>
      <c r="D762" s="3"/>
      <c r="E762" s="34"/>
    </row>
    <row r="763" spans="2:5" ht="15.75">
      <c r="B763" s="3"/>
      <c r="C763" s="3"/>
      <c r="D763" s="3"/>
      <c r="E763" s="34"/>
    </row>
    <row r="764" spans="2:5" ht="15.75">
      <c r="B764" s="3"/>
      <c r="C764" s="3"/>
      <c r="D764" s="3"/>
      <c r="E764" s="34"/>
    </row>
    <row r="765" spans="2:5" ht="15.75">
      <c r="B765" s="3"/>
      <c r="C765" s="3"/>
      <c r="D765" s="3"/>
      <c r="E765" s="34"/>
    </row>
    <row r="766" spans="2:5" ht="15.75">
      <c r="B766" s="3"/>
      <c r="C766" s="3"/>
      <c r="D766" s="3"/>
      <c r="E766" s="34"/>
    </row>
    <row r="767" spans="2:5" ht="15.75">
      <c r="B767" s="3"/>
      <c r="C767" s="3"/>
      <c r="D767" s="3"/>
      <c r="E767" s="34"/>
    </row>
  </sheetData>
  <sheetProtection/>
  <mergeCells count="12">
    <mergeCell ref="A489:E489"/>
    <mergeCell ref="A11:E11"/>
    <mergeCell ref="D12:E12"/>
    <mergeCell ref="B8:E8"/>
    <mergeCell ref="B1:E1"/>
    <mergeCell ref="B2:E2"/>
    <mergeCell ref="B3:E3"/>
    <mergeCell ref="B4:E4"/>
    <mergeCell ref="B5:E5"/>
    <mergeCell ref="A10:E10"/>
    <mergeCell ref="B6:E6"/>
    <mergeCell ref="B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820"/>
  <sheetViews>
    <sheetView zoomScalePageLayoutView="0" workbookViewId="0" topLeftCell="A1">
      <selection activeCell="A1" sqref="A1:IV16384"/>
    </sheetView>
  </sheetViews>
  <sheetFormatPr defaultColWidth="9.00390625" defaultRowHeight="12.75"/>
  <cols>
    <col min="1" max="1" width="55.875" style="94" customWidth="1"/>
    <col min="2" max="2" width="6.625" style="36" customWidth="1"/>
    <col min="3" max="3" width="15.25390625" style="36" customWidth="1"/>
    <col min="4" max="4" width="4.625" style="10" customWidth="1"/>
    <col min="5" max="5" width="14.125" style="58" customWidth="1"/>
    <col min="6" max="6" width="13.875" style="58" customWidth="1"/>
    <col min="7" max="7" width="13.00390625" style="36" customWidth="1"/>
    <col min="8" max="9" width="10.125" style="36" bestFit="1" customWidth="1"/>
    <col min="10" max="16384" width="9.125" style="36" customWidth="1"/>
  </cols>
  <sheetData>
    <row r="1" spans="1:6" ht="15.75">
      <c r="A1" s="364" t="s">
        <v>1369</v>
      </c>
      <c r="B1" s="364"/>
      <c r="C1" s="364"/>
      <c r="D1" s="364"/>
      <c r="E1" s="364"/>
      <c r="F1" s="364"/>
    </row>
    <row r="2" spans="1:6" ht="15.75">
      <c r="A2" s="364" t="s">
        <v>1370</v>
      </c>
      <c r="B2" s="364"/>
      <c r="C2" s="364"/>
      <c r="D2" s="364"/>
      <c r="E2" s="364"/>
      <c r="F2" s="364"/>
    </row>
    <row r="3" spans="1:6" ht="15.75">
      <c r="A3" s="364" t="s">
        <v>1371</v>
      </c>
      <c r="B3" s="364"/>
      <c r="C3" s="364"/>
      <c r="D3" s="364"/>
      <c r="E3" s="364"/>
      <c r="F3" s="364"/>
    </row>
    <row r="4" spans="1:6" ht="15.75">
      <c r="A4" s="364" t="s">
        <v>1372</v>
      </c>
      <c r="B4" s="364"/>
      <c r="C4" s="364"/>
      <c r="D4" s="364"/>
      <c r="E4" s="364"/>
      <c r="F4" s="364"/>
    </row>
    <row r="5" spans="1:6" ht="15.75">
      <c r="A5" s="364" t="s">
        <v>1373</v>
      </c>
      <c r="B5" s="364"/>
      <c r="C5" s="364"/>
      <c r="D5" s="364"/>
      <c r="E5" s="364"/>
      <c r="F5" s="364"/>
    </row>
    <row r="6" spans="1:6" ht="15.75">
      <c r="A6" s="364" t="s">
        <v>1374</v>
      </c>
      <c r="B6" s="456"/>
      <c r="C6" s="456"/>
      <c r="D6" s="456"/>
      <c r="E6" s="456"/>
      <c r="F6" s="456"/>
    </row>
    <row r="7" spans="1:6" ht="15.75">
      <c r="A7" s="364" t="s">
        <v>1432</v>
      </c>
      <c r="B7" s="456"/>
      <c r="C7" s="456"/>
      <c r="D7" s="456"/>
      <c r="E7" s="456"/>
      <c r="F7" s="456"/>
    </row>
    <row r="8" spans="1:6" ht="15.75">
      <c r="A8" s="364" t="s">
        <v>1451</v>
      </c>
      <c r="B8" s="456"/>
      <c r="C8" s="456"/>
      <c r="D8" s="456"/>
      <c r="E8" s="456"/>
      <c r="F8" s="456"/>
    </row>
    <row r="9" spans="1:6" ht="15.75">
      <c r="A9" s="93"/>
      <c r="B9" s="37"/>
      <c r="C9" s="38"/>
      <c r="D9" s="37"/>
      <c r="E9" s="39"/>
      <c r="F9" s="37"/>
    </row>
    <row r="10" spans="1:6" ht="81" customHeight="1">
      <c r="A10" s="369" t="s">
        <v>864</v>
      </c>
      <c r="B10" s="369"/>
      <c r="C10" s="369"/>
      <c r="D10" s="369"/>
      <c r="E10" s="369"/>
      <c r="F10" s="369"/>
    </row>
    <row r="11" spans="4:6" ht="15.75">
      <c r="D11" s="370" t="s">
        <v>483</v>
      </c>
      <c r="E11" s="370"/>
      <c r="F11" s="370"/>
    </row>
    <row r="12" spans="1:6" s="23" customFormat="1" ht="15.75">
      <c r="A12" s="371" t="s">
        <v>440</v>
      </c>
      <c r="B12" s="365" t="s">
        <v>9</v>
      </c>
      <c r="C12" s="365" t="s">
        <v>389</v>
      </c>
      <c r="D12" s="365" t="s">
        <v>10</v>
      </c>
      <c r="E12" s="367" t="s">
        <v>425</v>
      </c>
      <c r="F12" s="368"/>
    </row>
    <row r="13" spans="1:6" s="23" customFormat="1" ht="15.75">
      <c r="A13" s="372"/>
      <c r="B13" s="366"/>
      <c r="C13" s="366"/>
      <c r="D13" s="366"/>
      <c r="E13" s="22" t="s">
        <v>756</v>
      </c>
      <c r="F13" s="22" t="s">
        <v>865</v>
      </c>
    </row>
    <row r="14" spans="1:6" s="23" customFormat="1" ht="15.75">
      <c r="A14" s="1">
        <v>1</v>
      </c>
      <c r="B14" s="24">
        <v>2</v>
      </c>
      <c r="C14" s="40">
        <v>3</v>
      </c>
      <c r="D14" s="40">
        <v>4</v>
      </c>
      <c r="E14" s="41">
        <v>5</v>
      </c>
      <c r="F14" s="22">
        <v>6</v>
      </c>
    </row>
    <row r="15" spans="1:6" s="25" customFormat="1" ht="15.75">
      <c r="A15" s="63" t="s">
        <v>11</v>
      </c>
      <c r="B15" s="5" t="s">
        <v>429</v>
      </c>
      <c r="C15" s="5"/>
      <c r="D15" s="5"/>
      <c r="E15" s="290">
        <f>E16+E28+E57+E65+E50</f>
        <v>131643.40000000002</v>
      </c>
      <c r="F15" s="290">
        <f>F16+F28+F57+F65+F50</f>
        <v>133074.1</v>
      </c>
    </row>
    <row r="16" spans="1:6" s="25" customFormat="1" ht="63">
      <c r="A16" s="2" t="s">
        <v>542</v>
      </c>
      <c r="B16" s="7" t="s">
        <v>31</v>
      </c>
      <c r="C16" s="5"/>
      <c r="D16" s="5"/>
      <c r="E16" s="288">
        <f>E19</f>
        <v>4784</v>
      </c>
      <c r="F16" s="288">
        <f>F19+F23</f>
        <v>4822</v>
      </c>
    </row>
    <row r="17" spans="1:7" s="25" customFormat="1" ht="47.25">
      <c r="A17" s="2" t="s">
        <v>128</v>
      </c>
      <c r="B17" s="7" t="s">
        <v>31</v>
      </c>
      <c r="C17" s="7" t="s">
        <v>253</v>
      </c>
      <c r="D17" s="5"/>
      <c r="E17" s="288">
        <f>E18</f>
        <v>4784</v>
      </c>
      <c r="F17" s="288">
        <f>F18</f>
        <v>0</v>
      </c>
      <c r="G17" s="42"/>
    </row>
    <row r="18" spans="1:7" s="25" customFormat="1" ht="47.25">
      <c r="A18" s="2" t="s">
        <v>254</v>
      </c>
      <c r="B18" s="7" t="s">
        <v>31</v>
      </c>
      <c r="C18" s="7" t="s">
        <v>255</v>
      </c>
      <c r="D18" s="5"/>
      <c r="E18" s="288">
        <f>E19</f>
        <v>4784</v>
      </c>
      <c r="F18" s="288">
        <f>F19</f>
        <v>0</v>
      </c>
      <c r="G18" s="42"/>
    </row>
    <row r="19" spans="1:6" s="25" customFormat="1" ht="15.75">
      <c r="A19" s="2" t="s">
        <v>544</v>
      </c>
      <c r="B19" s="7" t="s">
        <v>31</v>
      </c>
      <c r="C19" s="7" t="s">
        <v>256</v>
      </c>
      <c r="D19" s="7"/>
      <c r="E19" s="288">
        <f>E20+E21+E22</f>
        <v>4784</v>
      </c>
      <c r="F19" s="288">
        <f>F20+F21+F22</f>
        <v>0</v>
      </c>
    </row>
    <row r="20" spans="1:6" s="25" customFormat="1" ht="78.75">
      <c r="A20" s="2" t="s">
        <v>515</v>
      </c>
      <c r="B20" s="7" t="s">
        <v>31</v>
      </c>
      <c r="C20" s="7" t="s">
        <v>256</v>
      </c>
      <c r="D20" s="7" t="s">
        <v>516</v>
      </c>
      <c r="E20" s="288">
        <v>3897</v>
      </c>
      <c r="F20" s="288">
        <v>0</v>
      </c>
    </row>
    <row r="21" spans="1:6" s="25" customFormat="1" ht="31.5">
      <c r="A21" s="2" t="s">
        <v>543</v>
      </c>
      <c r="B21" s="7" t="s">
        <v>31</v>
      </c>
      <c r="C21" s="7" t="s">
        <v>256</v>
      </c>
      <c r="D21" s="7" t="s">
        <v>517</v>
      </c>
      <c r="E21" s="288">
        <v>630</v>
      </c>
      <c r="F21" s="288">
        <v>0</v>
      </c>
    </row>
    <row r="22" spans="1:6" s="25" customFormat="1" ht="15.75">
      <c r="A22" s="2" t="s">
        <v>518</v>
      </c>
      <c r="B22" s="7" t="s">
        <v>31</v>
      </c>
      <c r="C22" s="7" t="s">
        <v>256</v>
      </c>
      <c r="D22" s="7" t="s">
        <v>519</v>
      </c>
      <c r="E22" s="288">
        <v>257</v>
      </c>
      <c r="F22" s="288">
        <v>0</v>
      </c>
    </row>
    <row r="23" spans="1:6" s="25" customFormat="1" ht="15.75">
      <c r="A23" s="2" t="s">
        <v>514</v>
      </c>
      <c r="B23" s="7" t="s">
        <v>31</v>
      </c>
      <c r="C23" s="7" t="s">
        <v>867</v>
      </c>
      <c r="D23" s="7"/>
      <c r="E23" s="288">
        <f>E24</f>
        <v>0</v>
      </c>
      <c r="F23" s="288">
        <f>F24</f>
        <v>4822</v>
      </c>
    </row>
    <row r="24" spans="1:6" s="25" customFormat="1" ht="15.75">
      <c r="A24" s="2" t="s">
        <v>544</v>
      </c>
      <c r="B24" s="7" t="s">
        <v>31</v>
      </c>
      <c r="C24" s="7" t="s">
        <v>866</v>
      </c>
      <c r="D24" s="7"/>
      <c r="E24" s="288">
        <f>E25+E26+E27</f>
        <v>0</v>
      </c>
      <c r="F24" s="288">
        <f>F25+F26+F27</f>
        <v>4822</v>
      </c>
    </row>
    <row r="25" spans="1:6" s="25" customFormat="1" ht="78.75">
      <c r="A25" s="2" t="s">
        <v>515</v>
      </c>
      <c r="B25" s="7" t="s">
        <v>31</v>
      </c>
      <c r="C25" s="7" t="s">
        <v>866</v>
      </c>
      <c r="D25" s="7" t="s">
        <v>516</v>
      </c>
      <c r="E25" s="288">
        <v>0</v>
      </c>
      <c r="F25" s="288">
        <v>3935</v>
      </c>
    </row>
    <row r="26" spans="1:6" s="25" customFormat="1" ht="31.5">
      <c r="A26" s="2" t="s">
        <v>543</v>
      </c>
      <c r="B26" s="7" t="s">
        <v>31</v>
      </c>
      <c r="C26" s="7" t="s">
        <v>866</v>
      </c>
      <c r="D26" s="7" t="s">
        <v>517</v>
      </c>
      <c r="E26" s="288">
        <v>0</v>
      </c>
      <c r="F26" s="288">
        <v>630</v>
      </c>
    </row>
    <row r="27" spans="1:6" s="25" customFormat="1" ht="15.75">
      <c r="A27" s="2" t="s">
        <v>518</v>
      </c>
      <c r="B27" s="7" t="s">
        <v>31</v>
      </c>
      <c r="C27" s="7" t="s">
        <v>866</v>
      </c>
      <c r="D27" s="7" t="s">
        <v>519</v>
      </c>
      <c r="E27" s="288">
        <v>0</v>
      </c>
      <c r="F27" s="288">
        <v>257</v>
      </c>
    </row>
    <row r="28" spans="1:6" s="3" customFormat="1" ht="63">
      <c r="A28" s="2" t="s">
        <v>470</v>
      </c>
      <c r="B28" s="7" t="s">
        <v>12</v>
      </c>
      <c r="C28" s="7"/>
      <c r="D28" s="7"/>
      <c r="E28" s="288">
        <f>E29+E35+E43</f>
        <v>101826</v>
      </c>
      <c r="F28" s="288">
        <f>F29+F35+F43</f>
        <v>102620</v>
      </c>
    </row>
    <row r="29" spans="1:6" s="3" customFormat="1" ht="63">
      <c r="A29" s="2" t="s">
        <v>118</v>
      </c>
      <c r="B29" s="7" t="s">
        <v>12</v>
      </c>
      <c r="C29" s="7" t="s">
        <v>223</v>
      </c>
      <c r="D29" s="7"/>
      <c r="E29" s="288">
        <f>E30</f>
        <v>19392</v>
      </c>
      <c r="F29" s="288">
        <f>F30</f>
        <v>0</v>
      </c>
    </row>
    <row r="30" spans="1:6" s="3" customFormat="1" ht="94.5">
      <c r="A30" s="2" t="s">
        <v>545</v>
      </c>
      <c r="B30" s="7" t="s">
        <v>12</v>
      </c>
      <c r="C30" s="7" t="s">
        <v>225</v>
      </c>
      <c r="D30" s="7"/>
      <c r="E30" s="288">
        <f>E31</f>
        <v>19392</v>
      </c>
      <c r="F30" s="288">
        <f>F31</f>
        <v>0</v>
      </c>
    </row>
    <row r="31" spans="1:6" s="3" customFormat="1" ht="15.75">
      <c r="A31" s="2" t="s">
        <v>544</v>
      </c>
      <c r="B31" s="7" t="s">
        <v>12</v>
      </c>
      <c r="C31" s="7" t="s">
        <v>365</v>
      </c>
      <c r="D31" s="7"/>
      <c r="E31" s="288">
        <f>E32+E33+E34</f>
        <v>19392</v>
      </c>
      <c r="F31" s="288">
        <f>F32+F33+F34</f>
        <v>0</v>
      </c>
    </row>
    <row r="32" spans="1:6" s="3" customFormat="1" ht="78.75">
      <c r="A32" s="2" t="s">
        <v>515</v>
      </c>
      <c r="B32" s="7" t="s">
        <v>12</v>
      </c>
      <c r="C32" s="7" t="s">
        <v>365</v>
      </c>
      <c r="D32" s="7" t="s">
        <v>516</v>
      </c>
      <c r="E32" s="288">
        <v>17435</v>
      </c>
      <c r="F32" s="288">
        <v>0</v>
      </c>
    </row>
    <row r="33" spans="1:6" s="3" customFormat="1" ht="31.5">
      <c r="A33" s="2" t="s">
        <v>543</v>
      </c>
      <c r="B33" s="7" t="s">
        <v>12</v>
      </c>
      <c r="C33" s="7" t="s">
        <v>365</v>
      </c>
      <c r="D33" s="7" t="s">
        <v>517</v>
      </c>
      <c r="E33" s="288">
        <v>1954</v>
      </c>
      <c r="F33" s="288">
        <v>0</v>
      </c>
    </row>
    <row r="34" spans="1:6" s="3" customFormat="1" ht="15.75">
      <c r="A34" s="2" t="s">
        <v>518</v>
      </c>
      <c r="B34" s="7" t="s">
        <v>12</v>
      </c>
      <c r="C34" s="7" t="s">
        <v>365</v>
      </c>
      <c r="D34" s="7" t="s">
        <v>519</v>
      </c>
      <c r="E34" s="288">
        <v>3</v>
      </c>
      <c r="F34" s="288">
        <v>0</v>
      </c>
    </row>
    <row r="35" spans="1:6" s="3" customFormat="1" ht="36.75" customHeight="1">
      <c r="A35" s="2" t="s">
        <v>128</v>
      </c>
      <c r="B35" s="7" t="s">
        <v>12</v>
      </c>
      <c r="C35" s="7" t="s">
        <v>253</v>
      </c>
      <c r="D35" s="7"/>
      <c r="E35" s="288">
        <f>E36</f>
        <v>82434</v>
      </c>
      <c r="F35" s="288">
        <f>F36</f>
        <v>0</v>
      </c>
    </row>
    <row r="36" spans="1:6" s="3" customFormat="1" ht="63">
      <c r="A36" s="2" t="s">
        <v>546</v>
      </c>
      <c r="B36" s="7" t="s">
        <v>12</v>
      </c>
      <c r="C36" s="7" t="s">
        <v>257</v>
      </c>
      <c r="D36" s="7"/>
      <c r="E36" s="288">
        <f>E37+E41</f>
        <v>82434</v>
      </c>
      <c r="F36" s="288">
        <f>F37+F41</f>
        <v>0</v>
      </c>
    </row>
    <row r="37" spans="1:6" s="3" customFormat="1" ht="15.75">
      <c r="A37" s="2" t="s">
        <v>544</v>
      </c>
      <c r="B37" s="7" t="s">
        <v>12</v>
      </c>
      <c r="C37" s="7" t="s">
        <v>258</v>
      </c>
      <c r="D37" s="7"/>
      <c r="E37" s="288">
        <f>E38+E39+E40</f>
        <v>79373</v>
      </c>
      <c r="F37" s="288">
        <f>F38+F39+F40</f>
        <v>0</v>
      </c>
    </row>
    <row r="38" spans="1:6" s="3" customFormat="1" ht="78.75">
      <c r="A38" s="2" t="s">
        <v>515</v>
      </c>
      <c r="B38" s="7" t="s">
        <v>12</v>
      </c>
      <c r="C38" s="7" t="s">
        <v>258</v>
      </c>
      <c r="D38" s="7" t="s">
        <v>516</v>
      </c>
      <c r="E38" s="288">
        <v>61973</v>
      </c>
      <c r="F38" s="288">
        <v>0</v>
      </c>
    </row>
    <row r="39" spans="1:6" s="3" customFormat="1" ht="31.5">
      <c r="A39" s="2" t="s">
        <v>543</v>
      </c>
      <c r="B39" s="7" t="s">
        <v>12</v>
      </c>
      <c r="C39" s="7" t="s">
        <v>258</v>
      </c>
      <c r="D39" s="7" t="s">
        <v>517</v>
      </c>
      <c r="E39" s="288">
        <v>16751</v>
      </c>
      <c r="F39" s="288">
        <v>0</v>
      </c>
    </row>
    <row r="40" spans="1:6" s="3" customFormat="1" ht="15.75">
      <c r="A40" s="2" t="s">
        <v>518</v>
      </c>
      <c r="B40" s="7" t="s">
        <v>12</v>
      </c>
      <c r="C40" s="7" t="s">
        <v>258</v>
      </c>
      <c r="D40" s="7" t="s">
        <v>519</v>
      </c>
      <c r="E40" s="288">
        <v>649</v>
      </c>
      <c r="F40" s="288">
        <v>0</v>
      </c>
    </row>
    <row r="41" spans="1:6" s="3" customFormat="1" ht="47.25">
      <c r="A41" s="2" t="s">
        <v>32</v>
      </c>
      <c r="B41" s="7" t="s">
        <v>12</v>
      </c>
      <c r="C41" s="7" t="s">
        <v>259</v>
      </c>
      <c r="D41" s="7"/>
      <c r="E41" s="288">
        <f>E42</f>
        <v>3061</v>
      </c>
      <c r="F41" s="288">
        <f>F42</f>
        <v>0</v>
      </c>
    </row>
    <row r="42" spans="1:6" s="3" customFormat="1" ht="78.75">
      <c r="A42" s="2" t="s">
        <v>515</v>
      </c>
      <c r="B42" s="7" t="s">
        <v>12</v>
      </c>
      <c r="C42" s="7" t="s">
        <v>259</v>
      </c>
      <c r="D42" s="7" t="s">
        <v>516</v>
      </c>
      <c r="E42" s="288">
        <v>3061</v>
      </c>
      <c r="F42" s="288">
        <v>0</v>
      </c>
    </row>
    <row r="43" spans="1:6" s="3" customFormat="1" ht="15.75">
      <c r="A43" s="2" t="s">
        <v>514</v>
      </c>
      <c r="B43" s="7" t="s">
        <v>12</v>
      </c>
      <c r="C43" s="7" t="s">
        <v>867</v>
      </c>
      <c r="D43" s="7"/>
      <c r="E43" s="288">
        <f>E44+E48</f>
        <v>0</v>
      </c>
      <c r="F43" s="288">
        <f>F44+F48</f>
        <v>102620</v>
      </c>
    </row>
    <row r="44" spans="1:6" s="3" customFormat="1" ht="15.75">
      <c r="A44" s="2" t="s">
        <v>544</v>
      </c>
      <c r="B44" s="7" t="s">
        <v>12</v>
      </c>
      <c r="C44" s="7" t="s">
        <v>866</v>
      </c>
      <c r="D44" s="7"/>
      <c r="E44" s="288">
        <f>E45+E46+E47</f>
        <v>0</v>
      </c>
      <c r="F44" s="288">
        <f>F45+F46+F47</f>
        <v>99529</v>
      </c>
    </row>
    <row r="45" spans="1:6" s="3" customFormat="1" ht="78.75">
      <c r="A45" s="2" t="s">
        <v>515</v>
      </c>
      <c r="B45" s="7" t="s">
        <v>12</v>
      </c>
      <c r="C45" s="7" t="s">
        <v>866</v>
      </c>
      <c r="D45" s="7" t="s">
        <v>516</v>
      </c>
      <c r="E45" s="288">
        <v>0</v>
      </c>
      <c r="F45" s="288">
        <v>80172</v>
      </c>
    </row>
    <row r="46" spans="1:6" s="3" customFormat="1" ht="31.5">
      <c r="A46" s="2" t="s">
        <v>543</v>
      </c>
      <c r="B46" s="7" t="s">
        <v>12</v>
      </c>
      <c r="C46" s="7" t="s">
        <v>866</v>
      </c>
      <c r="D46" s="7" t="s">
        <v>517</v>
      </c>
      <c r="E46" s="288">
        <v>0</v>
      </c>
      <c r="F46" s="288">
        <v>18705</v>
      </c>
    </row>
    <row r="47" spans="1:6" s="3" customFormat="1" ht="15.75">
      <c r="A47" s="2" t="s">
        <v>518</v>
      </c>
      <c r="B47" s="7" t="s">
        <v>12</v>
      </c>
      <c r="C47" s="7" t="s">
        <v>866</v>
      </c>
      <c r="D47" s="7" t="s">
        <v>519</v>
      </c>
      <c r="E47" s="288">
        <v>0</v>
      </c>
      <c r="F47" s="288">
        <v>652</v>
      </c>
    </row>
    <row r="48" spans="1:6" s="3" customFormat="1" ht="47.25">
      <c r="A48" s="2" t="s">
        <v>32</v>
      </c>
      <c r="B48" s="7" t="s">
        <v>12</v>
      </c>
      <c r="C48" s="7" t="s">
        <v>868</v>
      </c>
      <c r="D48" s="7"/>
      <c r="E48" s="288">
        <f>E49</f>
        <v>0</v>
      </c>
      <c r="F48" s="288">
        <f>F49</f>
        <v>3091</v>
      </c>
    </row>
    <row r="49" spans="1:6" s="3" customFormat="1" ht="78.75">
      <c r="A49" s="2" t="s">
        <v>515</v>
      </c>
      <c r="B49" s="7" t="s">
        <v>12</v>
      </c>
      <c r="C49" s="7" t="s">
        <v>868</v>
      </c>
      <c r="D49" s="7" t="s">
        <v>516</v>
      </c>
      <c r="E49" s="288">
        <v>0</v>
      </c>
      <c r="F49" s="288">
        <v>3091</v>
      </c>
    </row>
    <row r="50" spans="1:6" s="3" customFormat="1" ht="15.75">
      <c r="A50" s="2" t="s">
        <v>941</v>
      </c>
      <c r="B50" s="7" t="s">
        <v>940</v>
      </c>
      <c r="C50" s="7"/>
      <c r="D50" s="7"/>
      <c r="E50" s="288">
        <f>E51</f>
        <v>33.2</v>
      </c>
      <c r="F50" s="288">
        <f>F54</f>
        <v>267.4</v>
      </c>
    </row>
    <row r="51" spans="1:6" s="3" customFormat="1" ht="47.25">
      <c r="A51" s="2" t="s">
        <v>942</v>
      </c>
      <c r="B51" s="7" t="s">
        <v>940</v>
      </c>
      <c r="C51" s="7" t="s">
        <v>260</v>
      </c>
      <c r="D51" s="7"/>
      <c r="E51" s="288">
        <f>E52</f>
        <v>33.2</v>
      </c>
      <c r="F51" s="288">
        <v>0</v>
      </c>
    </row>
    <row r="52" spans="1:6" s="3" customFormat="1" ht="63">
      <c r="A52" s="2" t="s">
        <v>943</v>
      </c>
      <c r="B52" s="7" t="s">
        <v>940</v>
      </c>
      <c r="C52" s="7" t="s">
        <v>944</v>
      </c>
      <c r="D52" s="7"/>
      <c r="E52" s="288">
        <f>E53</f>
        <v>33.2</v>
      </c>
      <c r="F52" s="288">
        <v>0</v>
      </c>
    </row>
    <row r="53" spans="1:6" s="3" customFormat="1" ht="31.5">
      <c r="A53" s="2" t="s">
        <v>543</v>
      </c>
      <c r="B53" s="7" t="s">
        <v>940</v>
      </c>
      <c r="C53" s="7" t="s">
        <v>944</v>
      </c>
      <c r="D53" s="7" t="s">
        <v>517</v>
      </c>
      <c r="E53" s="288">
        <v>33.2</v>
      </c>
      <c r="F53" s="288">
        <v>0</v>
      </c>
    </row>
    <row r="54" spans="1:6" s="3" customFormat="1" ht="15.75">
      <c r="A54" s="2" t="s">
        <v>514</v>
      </c>
      <c r="B54" s="7" t="s">
        <v>940</v>
      </c>
      <c r="C54" s="7" t="s">
        <v>867</v>
      </c>
      <c r="D54" s="7"/>
      <c r="E54" s="288">
        <f>E55</f>
        <v>0</v>
      </c>
      <c r="F54" s="288">
        <f>F55</f>
        <v>267.4</v>
      </c>
    </row>
    <row r="55" spans="1:6" s="3" customFormat="1" ht="63">
      <c r="A55" s="2" t="s">
        <v>943</v>
      </c>
      <c r="B55" s="7" t="s">
        <v>940</v>
      </c>
      <c r="C55" s="7" t="s">
        <v>973</v>
      </c>
      <c r="D55" s="7"/>
      <c r="E55" s="288">
        <f>E56</f>
        <v>0</v>
      </c>
      <c r="F55" s="288">
        <f>F56</f>
        <v>267.4</v>
      </c>
    </row>
    <row r="56" spans="1:6" s="3" customFormat="1" ht="31.5">
      <c r="A56" s="2" t="s">
        <v>543</v>
      </c>
      <c r="B56" s="7" t="s">
        <v>940</v>
      </c>
      <c r="C56" s="7" t="s">
        <v>973</v>
      </c>
      <c r="D56" s="7" t="s">
        <v>517</v>
      </c>
      <c r="E56" s="288">
        <v>0</v>
      </c>
      <c r="F56" s="288">
        <v>267.4</v>
      </c>
    </row>
    <row r="57" spans="1:6" s="3" customFormat="1" ht="15.75">
      <c r="A57" s="2" t="s">
        <v>438</v>
      </c>
      <c r="B57" s="7" t="s">
        <v>130</v>
      </c>
      <c r="C57" s="7"/>
      <c r="D57" s="7"/>
      <c r="E57" s="288">
        <f>E58+E62</f>
        <v>800</v>
      </c>
      <c r="F57" s="288">
        <f>F58+F62</f>
        <v>800</v>
      </c>
    </row>
    <row r="58" spans="1:6" s="3" customFormat="1" ht="53.25" customHeight="1">
      <c r="A58" s="2" t="s">
        <v>284</v>
      </c>
      <c r="B58" s="7" t="s">
        <v>130</v>
      </c>
      <c r="C58" s="7" t="s">
        <v>285</v>
      </c>
      <c r="D58" s="7"/>
      <c r="E58" s="288">
        <f aca="true" t="shared" si="0" ref="E58:F60">E59</f>
        <v>800</v>
      </c>
      <c r="F58" s="288">
        <f t="shared" si="0"/>
        <v>0</v>
      </c>
    </row>
    <row r="59" spans="1:6" s="3" customFormat="1" ht="47.25">
      <c r="A59" s="2" t="s">
        <v>1059</v>
      </c>
      <c r="B59" s="7" t="s">
        <v>130</v>
      </c>
      <c r="C59" s="7" t="s">
        <v>286</v>
      </c>
      <c r="D59" s="7"/>
      <c r="E59" s="288">
        <f t="shared" si="0"/>
        <v>800</v>
      </c>
      <c r="F59" s="288">
        <f t="shared" si="0"/>
        <v>0</v>
      </c>
    </row>
    <row r="60" spans="1:6" s="3" customFormat="1" ht="15.75">
      <c r="A60" s="2" t="s">
        <v>144</v>
      </c>
      <c r="B60" s="7" t="s">
        <v>130</v>
      </c>
      <c r="C60" s="7" t="s">
        <v>287</v>
      </c>
      <c r="D60" s="7"/>
      <c r="E60" s="288">
        <f t="shared" si="0"/>
        <v>800</v>
      </c>
      <c r="F60" s="288">
        <f t="shared" si="0"/>
        <v>0</v>
      </c>
    </row>
    <row r="61" spans="1:6" s="3" customFormat="1" ht="15.75">
      <c r="A61" s="2" t="s">
        <v>518</v>
      </c>
      <c r="B61" s="7" t="s">
        <v>130</v>
      </c>
      <c r="C61" s="7" t="s">
        <v>287</v>
      </c>
      <c r="D61" s="7" t="s">
        <v>519</v>
      </c>
      <c r="E61" s="288">
        <v>800</v>
      </c>
      <c r="F61" s="288">
        <v>0</v>
      </c>
    </row>
    <row r="62" spans="1:6" s="3" customFormat="1" ht="15.75">
      <c r="A62" s="2" t="s">
        <v>514</v>
      </c>
      <c r="B62" s="7" t="s">
        <v>130</v>
      </c>
      <c r="C62" s="7" t="s">
        <v>867</v>
      </c>
      <c r="D62" s="7"/>
      <c r="E62" s="288">
        <f>E63</f>
        <v>0</v>
      </c>
      <c r="F62" s="288">
        <f>F63</f>
        <v>800</v>
      </c>
    </row>
    <row r="63" spans="1:6" s="3" customFormat="1" ht="15.75">
      <c r="A63" s="2" t="s">
        <v>144</v>
      </c>
      <c r="B63" s="7" t="s">
        <v>130</v>
      </c>
      <c r="C63" s="7" t="s">
        <v>869</v>
      </c>
      <c r="D63" s="7"/>
      <c r="E63" s="288">
        <f>E64</f>
        <v>0</v>
      </c>
      <c r="F63" s="288">
        <f>F64</f>
        <v>800</v>
      </c>
    </row>
    <row r="64" spans="1:6" s="3" customFormat="1" ht="15.75">
      <c r="A64" s="2" t="s">
        <v>518</v>
      </c>
      <c r="B64" s="7" t="s">
        <v>130</v>
      </c>
      <c r="C64" s="7" t="s">
        <v>869</v>
      </c>
      <c r="D64" s="7" t="s">
        <v>519</v>
      </c>
      <c r="E64" s="288">
        <v>0</v>
      </c>
      <c r="F64" s="288">
        <v>800</v>
      </c>
    </row>
    <row r="65" spans="1:6" s="3" customFormat="1" ht="15.75">
      <c r="A65" s="2" t="s">
        <v>115</v>
      </c>
      <c r="B65" s="7" t="s">
        <v>131</v>
      </c>
      <c r="C65" s="7"/>
      <c r="D65" s="7"/>
      <c r="E65" s="288">
        <f>E86+E76+E70+E66</f>
        <v>24200.2</v>
      </c>
      <c r="F65" s="288">
        <f>F92</f>
        <v>24564.7</v>
      </c>
    </row>
    <row r="66" spans="1:6" s="3" customFormat="1" ht="39" customHeight="1">
      <c r="A66" s="2" t="s">
        <v>117</v>
      </c>
      <c r="B66" s="7" t="s">
        <v>131</v>
      </c>
      <c r="C66" s="7" t="s">
        <v>78</v>
      </c>
      <c r="D66" s="7"/>
      <c r="E66" s="288">
        <f aca="true" t="shared" si="1" ref="E66:F68">E67</f>
        <v>144</v>
      </c>
      <c r="F66" s="288">
        <f t="shared" si="1"/>
        <v>0</v>
      </c>
    </row>
    <row r="67" spans="1:6" s="3" customFormat="1" ht="63">
      <c r="A67" s="2" t="s">
        <v>91</v>
      </c>
      <c r="B67" s="7" t="s">
        <v>131</v>
      </c>
      <c r="C67" s="7" t="s">
        <v>222</v>
      </c>
      <c r="D67" s="7"/>
      <c r="E67" s="288">
        <f t="shared" si="1"/>
        <v>144</v>
      </c>
      <c r="F67" s="288">
        <f t="shared" si="1"/>
        <v>0</v>
      </c>
    </row>
    <row r="68" spans="1:6" s="3" customFormat="1" ht="47.25">
      <c r="A68" s="2" t="s">
        <v>547</v>
      </c>
      <c r="B68" s="7" t="s">
        <v>131</v>
      </c>
      <c r="C68" s="7" t="s">
        <v>81</v>
      </c>
      <c r="D68" s="7"/>
      <c r="E68" s="288">
        <f t="shared" si="1"/>
        <v>144</v>
      </c>
      <c r="F68" s="288">
        <f t="shared" si="1"/>
        <v>0</v>
      </c>
    </row>
    <row r="69" spans="1:6" s="3" customFormat="1" ht="31.5">
      <c r="A69" s="2" t="s">
        <v>543</v>
      </c>
      <c r="B69" s="7" t="s">
        <v>131</v>
      </c>
      <c r="C69" s="7" t="s">
        <v>81</v>
      </c>
      <c r="D69" s="7" t="s">
        <v>517</v>
      </c>
      <c r="E69" s="288">
        <v>144</v>
      </c>
      <c r="F69" s="288">
        <v>0</v>
      </c>
    </row>
    <row r="70" spans="1:6" s="3" customFormat="1" ht="63">
      <c r="A70" s="2" t="s">
        <v>118</v>
      </c>
      <c r="B70" s="7" t="s">
        <v>131</v>
      </c>
      <c r="C70" s="7" t="s">
        <v>223</v>
      </c>
      <c r="D70" s="7"/>
      <c r="E70" s="288">
        <f>E71</f>
        <v>13335</v>
      </c>
      <c r="F70" s="288">
        <f>F71</f>
        <v>0</v>
      </c>
    </row>
    <row r="71" spans="1:6" s="3" customFormat="1" ht="31.5">
      <c r="A71" s="2" t="s">
        <v>226</v>
      </c>
      <c r="B71" s="7" t="s">
        <v>131</v>
      </c>
      <c r="C71" s="7" t="s">
        <v>367</v>
      </c>
      <c r="D71" s="7"/>
      <c r="E71" s="288">
        <f>E72</f>
        <v>13335</v>
      </c>
      <c r="F71" s="288">
        <f>F72</f>
        <v>0</v>
      </c>
    </row>
    <row r="72" spans="1:6" s="3" customFormat="1" ht="31.5">
      <c r="A72" s="2" t="s">
        <v>190</v>
      </c>
      <c r="B72" s="7" t="s">
        <v>131</v>
      </c>
      <c r="C72" s="7" t="s">
        <v>368</v>
      </c>
      <c r="D72" s="7"/>
      <c r="E72" s="288">
        <f>E73+E74+E75</f>
        <v>13335</v>
      </c>
      <c r="F72" s="288">
        <f>F73+F74+F75</f>
        <v>0</v>
      </c>
    </row>
    <row r="73" spans="1:6" s="3" customFormat="1" ht="78.75">
      <c r="A73" s="2" t="s">
        <v>515</v>
      </c>
      <c r="B73" s="7" t="s">
        <v>131</v>
      </c>
      <c r="C73" s="7" t="s">
        <v>368</v>
      </c>
      <c r="D73" s="7" t="s">
        <v>516</v>
      </c>
      <c r="E73" s="288">
        <v>11976</v>
      </c>
      <c r="F73" s="288">
        <v>0</v>
      </c>
    </row>
    <row r="74" spans="1:6" s="3" customFormat="1" ht="31.5">
      <c r="A74" s="2" t="s">
        <v>543</v>
      </c>
      <c r="B74" s="7" t="s">
        <v>131</v>
      </c>
      <c r="C74" s="7" t="s">
        <v>368</v>
      </c>
      <c r="D74" s="7" t="s">
        <v>517</v>
      </c>
      <c r="E74" s="288">
        <v>1358</v>
      </c>
      <c r="F74" s="288">
        <v>0</v>
      </c>
    </row>
    <row r="75" spans="1:6" s="3" customFormat="1" ht="15.75">
      <c r="A75" s="2" t="s">
        <v>518</v>
      </c>
      <c r="B75" s="7" t="s">
        <v>131</v>
      </c>
      <c r="C75" s="7" t="s">
        <v>368</v>
      </c>
      <c r="D75" s="7" t="s">
        <v>519</v>
      </c>
      <c r="E75" s="288">
        <v>1</v>
      </c>
      <c r="F75" s="288">
        <v>0</v>
      </c>
    </row>
    <row r="76" spans="1:6" s="3" customFormat="1" ht="36" customHeight="1">
      <c r="A76" s="2" t="s">
        <v>128</v>
      </c>
      <c r="B76" s="7" t="s">
        <v>131</v>
      </c>
      <c r="C76" s="7" t="s">
        <v>253</v>
      </c>
      <c r="D76" s="7"/>
      <c r="E76" s="288">
        <f>E77</f>
        <v>8221.2</v>
      </c>
      <c r="F76" s="288">
        <f>F77</f>
        <v>0</v>
      </c>
    </row>
    <row r="77" spans="1:6" s="3" customFormat="1" ht="47.25">
      <c r="A77" s="2" t="s">
        <v>548</v>
      </c>
      <c r="B77" s="7" t="s">
        <v>131</v>
      </c>
      <c r="C77" s="7" t="s">
        <v>260</v>
      </c>
      <c r="D77" s="7"/>
      <c r="E77" s="288">
        <f>E78+E81+E83</f>
        <v>8221.2</v>
      </c>
      <c r="F77" s="288">
        <f>F78+F81+F83</f>
        <v>0</v>
      </c>
    </row>
    <row r="78" spans="1:6" s="3" customFormat="1" ht="47.25">
      <c r="A78" s="2" t="s">
        <v>547</v>
      </c>
      <c r="B78" s="7" t="s">
        <v>131</v>
      </c>
      <c r="C78" s="7" t="s">
        <v>264</v>
      </c>
      <c r="D78" s="7"/>
      <c r="E78" s="288">
        <f>E79+E80</f>
        <v>5077.1</v>
      </c>
      <c r="F78" s="288">
        <f>F79+F80</f>
        <v>0</v>
      </c>
    </row>
    <row r="79" spans="1:6" s="3" customFormat="1" ht="78.75">
      <c r="A79" s="2" t="s">
        <v>515</v>
      </c>
      <c r="B79" s="7" t="s">
        <v>131</v>
      </c>
      <c r="C79" s="7" t="s">
        <v>264</v>
      </c>
      <c r="D79" s="7" t="s">
        <v>516</v>
      </c>
      <c r="E79" s="288">
        <v>4361.1</v>
      </c>
      <c r="F79" s="288">
        <v>0</v>
      </c>
    </row>
    <row r="80" spans="1:6" s="3" customFormat="1" ht="31.5">
      <c r="A80" s="2" t="s">
        <v>543</v>
      </c>
      <c r="B80" s="7" t="s">
        <v>131</v>
      </c>
      <c r="C80" s="7" t="s">
        <v>264</v>
      </c>
      <c r="D80" s="7" t="s">
        <v>517</v>
      </c>
      <c r="E80" s="288">
        <v>716</v>
      </c>
      <c r="F80" s="288">
        <v>0</v>
      </c>
    </row>
    <row r="81" spans="1:6" s="3" customFormat="1" ht="63">
      <c r="A81" s="2" t="s">
        <v>549</v>
      </c>
      <c r="B81" s="7" t="s">
        <v>131</v>
      </c>
      <c r="C81" s="7" t="s">
        <v>262</v>
      </c>
      <c r="D81" s="7"/>
      <c r="E81" s="288">
        <f>E82</f>
        <v>1393.9</v>
      </c>
      <c r="F81" s="288">
        <f>F82</f>
        <v>0</v>
      </c>
    </row>
    <row r="82" spans="1:6" s="3" customFormat="1" ht="78.75">
      <c r="A82" s="2" t="s">
        <v>515</v>
      </c>
      <c r="B82" s="7" t="s">
        <v>131</v>
      </c>
      <c r="C82" s="7" t="s">
        <v>262</v>
      </c>
      <c r="D82" s="7" t="s">
        <v>516</v>
      </c>
      <c r="E82" s="288">
        <v>1393.9</v>
      </c>
      <c r="F82" s="288">
        <v>0</v>
      </c>
    </row>
    <row r="83" spans="1:6" s="3" customFormat="1" ht="47.25">
      <c r="A83" s="2" t="s">
        <v>550</v>
      </c>
      <c r="B83" s="7" t="s">
        <v>131</v>
      </c>
      <c r="C83" s="7" t="s">
        <v>263</v>
      </c>
      <c r="D83" s="7"/>
      <c r="E83" s="288">
        <f>E84+E85</f>
        <v>1750.2</v>
      </c>
      <c r="F83" s="288">
        <f>F84+F85</f>
        <v>0</v>
      </c>
    </row>
    <row r="84" spans="1:6" s="3" customFormat="1" ht="78.75">
      <c r="A84" s="2" t="s">
        <v>515</v>
      </c>
      <c r="B84" s="7" t="s">
        <v>131</v>
      </c>
      <c r="C84" s="7" t="s">
        <v>263</v>
      </c>
      <c r="D84" s="7" t="s">
        <v>516</v>
      </c>
      <c r="E84" s="288">
        <v>1671.2</v>
      </c>
      <c r="F84" s="288">
        <v>0</v>
      </c>
    </row>
    <row r="85" spans="1:6" s="3" customFormat="1" ht="31.5">
      <c r="A85" s="2" t="s">
        <v>543</v>
      </c>
      <c r="B85" s="7" t="s">
        <v>131</v>
      </c>
      <c r="C85" s="7" t="s">
        <v>263</v>
      </c>
      <c r="D85" s="7" t="s">
        <v>517</v>
      </c>
      <c r="E85" s="288">
        <v>79</v>
      </c>
      <c r="F85" s="288">
        <v>0</v>
      </c>
    </row>
    <row r="86" spans="1:6" s="3" customFormat="1" ht="78.75">
      <c r="A86" s="2" t="s">
        <v>265</v>
      </c>
      <c r="B86" s="7" t="s">
        <v>131</v>
      </c>
      <c r="C86" s="7" t="s">
        <v>266</v>
      </c>
      <c r="D86" s="7"/>
      <c r="E86" s="288">
        <f>E87</f>
        <v>2500</v>
      </c>
      <c r="F86" s="288">
        <f>F87</f>
        <v>0</v>
      </c>
    </row>
    <row r="87" spans="1:6" s="3" customFormat="1" ht="47.25">
      <c r="A87" s="2" t="s">
        <v>297</v>
      </c>
      <c r="B87" s="7" t="s">
        <v>131</v>
      </c>
      <c r="C87" s="7" t="s">
        <v>298</v>
      </c>
      <c r="D87" s="7"/>
      <c r="E87" s="288">
        <f>E88+E90</f>
        <v>2500</v>
      </c>
      <c r="F87" s="288">
        <f>F88+F90</f>
        <v>0</v>
      </c>
    </row>
    <row r="88" spans="1:6" s="3" customFormat="1" ht="47.25">
      <c r="A88" s="2" t="s">
        <v>116</v>
      </c>
      <c r="B88" s="7" t="s">
        <v>131</v>
      </c>
      <c r="C88" s="7" t="s">
        <v>57</v>
      </c>
      <c r="D88" s="7"/>
      <c r="E88" s="288">
        <f>E89</f>
        <v>500</v>
      </c>
      <c r="F88" s="288">
        <f>F89</f>
        <v>0</v>
      </c>
    </row>
    <row r="89" spans="1:6" s="3" customFormat="1" ht="31.5">
      <c r="A89" s="2" t="s">
        <v>543</v>
      </c>
      <c r="B89" s="7" t="s">
        <v>131</v>
      </c>
      <c r="C89" s="7" t="s">
        <v>57</v>
      </c>
      <c r="D89" s="7" t="s">
        <v>517</v>
      </c>
      <c r="E89" s="288">
        <v>500</v>
      </c>
      <c r="F89" s="288">
        <v>0</v>
      </c>
    </row>
    <row r="90" spans="1:6" s="3" customFormat="1" ht="15.75">
      <c r="A90" s="2" t="s">
        <v>313</v>
      </c>
      <c r="B90" s="7" t="s">
        <v>131</v>
      </c>
      <c r="C90" s="7" t="s">
        <v>58</v>
      </c>
      <c r="D90" s="7"/>
      <c r="E90" s="288">
        <f>E91</f>
        <v>2000</v>
      </c>
      <c r="F90" s="288">
        <f>F91</f>
        <v>0</v>
      </c>
    </row>
    <row r="91" spans="1:6" s="3" customFormat="1" ht="31.5">
      <c r="A91" s="2" t="s">
        <v>543</v>
      </c>
      <c r="B91" s="7" t="s">
        <v>131</v>
      </c>
      <c r="C91" s="7" t="s">
        <v>58</v>
      </c>
      <c r="D91" s="7" t="s">
        <v>517</v>
      </c>
      <c r="E91" s="288">
        <v>2000</v>
      </c>
      <c r="F91" s="288">
        <v>0</v>
      </c>
    </row>
    <row r="92" spans="1:6" s="3" customFormat="1" ht="15.75">
      <c r="A92" s="2" t="s">
        <v>514</v>
      </c>
      <c r="B92" s="7" t="s">
        <v>131</v>
      </c>
      <c r="C92" s="7" t="s">
        <v>867</v>
      </c>
      <c r="D92" s="7"/>
      <c r="E92" s="288">
        <f>E93+E101+E104+E106+E97+E99</f>
        <v>0</v>
      </c>
      <c r="F92" s="288">
        <f>F93+F101+F104+F106+F97+F99</f>
        <v>24564.7</v>
      </c>
    </row>
    <row r="93" spans="1:6" s="3" customFormat="1" ht="31.5">
      <c r="A93" s="2" t="s">
        <v>190</v>
      </c>
      <c r="B93" s="7" t="s">
        <v>131</v>
      </c>
      <c r="C93" s="7" t="s">
        <v>870</v>
      </c>
      <c r="D93" s="7"/>
      <c r="E93" s="288">
        <f>E94+E95+E96</f>
        <v>0</v>
      </c>
      <c r="F93" s="288">
        <f>F94+F95+F96</f>
        <v>13455</v>
      </c>
    </row>
    <row r="94" spans="1:6" s="3" customFormat="1" ht="78.75">
      <c r="A94" s="2" t="s">
        <v>515</v>
      </c>
      <c r="B94" s="7" t="s">
        <v>131</v>
      </c>
      <c r="C94" s="7" t="s">
        <v>870</v>
      </c>
      <c r="D94" s="7" t="s">
        <v>516</v>
      </c>
      <c r="E94" s="288">
        <v>0</v>
      </c>
      <c r="F94" s="288">
        <v>12096</v>
      </c>
    </row>
    <row r="95" spans="1:6" s="3" customFormat="1" ht="31.5">
      <c r="A95" s="2" t="s">
        <v>543</v>
      </c>
      <c r="B95" s="7" t="s">
        <v>131</v>
      </c>
      <c r="C95" s="7" t="s">
        <v>870</v>
      </c>
      <c r="D95" s="7" t="s">
        <v>517</v>
      </c>
      <c r="E95" s="288">
        <v>0</v>
      </c>
      <c r="F95" s="288">
        <v>1358</v>
      </c>
    </row>
    <row r="96" spans="1:6" s="3" customFormat="1" ht="15.75">
      <c r="A96" s="2" t="s">
        <v>518</v>
      </c>
      <c r="B96" s="7" t="s">
        <v>131</v>
      </c>
      <c r="C96" s="7" t="s">
        <v>870</v>
      </c>
      <c r="D96" s="7" t="s">
        <v>519</v>
      </c>
      <c r="E96" s="288">
        <v>0</v>
      </c>
      <c r="F96" s="288">
        <v>1</v>
      </c>
    </row>
    <row r="97" spans="1:6" s="3" customFormat="1" ht="47.25">
      <c r="A97" s="2" t="s">
        <v>116</v>
      </c>
      <c r="B97" s="7" t="s">
        <v>131</v>
      </c>
      <c r="C97" s="7" t="s">
        <v>874</v>
      </c>
      <c r="D97" s="7"/>
      <c r="E97" s="288">
        <f>E98</f>
        <v>0</v>
      </c>
      <c r="F97" s="288">
        <f>F98</f>
        <v>500</v>
      </c>
    </row>
    <row r="98" spans="1:6" s="3" customFormat="1" ht="31.5">
      <c r="A98" s="2" t="s">
        <v>543</v>
      </c>
      <c r="B98" s="7" t="s">
        <v>131</v>
      </c>
      <c r="C98" s="7" t="s">
        <v>874</v>
      </c>
      <c r="D98" s="7" t="s">
        <v>517</v>
      </c>
      <c r="E98" s="288">
        <v>0</v>
      </c>
      <c r="F98" s="288">
        <v>500</v>
      </c>
    </row>
    <row r="99" spans="1:6" s="3" customFormat="1" ht="15.75">
      <c r="A99" s="2" t="s">
        <v>313</v>
      </c>
      <c r="B99" s="7" t="s">
        <v>131</v>
      </c>
      <c r="C99" s="7" t="s">
        <v>875</v>
      </c>
      <c r="D99" s="7"/>
      <c r="E99" s="288">
        <f>E100</f>
        <v>0</v>
      </c>
      <c r="F99" s="288">
        <f>F100</f>
        <v>2000</v>
      </c>
    </row>
    <row r="100" spans="1:6" s="3" customFormat="1" ht="31.5">
      <c r="A100" s="2" t="s">
        <v>543</v>
      </c>
      <c r="B100" s="7" t="s">
        <v>131</v>
      </c>
      <c r="C100" s="7" t="s">
        <v>875</v>
      </c>
      <c r="D100" s="7" t="s">
        <v>517</v>
      </c>
      <c r="E100" s="288">
        <v>0</v>
      </c>
      <c r="F100" s="288">
        <v>2000</v>
      </c>
    </row>
    <row r="101" spans="1:6" s="3" customFormat="1" ht="47.25">
      <c r="A101" s="2" t="s">
        <v>547</v>
      </c>
      <c r="B101" s="7" t="s">
        <v>131</v>
      </c>
      <c r="C101" s="7" t="s">
        <v>871</v>
      </c>
      <c r="D101" s="7"/>
      <c r="E101" s="288">
        <f>E102+E103</f>
        <v>0</v>
      </c>
      <c r="F101" s="288">
        <f>F102+F103</f>
        <v>5372.1</v>
      </c>
    </row>
    <row r="102" spans="1:6" s="3" customFormat="1" ht="78.75">
      <c r="A102" s="2" t="s">
        <v>515</v>
      </c>
      <c r="B102" s="7" t="s">
        <v>131</v>
      </c>
      <c r="C102" s="7" t="s">
        <v>871</v>
      </c>
      <c r="D102" s="7" t="s">
        <v>516</v>
      </c>
      <c r="E102" s="288">
        <v>0</v>
      </c>
      <c r="F102" s="288">
        <v>4512.1</v>
      </c>
    </row>
    <row r="103" spans="1:6" s="3" customFormat="1" ht="31.5">
      <c r="A103" s="2" t="s">
        <v>543</v>
      </c>
      <c r="B103" s="7" t="s">
        <v>131</v>
      </c>
      <c r="C103" s="7" t="s">
        <v>871</v>
      </c>
      <c r="D103" s="7" t="s">
        <v>517</v>
      </c>
      <c r="E103" s="288">
        <v>0</v>
      </c>
      <c r="F103" s="288">
        <v>860</v>
      </c>
    </row>
    <row r="104" spans="1:6" s="3" customFormat="1" ht="63">
      <c r="A104" s="2" t="s">
        <v>549</v>
      </c>
      <c r="B104" s="7" t="s">
        <v>131</v>
      </c>
      <c r="C104" s="7" t="s">
        <v>872</v>
      </c>
      <c r="D104" s="7"/>
      <c r="E104" s="288">
        <f>E105</f>
        <v>0</v>
      </c>
      <c r="F104" s="288">
        <f>F105</f>
        <v>1435.4</v>
      </c>
    </row>
    <row r="105" spans="1:6" s="3" customFormat="1" ht="78.75">
      <c r="A105" s="2" t="s">
        <v>515</v>
      </c>
      <c r="B105" s="7" t="s">
        <v>131</v>
      </c>
      <c r="C105" s="7" t="s">
        <v>872</v>
      </c>
      <c r="D105" s="7" t="s">
        <v>516</v>
      </c>
      <c r="E105" s="288">
        <v>0</v>
      </c>
      <c r="F105" s="288">
        <v>1435.4</v>
      </c>
    </row>
    <row r="106" spans="1:6" s="3" customFormat="1" ht="47.25">
      <c r="A106" s="2" t="s">
        <v>550</v>
      </c>
      <c r="B106" s="7" t="s">
        <v>131</v>
      </c>
      <c r="C106" s="7" t="s">
        <v>873</v>
      </c>
      <c r="D106" s="7"/>
      <c r="E106" s="288">
        <f>E107+E108</f>
        <v>0</v>
      </c>
      <c r="F106" s="288">
        <f>F107+F108</f>
        <v>1802.2</v>
      </c>
    </row>
    <row r="107" spans="1:6" s="3" customFormat="1" ht="78.75">
      <c r="A107" s="2" t="s">
        <v>515</v>
      </c>
      <c r="B107" s="7" t="s">
        <v>131</v>
      </c>
      <c r="C107" s="7" t="s">
        <v>873</v>
      </c>
      <c r="D107" s="7" t="s">
        <v>516</v>
      </c>
      <c r="E107" s="288">
        <v>0</v>
      </c>
      <c r="F107" s="288">
        <v>1723.2</v>
      </c>
    </row>
    <row r="108" spans="1:6" s="3" customFormat="1" ht="31.5">
      <c r="A108" s="2" t="s">
        <v>543</v>
      </c>
      <c r="B108" s="7" t="s">
        <v>131</v>
      </c>
      <c r="C108" s="7" t="s">
        <v>873</v>
      </c>
      <c r="D108" s="7" t="s">
        <v>517</v>
      </c>
      <c r="E108" s="288">
        <v>0</v>
      </c>
      <c r="F108" s="288">
        <v>79</v>
      </c>
    </row>
    <row r="109" spans="1:6" s="25" customFormat="1" ht="15.75">
      <c r="A109" s="63" t="s">
        <v>478</v>
      </c>
      <c r="B109" s="5" t="s">
        <v>479</v>
      </c>
      <c r="C109" s="5"/>
      <c r="D109" s="5"/>
      <c r="E109" s="290">
        <f aca="true" t="shared" si="2" ref="E109:F113">E110</f>
        <v>2035.1</v>
      </c>
      <c r="F109" s="290">
        <f t="shared" si="2"/>
        <v>2099.9</v>
      </c>
    </row>
    <row r="110" spans="1:6" s="3" customFormat="1" ht="15.75">
      <c r="A110" s="2" t="s">
        <v>481</v>
      </c>
      <c r="B110" s="7" t="s">
        <v>480</v>
      </c>
      <c r="C110" s="7"/>
      <c r="D110" s="7"/>
      <c r="E110" s="288">
        <f t="shared" si="2"/>
        <v>2035.1</v>
      </c>
      <c r="F110" s="288">
        <f>F115</f>
        <v>2099.9</v>
      </c>
    </row>
    <row r="111" spans="1:6" s="3" customFormat="1" ht="34.5" customHeight="1">
      <c r="A111" s="2" t="s">
        <v>128</v>
      </c>
      <c r="B111" s="7" t="s">
        <v>480</v>
      </c>
      <c r="C111" s="7" t="s">
        <v>253</v>
      </c>
      <c r="D111" s="7"/>
      <c r="E111" s="288">
        <f t="shared" si="2"/>
        <v>2035.1</v>
      </c>
      <c r="F111" s="288">
        <f t="shared" si="2"/>
        <v>0</v>
      </c>
    </row>
    <row r="112" spans="1:6" s="3" customFormat="1" ht="47.25">
      <c r="A112" s="2" t="s">
        <v>548</v>
      </c>
      <c r="B112" s="7" t="s">
        <v>480</v>
      </c>
      <c r="C112" s="7" t="s">
        <v>260</v>
      </c>
      <c r="D112" s="7"/>
      <c r="E112" s="288">
        <f t="shared" si="2"/>
        <v>2035.1</v>
      </c>
      <c r="F112" s="288">
        <f t="shared" si="2"/>
        <v>0</v>
      </c>
    </row>
    <row r="113" spans="1:6" s="3" customFormat="1" ht="47.25">
      <c r="A113" s="2" t="s">
        <v>551</v>
      </c>
      <c r="B113" s="7" t="s">
        <v>480</v>
      </c>
      <c r="C113" s="7" t="s">
        <v>261</v>
      </c>
      <c r="D113" s="7"/>
      <c r="E113" s="288">
        <f t="shared" si="2"/>
        <v>2035.1</v>
      </c>
      <c r="F113" s="288">
        <f t="shared" si="2"/>
        <v>0</v>
      </c>
    </row>
    <row r="114" spans="1:6" s="3" customFormat="1" ht="15.75">
      <c r="A114" s="2" t="s">
        <v>409</v>
      </c>
      <c r="B114" s="7" t="s">
        <v>480</v>
      </c>
      <c r="C114" s="7" t="s">
        <v>261</v>
      </c>
      <c r="D114" s="7" t="s">
        <v>526</v>
      </c>
      <c r="E114" s="288">
        <v>2035.1</v>
      </c>
      <c r="F114" s="288">
        <v>0</v>
      </c>
    </row>
    <row r="115" spans="1:6" s="3" customFormat="1" ht="15.75">
      <c r="A115" s="2" t="s">
        <v>514</v>
      </c>
      <c r="B115" s="7" t="s">
        <v>480</v>
      </c>
      <c r="C115" s="7" t="s">
        <v>867</v>
      </c>
      <c r="D115" s="7"/>
      <c r="E115" s="288">
        <f>E116</f>
        <v>0</v>
      </c>
      <c r="F115" s="288">
        <f>F116</f>
        <v>2099.9</v>
      </c>
    </row>
    <row r="116" spans="1:6" s="3" customFormat="1" ht="47.25">
      <c r="A116" s="2" t="s">
        <v>551</v>
      </c>
      <c r="B116" s="7" t="s">
        <v>480</v>
      </c>
      <c r="C116" s="7" t="s">
        <v>930</v>
      </c>
      <c r="D116" s="7"/>
      <c r="E116" s="288">
        <f>E117</f>
        <v>0</v>
      </c>
      <c r="F116" s="288">
        <f>F117</f>
        <v>2099.9</v>
      </c>
    </row>
    <row r="117" spans="1:6" s="3" customFormat="1" ht="15.75">
      <c r="A117" s="2" t="s">
        <v>409</v>
      </c>
      <c r="B117" s="7" t="s">
        <v>480</v>
      </c>
      <c r="C117" s="7" t="s">
        <v>930</v>
      </c>
      <c r="D117" s="7" t="s">
        <v>526</v>
      </c>
      <c r="E117" s="288">
        <v>0</v>
      </c>
      <c r="F117" s="288">
        <v>2099.9</v>
      </c>
    </row>
    <row r="118" spans="1:6" s="25" customFormat="1" ht="31.5">
      <c r="A118" s="63" t="s">
        <v>13</v>
      </c>
      <c r="B118" s="5" t="s">
        <v>14</v>
      </c>
      <c r="C118" s="5"/>
      <c r="D118" s="5"/>
      <c r="E118" s="290">
        <f>E119</f>
        <v>4533</v>
      </c>
      <c r="F118" s="290">
        <f>F119</f>
        <v>4568</v>
      </c>
    </row>
    <row r="119" spans="1:6" s="3" customFormat="1" ht="47.25">
      <c r="A119" s="2" t="s">
        <v>310</v>
      </c>
      <c r="B119" s="7" t="s">
        <v>473</v>
      </c>
      <c r="C119" s="7"/>
      <c r="D119" s="7"/>
      <c r="E119" s="288">
        <f>E120+E126+E130</f>
        <v>4533</v>
      </c>
      <c r="F119" s="288">
        <f>F120+F126+F130</f>
        <v>4568</v>
      </c>
    </row>
    <row r="120" spans="1:6" s="3" customFormat="1" ht="64.5" customHeight="1">
      <c r="A120" s="2" t="s">
        <v>284</v>
      </c>
      <c r="B120" s="7" t="s">
        <v>473</v>
      </c>
      <c r="C120" s="7" t="s">
        <v>285</v>
      </c>
      <c r="D120" s="7"/>
      <c r="E120" s="288">
        <f>E121</f>
        <v>3973</v>
      </c>
      <c r="F120" s="288">
        <f>F121</f>
        <v>0</v>
      </c>
    </row>
    <row r="121" spans="1:6" s="3" customFormat="1" ht="84" customHeight="1">
      <c r="A121" s="2" t="s">
        <v>552</v>
      </c>
      <c r="B121" s="7" t="s">
        <v>473</v>
      </c>
      <c r="C121" s="7" t="s">
        <v>288</v>
      </c>
      <c r="D121" s="7"/>
      <c r="E121" s="288">
        <f>E122</f>
        <v>3973</v>
      </c>
      <c r="F121" s="288">
        <f>F122</f>
        <v>0</v>
      </c>
    </row>
    <row r="122" spans="1:6" s="3" customFormat="1" ht="15.75">
      <c r="A122" s="2" t="s">
        <v>464</v>
      </c>
      <c r="B122" s="7" t="s">
        <v>473</v>
      </c>
      <c r="C122" s="7" t="s">
        <v>289</v>
      </c>
      <c r="D122" s="7"/>
      <c r="E122" s="288">
        <f>E123+E124+E125</f>
        <v>3973</v>
      </c>
      <c r="F122" s="288">
        <f>F123+F124+F125</f>
        <v>0</v>
      </c>
    </row>
    <row r="123" spans="1:6" s="3" customFormat="1" ht="78.75">
      <c r="A123" s="2" t="s">
        <v>515</v>
      </c>
      <c r="B123" s="7" t="s">
        <v>473</v>
      </c>
      <c r="C123" s="7" t="s">
        <v>289</v>
      </c>
      <c r="D123" s="7" t="s">
        <v>516</v>
      </c>
      <c r="E123" s="288">
        <v>3410</v>
      </c>
      <c r="F123" s="288">
        <v>0</v>
      </c>
    </row>
    <row r="124" spans="1:6" s="3" customFormat="1" ht="31.5">
      <c r="A124" s="2" t="s">
        <v>543</v>
      </c>
      <c r="B124" s="7" t="s">
        <v>473</v>
      </c>
      <c r="C124" s="7" t="s">
        <v>289</v>
      </c>
      <c r="D124" s="7" t="s">
        <v>517</v>
      </c>
      <c r="E124" s="288">
        <v>530</v>
      </c>
      <c r="F124" s="288">
        <v>0</v>
      </c>
    </row>
    <row r="125" spans="1:6" s="3" customFormat="1" ht="15.75">
      <c r="A125" s="2" t="s">
        <v>518</v>
      </c>
      <c r="B125" s="7" t="s">
        <v>473</v>
      </c>
      <c r="C125" s="7" t="s">
        <v>289</v>
      </c>
      <c r="D125" s="7" t="s">
        <v>519</v>
      </c>
      <c r="E125" s="288">
        <v>33</v>
      </c>
      <c r="F125" s="288">
        <v>0</v>
      </c>
    </row>
    <row r="126" spans="1:6" s="3" customFormat="1" ht="32.25" customHeight="1">
      <c r="A126" s="2" t="s">
        <v>290</v>
      </c>
      <c r="B126" s="7" t="s">
        <v>473</v>
      </c>
      <c r="C126" s="7" t="s">
        <v>291</v>
      </c>
      <c r="D126" s="7"/>
      <c r="E126" s="288">
        <f aca="true" t="shared" si="3" ref="E126:F128">E127</f>
        <v>560</v>
      </c>
      <c r="F126" s="288">
        <f t="shared" si="3"/>
        <v>0</v>
      </c>
    </row>
    <row r="127" spans="1:6" s="3" customFormat="1" ht="63">
      <c r="A127" s="2" t="s">
        <v>1060</v>
      </c>
      <c r="B127" s="7" t="s">
        <v>473</v>
      </c>
      <c r="C127" s="7" t="s">
        <v>292</v>
      </c>
      <c r="D127" s="7"/>
      <c r="E127" s="288">
        <f t="shared" si="3"/>
        <v>560</v>
      </c>
      <c r="F127" s="288">
        <f t="shared" si="3"/>
        <v>0</v>
      </c>
    </row>
    <row r="128" spans="1:6" s="3" customFormat="1" ht="15.75">
      <c r="A128" s="2" t="s">
        <v>464</v>
      </c>
      <c r="B128" s="7" t="s">
        <v>473</v>
      </c>
      <c r="C128" s="7" t="s">
        <v>293</v>
      </c>
      <c r="D128" s="7"/>
      <c r="E128" s="288">
        <f t="shared" si="3"/>
        <v>560</v>
      </c>
      <c r="F128" s="288">
        <f t="shared" si="3"/>
        <v>0</v>
      </c>
    </row>
    <row r="129" spans="1:6" s="3" customFormat="1" ht="31.5">
      <c r="A129" s="2" t="s">
        <v>543</v>
      </c>
      <c r="B129" s="7" t="s">
        <v>473</v>
      </c>
      <c r="C129" s="7" t="s">
        <v>293</v>
      </c>
      <c r="D129" s="7" t="s">
        <v>517</v>
      </c>
      <c r="E129" s="288">
        <v>560</v>
      </c>
      <c r="F129" s="288">
        <v>0</v>
      </c>
    </row>
    <row r="130" spans="1:6" s="3" customFormat="1" ht="15.75">
      <c r="A130" s="2" t="s">
        <v>514</v>
      </c>
      <c r="B130" s="7" t="s">
        <v>473</v>
      </c>
      <c r="C130" s="7" t="s">
        <v>867</v>
      </c>
      <c r="D130" s="7"/>
      <c r="E130" s="288">
        <f>E131</f>
        <v>0</v>
      </c>
      <c r="F130" s="288">
        <f>F131</f>
        <v>4568</v>
      </c>
    </row>
    <row r="131" spans="1:6" s="3" customFormat="1" ht="15.75">
      <c r="A131" s="2" t="s">
        <v>464</v>
      </c>
      <c r="B131" s="7" t="s">
        <v>473</v>
      </c>
      <c r="C131" s="7" t="s">
        <v>876</v>
      </c>
      <c r="D131" s="7"/>
      <c r="E131" s="288">
        <f>E132+E133+E134</f>
        <v>0</v>
      </c>
      <c r="F131" s="288">
        <f>F132+F133+F134</f>
        <v>4568</v>
      </c>
    </row>
    <row r="132" spans="1:6" s="3" customFormat="1" ht="78.75">
      <c r="A132" s="2" t="s">
        <v>515</v>
      </c>
      <c r="B132" s="7" t="s">
        <v>473</v>
      </c>
      <c r="C132" s="7" t="s">
        <v>876</v>
      </c>
      <c r="D132" s="7" t="s">
        <v>516</v>
      </c>
      <c r="E132" s="288">
        <v>0</v>
      </c>
      <c r="F132" s="288">
        <v>3445</v>
      </c>
    </row>
    <row r="133" spans="1:6" s="3" customFormat="1" ht="31.5">
      <c r="A133" s="2" t="s">
        <v>543</v>
      </c>
      <c r="B133" s="7" t="s">
        <v>473</v>
      </c>
      <c r="C133" s="7" t="s">
        <v>876</v>
      </c>
      <c r="D133" s="7" t="s">
        <v>517</v>
      </c>
      <c r="E133" s="288">
        <v>0</v>
      </c>
      <c r="F133" s="288">
        <v>1090</v>
      </c>
    </row>
    <row r="134" spans="1:6" s="3" customFormat="1" ht="15.75">
      <c r="A134" s="2" t="s">
        <v>518</v>
      </c>
      <c r="B134" s="7" t="s">
        <v>473</v>
      </c>
      <c r="C134" s="7" t="s">
        <v>876</v>
      </c>
      <c r="D134" s="7" t="s">
        <v>519</v>
      </c>
      <c r="E134" s="288">
        <v>0</v>
      </c>
      <c r="F134" s="288">
        <v>33</v>
      </c>
    </row>
    <row r="135" spans="1:6" s="25" customFormat="1" ht="15.75">
      <c r="A135" s="63" t="s">
        <v>15</v>
      </c>
      <c r="B135" s="5" t="s">
        <v>16</v>
      </c>
      <c r="C135" s="5"/>
      <c r="D135" s="5"/>
      <c r="E135" s="290">
        <f>E136+E167+E175+E189</f>
        <v>128567.40000000001</v>
      </c>
      <c r="F135" s="290">
        <f>F136+F167+F175+F189</f>
        <v>117143.8</v>
      </c>
    </row>
    <row r="136" spans="1:6" s="3" customFormat="1" ht="15.75">
      <c r="A136" s="2" t="s">
        <v>125</v>
      </c>
      <c r="B136" s="7" t="s">
        <v>124</v>
      </c>
      <c r="C136" s="7"/>
      <c r="D136" s="7"/>
      <c r="E136" s="288">
        <f>E137+E158</f>
        <v>8756.8</v>
      </c>
      <c r="F136" s="288">
        <f>F137+F158</f>
        <v>8780.8</v>
      </c>
    </row>
    <row r="137" spans="1:6" s="3" customFormat="1" ht="78.75">
      <c r="A137" s="2" t="s">
        <v>1</v>
      </c>
      <c r="B137" s="7" t="s">
        <v>124</v>
      </c>
      <c r="C137" s="7" t="s">
        <v>239</v>
      </c>
      <c r="D137" s="7"/>
      <c r="E137" s="288">
        <f>E138+E148+E152</f>
        <v>8756.8</v>
      </c>
      <c r="F137" s="288">
        <f>F138+F148+F152</f>
        <v>0</v>
      </c>
    </row>
    <row r="138" spans="1:10" ht="47.25">
      <c r="A138" s="64" t="s">
        <v>350</v>
      </c>
      <c r="B138" s="7" t="s">
        <v>124</v>
      </c>
      <c r="C138" s="28" t="s">
        <v>339</v>
      </c>
      <c r="D138" s="28"/>
      <c r="E138" s="291">
        <f>E139+E142+E145</f>
        <v>6448</v>
      </c>
      <c r="F138" s="291">
        <f>F139+F142+F145</f>
        <v>0</v>
      </c>
      <c r="G138" s="43"/>
      <c r="H138" s="44"/>
      <c r="I138" s="46"/>
      <c r="J138" s="46"/>
    </row>
    <row r="139" spans="1:10" ht="47.25">
      <c r="A139" s="2" t="s">
        <v>553</v>
      </c>
      <c r="B139" s="7" t="s">
        <v>124</v>
      </c>
      <c r="C139" s="7" t="s">
        <v>340</v>
      </c>
      <c r="D139" s="7"/>
      <c r="E139" s="288">
        <f>E140</f>
        <v>2600</v>
      </c>
      <c r="F139" s="288">
        <f>F140</f>
        <v>0</v>
      </c>
      <c r="G139" s="43"/>
      <c r="H139" s="44"/>
      <c r="I139" s="45"/>
      <c r="J139" s="45"/>
    </row>
    <row r="140" spans="1:10" ht="31.5">
      <c r="A140" s="2" t="s">
        <v>126</v>
      </c>
      <c r="B140" s="7" t="s">
        <v>124</v>
      </c>
      <c r="C140" s="7" t="s">
        <v>341</v>
      </c>
      <c r="D140" s="7"/>
      <c r="E140" s="288">
        <f>E141</f>
        <v>2600</v>
      </c>
      <c r="F140" s="288">
        <f>F141</f>
        <v>0</v>
      </c>
      <c r="G140" s="43"/>
      <c r="H140" s="44"/>
      <c r="I140" s="45"/>
      <c r="J140" s="45"/>
    </row>
    <row r="141" spans="1:10" ht="15.75">
      <c r="A141" s="2" t="s">
        <v>518</v>
      </c>
      <c r="B141" s="7" t="s">
        <v>124</v>
      </c>
      <c r="C141" s="7" t="s">
        <v>341</v>
      </c>
      <c r="D141" s="7" t="s">
        <v>519</v>
      </c>
      <c r="E141" s="288">
        <v>2600</v>
      </c>
      <c r="F141" s="288">
        <v>0</v>
      </c>
      <c r="G141" s="43"/>
      <c r="H141" s="44"/>
      <c r="I141" s="45"/>
      <c r="J141" s="45"/>
    </row>
    <row r="142" spans="1:10" ht="33.75" customHeight="1">
      <c r="A142" s="2" t="s">
        <v>60</v>
      </c>
      <c r="B142" s="7" t="s">
        <v>124</v>
      </c>
      <c r="C142" s="7" t="s">
        <v>351</v>
      </c>
      <c r="D142" s="7"/>
      <c r="E142" s="288">
        <f>E143</f>
        <v>2848</v>
      </c>
      <c r="F142" s="288">
        <f>F143</f>
        <v>0</v>
      </c>
      <c r="G142" s="43"/>
      <c r="H142" s="44"/>
      <c r="I142" s="45"/>
      <c r="J142" s="45"/>
    </row>
    <row r="143" spans="1:10" ht="31.5">
      <c r="A143" s="2" t="s">
        <v>520</v>
      </c>
      <c r="B143" s="7" t="s">
        <v>124</v>
      </c>
      <c r="C143" s="7" t="s">
        <v>352</v>
      </c>
      <c r="D143" s="7"/>
      <c r="E143" s="288">
        <f>E144</f>
        <v>2848</v>
      </c>
      <c r="F143" s="288">
        <f>F144</f>
        <v>0</v>
      </c>
      <c r="G143" s="43"/>
      <c r="H143" s="44"/>
      <c r="I143" s="45"/>
      <c r="J143" s="45"/>
    </row>
    <row r="144" spans="1:10" ht="31.5">
      <c r="A144" s="2" t="s">
        <v>523</v>
      </c>
      <c r="B144" s="7" t="s">
        <v>124</v>
      </c>
      <c r="C144" s="7" t="s">
        <v>352</v>
      </c>
      <c r="D144" s="7" t="s">
        <v>524</v>
      </c>
      <c r="E144" s="288">
        <v>2848</v>
      </c>
      <c r="F144" s="288">
        <v>0</v>
      </c>
      <c r="G144" s="43"/>
      <c r="H144" s="44"/>
      <c r="I144" s="45"/>
      <c r="J144" s="45"/>
    </row>
    <row r="145" spans="1:10" ht="66.75" customHeight="1">
      <c r="A145" s="2" t="s">
        <v>61</v>
      </c>
      <c r="B145" s="7" t="s">
        <v>124</v>
      </c>
      <c r="C145" s="7" t="s">
        <v>353</v>
      </c>
      <c r="D145" s="7"/>
      <c r="E145" s="288">
        <f>E146</f>
        <v>1000</v>
      </c>
      <c r="F145" s="288">
        <f>F146</f>
        <v>0</v>
      </c>
      <c r="G145" s="43"/>
      <c r="H145" s="44"/>
      <c r="I145" s="45"/>
      <c r="J145" s="45"/>
    </row>
    <row r="146" spans="1:10" ht="31.5">
      <c r="A146" s="2" t="s">
        <v>126</v>
      </c>
      <c r="B146" s="7" t="s">
        <v>124</v>
      </c>
      <c r="C146" s="7" t="s">
        <v>356</v>
      </c>
      <c r="D146" s="7"/>
      <c r="E146" s="288">
        <f>E147</f>
        <v>1000</v>
      </c>
      <c r="F146" s="288">
        <f>F147</f>
        <v>0</v>
      </c>
      <c r="G146" s="43"/>
      <c r="H146" s="44"/>
      <c r="I146" s="45"/>
      <c r="J146" s="45"/>
    </row>
    <row r="147" spans="1:10" ht="31.5">
      <c r="A147" s="2" t="s">
        <v>543</v>
      </c>
      <c r="B147" s="7" t="s">
        <v>124</v>
      </c>
      <c r="C147" s="7" t="s">
        <v>356</v>
      </c>
      <c r="D147" s="7" t="s">
        <v>517</v>
      </c>
      <c r="E147" s="288">
        <v>1000</v>
      </c>
      <c r="F147" s="288">
        <v>0</v>
      </c>
      <c r="G147" s="43"/>
      <c r="H147" s="44"/>
      <c r="I147" s="45"/>
      <c r="J147" s="45"/>
    </row>
    <row r="148" spans="1:10" s="66" customFormat="1" ht="31.5">
      <c r="A148" s="64" t="s">
        <v>345</v>
      </c>
      <c r="B148" s="28" t="s">
        <v>124</v>
      </c>
      <c r="C148" s="28" t="s">
        <v>342</v>
      </c>
      <c r="D148" s="28"/>
      <c r="E148" s="291">
        <f aca="true" t="shared" si="4" ref="E148:F150">E149</f>
        <v>500</v>
      </c>
      <c r="F148" s="291">
        <f t="shared" si="4"/>
        <v>0</v>
      </c>
      <c r="G148" s="96"/>
      <c r="H148" s="97"/>
      <c r="I148" s="65"/>
      <c r="J148" s="65"/>
    </row>
    <row r="149" spans="1:10" ht="31.5">
      <c r="A149" s="2" t="s">
        <v>348</v>
      </c>
      <c r="B149" s="7" t="s">
        <v>124</v>
      </c>
      <c r="C149" s="7" t="s">
        <v>343</v>
      </c>
      <c r="D149" s="7"/>
      <c r="E149" s="288">
        <f t="shared" si="4"/>
        <v>500</v>
      </c>
      <c r="F149" s="288">
        <f t="shared" si="4"/>
        <v>0</v>
      </c>
      <c r="G149" s="43"/>
      <c r="H149" s="44"/>
      <c r="I149" s="45"/>
      <c r="J149" s="45"/>
    </row>
    <row r="150" spans="1:10" ht="31.5">
      <c r="A150" s="2" t="s">
        <v>126</v>
      </c>
      <c r="B150" s="7" t="s">
        <v>124</v>
      </c>
      <c r="C150" s="7" t="s">
        <v>344</v>
      </c>
      <c r="D150" s="7"/>
      <c r="E150" s="288">
        <f t="shared" si="4"/>
        <v>500</v>
      </c>
      <c r="F150" s="288">
        <f t="shared" si="4"/>
        <v>0</v>
      </c>
      <c r="G150" s="43"/>
      <c r="H150" s="44"/>
      <c r="I150" s="45"/>
      <c r="J150" s="45"/>
    </row>
    <row r="151" spans="1:10" ht="15.75">
      <c r="A151" s="2" t="s">
        <v>518</v>
      </c>
      <c r="B151" s="7" t="s">
        <v>124</v>
      </c>
      <c r="C151" s="7" t="s">
        <v>344</v>
      </c>
      <c r="D151" s="7" t="s">
        <v>519</v>
      </c>
      <c r="E151" s="288">
        <v>500</v>
      </c>
      <c r="F151" s="288">
        <v>0</v>
      </c>
      <c r="G151" s="43"/>
      <c r="H151" s="44"/>
      <c r="I151" s="45"/>
      <c r="J151" s="45"/>
    </row>
    <row r="152" spans="1:10" ht="31.5">
      <c r="A152" s="64" t="s">
        <v>349</v>
      </c>
      <c r="B152" s="28" t="s">
        <v>124</v>
      </c>
      <c r="C152" s="28" t="s">
        <v>346</v>
      </c>
      <c r="D152" s="28"/>
      <c r="E152" s="291">
        <f>E153</f>
        <v>1808.8000000000002</v>
      </c>
      <c r="F152" s="291">
        <f>F153</f>
        <v>0</v>
      </c>
      <c r="G152" s="43"/>
      <c r="H152" s="44"/>
      <c r="I152" s="45"/>
      <c r="J152" s="45"/>
    </row>
    <row r="153" spans="1:10" ht="47.25">
      <c r="A153" s="2" t="s">
        <v>92</v>
      </c>
      <c r="B153" s="7" t="s">
        <v>124</v>
      </c>
      <c r="C153" s="7" t="s">
        <v>347</v>
      </c>
      <c r="D153" s="7"/>
      <c r="E153" s="288">
        <f>E154+E156</f>
        <v>1808.8000000000002</v>
      </c>
      <c r="F153" s="288">
        <f>F154+F156</f>
        <v>0</v>
      </c>
      <c r="G153" s="43"/>
      <c r="H153" s="44"/>
      <c r="I153" s="45"/>
      <c r="J153" s="45"/>
    </row>
    <row r="154" spans="1:10" ht="63">
      <c r="A154" s="2" t="s">
        <v>554</v>
      </c>
      <c r="B154" s="7" t="s">
        <v>124</v>
      </c>
      <c r="C154" s="7" t="s">
        <v>354</v>
      </c>
      <c r="D154" s="7"/>
      <c r="E154" s="288">
        <f>E155</f>
        <v>672.4</v>
      </c>
      <c r="F154" s="288">
        <f>F155</f>
        <v>0</v>
      </c>
      <c r="G154" s="43"/>
      <c r="H154" s="44"/>
      <c r="I154" s="45"/>
      <c r="J154" s="45"/>
    </row>
    <row r="155" spans="1:10" ht="31.5">
      <c r="A155" s="2" t="s">
        <v>543</v>
      </c>
      <c r="B155" s="7" t="s">
        <v>124</v>
      </c>
      <c r="C155" s="7" t="s">
        <v>354</v>
      </c>
      <c r="D155" s="7" t="s">
        <v>517</v>
      </c>
      <c r="E155" s="288">
        <v>672.4</v>
      </c>
      <c r="F155" s="288">
        <v>0</v>
      </c>
      <c r="G155" s="43"/>
      <c r="H155" s="44"/>
      <c r="I155" s="45"/>
      <c r="J155" s="45"/>
    </row>
    <row r="156" spans="1:10" ht="47.25">
      <c r="A156" s="2" t="s">
        <v>555</v>
      </c>
      <c r="B156" s="7" t="s">
        <v>124</v>
      </c>
      <c r="C156" s="7" t="s">
        <v>355</v>
      </c>
      <c r="D156" s="7"/>
      <c r="E156" s="288">
        <f>E157</f>
        <v>1136.4</v>
      </c>
      <c r="F156" s="288">
        <f>F157</f>
        <v>0</v>
      </c>
      <c r="G156" s="43"/>
      <c r="H156" s="44"/>
      <c r="I156" s="45"/>
      <c r="J156" s="45"/>
    </row>
    <row r="157" spans="1:10" ht="31.5">
      <c r="A157" s="2" t="s">
        <v>543</v>
      </c>
      <c r="B157" s="7" t="s">
        <v>124</v>
      </c>
      <c r="C157" s="7" t="s">
        <v>355</v>
      </c>
      <c r="D157" s="7" t="s">
        <v>517</v>
      </c>
      <c r="E157" s="288">
        <v>1136.4</v>
      </c>
      <c r="F157" s="288">
        <v>0</v>
      </c>
      <c r="G157" s="43"/>
      <c r="H157" s="44"/>
      <c r="I157" s="45"/>
      <c r="J157" s="45"/>
    </row>
    <row r="158" spans="1:10" ht="15.75">
      <c r="A158" s="2" t="s">
        <v>514</v>
      </c>
      <c r="B158" s="7" t="s">
        <v>124</v>
      </c>
      <c r="C158" s="7" t="s">
        <v>867</v>
      </c>
      <c r="D158" s="7"/>
      <c r="E158" s="288">
        <f>E159+E161+E163+E165</f>
        <v>0</v>
      </c>
      <c r="F158" s="288">
        <f>F159+F161+F163+F165</f>
        <v>8780.8</v>
      </c>
      <c r="G158" s="43"/>
      <c r="H158" s="44"/>
      <c r="I158" s="45"/>
      <c r="J158" s="45"/>
    </row>
    <row r="159" spans="1:10" ht="31.5">
      <c r="A159" s="2" t="s">
        <v>520</v>
      </c>
      <c r="B159" s="7" t="s">
        <v>124</v>
      </c>
      <c r="C159" s="7" t="s">
        <v>877</v>
      </c>
      <c r="D159" s="7"/>
      <c r="E159" s="288">
        <f>E160</f>
        <v>0</v>
      </c>
      <c r="F159" s="288">
        <f>F160</f>
        <v>2872</v>
      </c>
      <c r="G159" s="43"/>
      <c r="H159" s="44"/>
      <c r="I159" s="45"/>
      <c r="J159" s="45"/>
    </row>
    <row r="160" spans="1:10" ht="31.5">
      <c r="A160" s="2" t="s">
        <v>523</v>
      </c>
      <c r="B160" s="7" t="s">
        <v>124</v>
      </c>
      <c r="C160" s="7" t="s">
        <v>877</v>
      </c>
      <c r="D160" s="7" t="s">
        <v>524</v>
      </c>
      <c r="E160" s="288">
        <v>0</v>
      </c>
      <c r="F160" s="288">
        <v>2872</v>
      </c>
      <c r="G160" s="43"/>
      <c r="H160" s="44"/>
      <c r="I160" s="45"/>
      <c r="J160" s="45"/>
    </row>
    <row r="161" spans="1:10" ht="31.5">
      <c r="A161" s="2" t="s">
        <v>126</v>
      </c>
      <c r="B161" s="7" t="s">
        <v>124</v>
      </c>
      <c r="C161" s="7" t="s">
        <v>878</v>
      </c>
      <c r="D161" s="7"/>
      <c r="E161" s="288">
        <f>E162</f>
        <v>0</v>
      </c>
      <c r="F161" s="288">
        <f>F162</f>
        <v>4100</v>
      </c>
      <c r="G161" s="43"/>
      <c r="H161" s="44"/>
      <c r="I161" s="45"/>
      <c r="J161" s="45"/>
    </row>
    <row r="162" spans="1:10" ht="15.75">
      <c r="A162" s="2" t="s">
        <v>518</v>
      </c>
      <c r="B162" s="7" t="s">
        <v>124</v>
      </c>
      <c r="C162" s="7" t="s">
        <v>878</v>
      </c>
      <c r="D162" s="7" t="s">
        <v>519</v>
      </c>
      <c r="E162" s="288">
        <v>0</v>
      </c>
      <c r="F162" s="288">
        <v>4100</v>
      </c>
      <c r="G162" s="43"/>
      <c r="H162" s="44"/>
      <c r="I162" s="45"/>
      <c r="J162" s="45"/>
    </row>
    <row r="163" spans="1:10" ht="63">
      <c r="A163" s="2" t="s">
        <v>554</v>
      </c>
      <c r="B163" s="7" t="s">
        <v>124</v>
      </c>
      <c r="C163" s="7" t="s">
        <v>879</v>
      </c>
      <c r="D163" s="7"/>
      <c r="E163" s="288">
        <f>E164</f>
        <v>0</v>
      </c>
      <c r="F163" s="288">
        <f>F164</f>
        <v>672.4</v>
      </c>
      <c r="G163" s="43"/>
      <c r="H163" s="44"/>
      <c r="I163" s="45"/>
      <c r="J163" s="45"/>
    </row>
    <row r="164" spans="1:10" ht="31.5">
      <c r="A164" s="2" t="s">
        <v>543</v>
      </c>
      <c r="B164" s="7" t="s">
        <v>124</v>
      </c>
      <c r="C164" s="7" t="s">
        <v>879</v>
      </c>
      <c r="D164" s="7" t="s">
        <v>517</v>
      </c>
      <c r="E164" s="288">
        <v>0</v>
      </c>
      <c r="F164" s="288">
        <v>672.4</v>
      </c>
      <c r="G164" s="43"/>
      <c r="H164" s="44"/>
      <c r="I164" s="45"/>
      <c r="J164" s="45"/>
    </row>
    <row r="165" spans="1:10" ht="47.25">
      <c r="A165" s="2" t="s">
        <v>555</v>
      </c>
      <c r="B165" s="7" t="s">
        <v>124</v>
      </c>
      <c r="C165" s="7" t="s">
        <v>880</v>
      </c>
      <c r="D165" s="7"/>
      <c r="E165" s="288">
        <f>E166</f>
        <v>0</v>
      </c>
      <c r="F165" s="288">
        <f>F166</f>
        <v>1136.4</v>
      </c>
      <c r="G165" s="43"/>
      <c r="H165" s="44"/>
      <c r="I165" s="45"/>
      <c r="J165" s="45"/>
    </row>
    <row r="166" spans="1:10" ht="31.5">
      <c r="A166" s="2" t="s">
        <v>543</v>
      </c>
      <c r="B166" s="7" t="s">
        <v>124</v>
      </c>
      <c r="C166" s="7" t="s">
        <v>880</v>
      </c>
      <c r="D166" s="7" t="s">
        <v>517</v>
      </c>
      <c r="E166" s="288">
        <v>0</v>
      </c>
      <c r="F166" s="288">
        <v>1136.4</v>
      </c>
      <c r="G166" s="43"/>
      <c r="H166" s="44"/>
      <c r="I166" s="45"/>
      <c r="J166" s="45"/>
    </row>
    <row r="167" spans="1:6" s="3" customFormat="1" ht="15.75">
      <c r="A167" s="2" t="s">
        <v>535</v>
      </c>
      <c r="B167" s="7" t="s">
        <v>534</v>
      </c>
      <c r="C167" s="29"/>
      <c r="D167" s="29"/>
      <c r="E167" s="288">
        <f aca="true" t="shared" si="5" ref="E167:F170">E168</f>
        <v>310</v>
      </c>
      <c r="F167" s="288">
        <f>F172</f>
        <v>310</v>
      </c>
    </row>
    <row r="168" spans="1:6" s="3" customFormat="1" ht="47.25">
      <c r="A168" s="2" t="s">
        <v>3</v>
      </c>
      <c r="B168" s="7" t="s">
        <v>534</v>
      </c>
      <c r="C168" s="21" t="s">
        <v>276</v>
      </c>
      <c r="D168" s="21"/>
      <c r="E168" s="288">
        <f t="shared" si="5"/>
        <v>310</v>
      </c>
      <c r="F168" s="288">
        <f t="shared" si="5"/>
        <v>0</v>
      </c>
    </row>
    <row r="169" spans="1:6" s="3" customFormat="1" ht="47.25">
      <c r="A169" s="2" t="s">
        <v>279</v>
      </c>
      <c r="B169" s="7" t="s">
        <v>534</v>
      </c>
      <c r="C169" s="21" t="s">
        <v>280</v>
      </c>
      <c r="D169" s="21"/>
      <c r="E169" s="288">
        <f t="shared" si="5"/>
        <v>310</v>
      </c>
      <c r="F169" s="288">
        <f t="shared" si="5"/>
        <v>0</v>
      </c>
    </row>
    <row r="170" spans="1:6" s="3" customFormat="1" ht="31.5">
      <c r="A170" s="2" t="s">
        <v>536</v>
      </c>
      <c r="B170" s="7" t="s">
        <v>534</v>
      </c>
      <c r="C170" s="21" t="s">
        <v>281</v>
      </c>
      <c r="D170" s="29"/>
      <c r="E170" s="288">
        <f t="shared" si="5"/>
        <v>310</v>
      </c>
      <c r="F170" s="288">
        <f t="shared" si="5"/>
        <v>0</v>
      </c>
    </row>
    <row r="171" spans="1:6" s="3" customFormat="1" ht="15.75">
      <c r="A171" s="2" t="s">
        <v>518</v>
      </c>
      <c r="B171" s="7" t="s">
        <v>534</v>
      </c>
      <c r="C171" s="21" t="s">
        <v>281</v>
      </c>
      <c r="D171" s="7" t="s">
        <v>519</v>
      </c>
      <c r="E171" s="288">
        <v>310</v>
      </c>
      <c r="F171" s="288">
        <v>0</v>
      </c>
    </row>
    <row r="172" spans="1:6" s="3" customFormat="1" ht="15.75">
      <c r="A172" s="2" t="s">
        <v>514</v>
      </c>
      <c r="B172" s="7" t="s">
        <v>534</v>
      </c>
      <c r="C172" s="21" t="s">
        <v>867</v>
      </c>
      <c r="D172" s="7"/>
      <c r="E172" s="288">
        <f>E173</f>
        <v>0</v>
      </c>
      <c r="F172" s="288">
        <f>F173</f>
        <v>310</v>
      </c>
    </row>
    <row r="173" spans="1:6" s="3" customFormat="1" ht="31.5">
      <c r="A173" s="2" t="s">
        <v>536</v>
      </c>
      <c r="B173" s="7" t="s">
        <v>534</v>
      </c>
      <c r="C173" s="21" t="s">
        <v>929</v>
      </c>
      <c r="D173" s="29"/>
      <c r="E173" s="288">
        <f>E174</f>
        <v>0</v>
      </c>
      <c r="F173" s="288">
        <f>F174</f>
        <v>310</v>
      </c>
    </row>
    <row r="174" spans="1:6" s="3" customFormat="1" ht="15.75">
      <c r="A174" s="2" t="s">
        <v>518</v>
      </c>
      <c r="B174" s="7" t="s">
        <v>534</v>
      </c>
      <c r="C174" s="21" t="s">
        <v>929</v>
      </c>
      <c r="D174" s="7" t="s">
        <v>519</v>
      </c>
      <c r="E174" s="288">
        <v>0</v>
      </c>
      <c r="F174" s="288">
        <v>310</v>
      </c>
    </row>
    <row r="175" spans="1:6" s="3" customFormat="1" ht="15.75">
      <c r="A175" s="2" t="s">
        <v>408</v>
      </c>
      <c r="B175" s="7" t="s">
        <v>24</v>
      </c>
      <c r="C175" s="21"/>
      <c r="D175" s="7"/>
      <c r="E175" s="288">
        <f>E176+E183</f>
        <v>106859.8</v>
      </c>
      <c r="F175" s="288">
        <f>F176+F183</f>
        <v>96833</v>
      </c>
    </row>
    <row r="176" spans="1:6" s="3" customFormat="1" ht="47.25">
      <c r="A176" s="2" t="s">
        <v>3</v>
      </c>
      <c r="B176" s="7" t="s">
        <v>24</v>
      </c>
      <c r="C176" s="21" t="s">
        <v>276</v>
      </c>
      <c r="D176" s="7"/>
      <c r="E176" s="288">
        <f>E177</f>
        <v>106859.8</v>
      </c>
      <c r="F176" s="288">
        <f>F177</f>
        <v>0</v>
      </c>
    </row>
    <row r="177" spans="1:6" s="3" customFormat="1" ht="31.5">
      <c r="A177" s="2" t="s">
        <v>557</v>
      </c>
      <c r="B177" s="7" t="s">
        <v>24</v>
      </c>
      <c r="C177" s="21" t="s">
        <v>277</v>
      </c>
      <c r="D177" s="7"/>
      <c r="E177" s="288">
        <f>E178+E181</f>
        <v>106859.8</v>
      </c>
      <c r="F177" s="288">
        <f>F178+F181</f>
        <v>0</v>
      </c>
    </row>
    <row r="178" spans="1:6" s="3" customFormat="1" ht="15.75">
      <c r="A178" s="2" t="s">
        <v>463</v>
      </c>
      <c r="B178" s="7" t="s">
        <v>24</v>
      </c>
      <c r="C178" s="7" t="s">
        <v>278</v>
      </c>
      <c r="D178" s="7"/>
      <c r="E178" s="288">
        <f>E179+E180</f>
        <v>51597.8</v>
      </c>
      <c r="F178" s="288">
        <f>F179+F180</f>
        <v>0</v>
      </c>
    </row>
    <row r="179" spans="1:6" s="3" customFormat="1" ht="31.5">
      <c r="A179" s="2" t="s">
        <v>543</v>
      </c>
      <c r="B179" s="7" t="s">
        <v>24</v>
      </c>
      <c r="C179" s="7" t="s">
        <v>278</v>
      </c>
      <c r="D179" s="7" t="s">
        <v>517</v>
      </c>
      <c r="E179" s="288">
        <v>46607.8</v>
      </c>
      <c r="F179" s="288">
        <v>0</v>
      </c>
    </row>
    <row r="180" spans="1:6" s="3" customFormat="1" ht="15.75">
      <c r="A180" s="2" t="s">
        <v>409</v>
      </c>
      <c r="B180" s="7" t="s">
        <v>24</v>
      </c>
      <c r="C180" s="7" t="s">
        <v>278</v>
      </c>
      <c r="D180" s="7" t="s">
        <v>526</v>
      </c>
      <c r="E180" s="288">
        <v>4990</v>
      </c>
      <c r="F180" s="288">
        <v>0</v>
      </c>
    </row>
    <row r="181" spans="1:6" s="3" customFormat="1" ht="47.25">
      <c r="A181" s="2" t="s">
        <v>570</v>
      </c>
      <c r="B181" s="7" t="s">
        <v>24</v>
      </c>
      <c r="C181" s="7" t="s">
        <v>571</v>
      </c>
      <c r="D181" s="7"/>
      <c r="E181" s="288">
        <f>E182</f>
        <v>55262</v>
      </c>
      <c r="F181" s="288">
        <f>F182</f>
        <v>0</v>
      </c>
    </row>
    <row r="182" spans="1:6" s="3" customFormat="1" ht="31.5">
      <c r="A182" s="2" t="s">
        <v>543</v>
      </c>
      <c r="B182" s="7" t="s">
        <v>24</v>
      </c>
      <c r="C182" s="7" t="s">
        <v>571</v>
      </c>
      <c r="D182" s="7" t="s">
        <v>517</v>
      </c>
      <c r="E182" s="288">
        <v>55262</v>
      </c>
      <c r="F182" s="288">
        <v>0</v>
      </c>
    </row>
    <row r="183" spans="1:6" s="3" customFormat="1" ht="15.75">
      <c r="A183" s="2" t="s">
        <v>514</v>
      </c>
      <c r="B183" s="7" t="s">
        <v>24</v>
      </c>
      <c r="C183" s="7" t="s">
        <v>867</v>
      </c>
      <c r="D183" s="7"/>
      <c r="E183" s="288">
        <f>E184+E187</f>
        <v>0</v>
      </c>
      <c r="F183" s="288">
        <f>F184+F187</f>
        <v>96833</v>
      </c>
    </row>
    <row r="184" spans="1:6" s="3" customFormat="1" ht="15.75">
      <c r="A184" s="2" t="s">
        <v>463</v>
      </c>
      <c r="B184" s="7" t="s">
        <v>24</v>
      </c>
      <c r="C184" s="7" t="s">
        <v>927</v>
      </c>
      <c r="D184" s="7"/>
      <c r="E184" s="288">
        <f>E185+E186</f>
        <v>0</v>
      </c>
      <c r="F184" s="288">
        <f>F185+F186</f>
        <v>40555</v>
      </c>
    </row>
    <row r="185" spans="1:6" s="3" customFormat="1" ht="31.5">
      <c r="A185" s="2" t="s">
        <v>543</v>
      </c>
      <c r="B185" s="7" t="s">
        <v>24</v>
      </c>
      <c r="C185" s="7" t="s">
        <v>927</v>
      </c>
      <c r="D185" s="7" t="s">
        <v>517</v>
      </c>
      <c r="E185" s="288">
        <v>0</v>
      </c>
      <c r="F185" s="288">
        <v>35565</v>
      </c>
    </row>
    <row r="186" spans="1:6" s="3" customFormat="1" ht="15.75">
      <c r="A186" s="2" t="s">
        <v>409</v>
      </c>
      <c r="B186" s="7" t="s">
        <v>24</v>
      </c>
      <c r="C186" s="7" t="s">
        <v>927</v>
      </c>
      <c r="D186" s="7" t="s">
        <v>526</v>
      </c>
      <c r="E186" s="288">
        <v>0</v>
      </c>
      <c r="F186" s="288">
        <v>4990</v>
      </c>
    </row>
    <row r="187" spans="1:6" s="3" customFormat="1" ht="47.25">
      <c r="A187" s="2" t="s">
        <v>570</v>
      </c>
      <c r="B187" s="7" t="s">
        <v>24</v>
      </c>
      <c r="C187" s="7" t="s">
        <v>928</v>
      </c>
      <c r="D187" s="7"/>
      <c r="E187" s="288">
        <f>E188</f>
        <v>0</v>
      </c>
      <c r="F187" s="288">
        <f>F188</f>
        <v>56278</v>
      </c>
    </row>
    <row r="188" spans="1:6" s="3" customFormat="1" ht="31.5">
      <c r="A188" s="2" t="s">
        <v>543</v>
      </c>
      <c r="B188" s="7" t="s">
        <v>24</v>
      </c>
      <c r="C188" s="7" t="s">
        <v>928</v>
      </c>
      <c r="D188" s="7" t="s">
        <v>517</v>
      </c>
      <c r="E188" s="288">
        <v>0</v>
      </c>
      <c r="F188" s="288">
        <v>56278</v>
      </c>
    </row>
    <row r="189" spans="1:6" s="3" customFormat="1" ht="15.75">
      <c r="A189" s="2" t="s">
        <v>17</v>
      </c>
      <c r="B189" s="7" t="s">
        <v>537</v>
      </c>
      <c r="C189" s="7"/>
      <c r="D189" s="7"/>
      <c r="E189" s="288">
        <f>E190+E194+E205</f>
        <v>12640.8</v>
      </c>
      <c r="F189" s="288">
        <f>F190+F194+F205</f>
        <v>11220</v>
      </c>
    </row>
    <row r="190" spans="1:6" s="3" customFormat="1" ht="63">
      <c r="A190" s="2" t="s">
        <v>0</v>
      </c>
      <c r="B190" s="7" t="s">
        <v>537</v>
      </c>
      <c r="C190" s="7" t="s">
        <v>237</v>
      </c>
      <c r="D190" s="7"/>
      <c r="E190" s="288">
        <f aca="true" t="shared" si="6" ref="E190:F192">E191</f>
        <v>2400</v>
      </c>
      <c r="F190" s="288">
        <f t="shared" si="6"/>
        <v>0</v>
      </c>
    </row>
    <row r="191" spans="1:6" s="3" customFormat="1" ht="47.25">
      <c r="A191" s="2" t="s">
        <v>558</v>
      </c>
      <c r="B191" s="7" t="s">
        <v>537</v>
      </c>
      <c r="C191" s="7" t="s">
        <v>238</v>
      </c>
      <c r="D191" s="7"/>
      <c r="E191" s="288">
        <f t="shared" si="6"/>
        <v>2400</v>
      </c>
      <c r="F191" s="288">
        <f t="shared" si="6"/>
        <v>0</v>
      </c>
    </row>
    <row r="192" spans="1:6" s="3" customFormat="1" ht="31.5">
      <c r="A192" s="2" t="s">
        <v>403</v>
      </c>
      <c r="B192" s="7" t="s">
        <v>537</v>
      </c>
      <c r="C192" s="7" t="s">
        <v>66</v>
      </c>
      <c r="D192" s="7"/>
      <c r="E192" s="288">
        <f t="shared" si="6"/>
        <v>2400</v>
      </c>
      <c r="F192" s="288">
        <f t="shared" si="6"/>
        <v>0</v>
      </c>
    </row>
    <row r="193" spans="1:6" s="3" customFormat="1" ht="15.75">
      <c r="A193" s="2" t="s">
        <v>518</v>
      </c>
      <c r="B193" s="7" t="s">
        <v>537</v>
      </c>
      <c r="C193" s="7" t="s">
        <v>66</v>
      </c>
      <c r="D193" s="7" t="s">
        <v>519</v>
      </c>
      <c r="E193" s="288">
        <v>2400</v>
      </c>
      <c r="F193" s="288">
        <v>0</v>
      </c>
    </row>
    <row r="194" spans="1:6" s="3" customFormat="1" ht="78.75">
      <c r="A194" s="2" t="s">
        <v>265</v>
      </c>
      <c r="B194" s="7" t="s">
        <v>537</v>
      </c>
      <c r="C194" s="7" t="s">
        <v>266</v>
      </c>
      <c r="D194" s="6"/>
      <c r="E194" s="288">
        <f>E195+E202</f>
        <v>10240.8</v>
      </c>
      <c r="F194" s="288">
        <f>F195+F202</f>
        <v>0</v>
      </c>
    </row>
    <row r="195" spans="1:6" s="3" customFormat="1" ht="47.25">
      <c r="A195" s="2" t="s">
        <v>55</v>
      </c>
      <c r="B195" s="7" t="s">
        <v>537</v>
      </c>
      <c r="C195" s="7" t="s">
        <v>59</v>
      </c>
      <c r="D195" s="6"/>
      <c r="E195" s="288">
        <f>E196+E200+E198</f>
        <v>3240.8</v>
      </c>
      <c r="F195" s="288">
        <f>F196+F200</f>
        <v>0</v>
      </c>
    </row>
    <row r="196" spans="1:6" s="3" customFormat="1" ht="63">
      <c r="A196" s="2" t="s">
        <v>1368</v>
      </c>
      <c r="B196" s="7" t="s">
        <v>537</v>
      </c>
      <c r="C196" s="7" t="s">
        <v>364</v>
      </c>
      <c r="D196" s="7"/>
      <c r="E196" s="288">
        <f>E197</f>
        <v>320</v>
      </c>
      <c r="F196" s="288">
        <f>F197</f>
        <v>0</v>
      </c>
    </row>
    <row r="197" spans="1:6" s="3" customFormat="1" ht="31.5">
      <c r="A197" s="2" t="s">
        <v>543</v>
      </c>
      <c r="B197" s="7" t="s">
        <v>537</v>
      </c>
      <c r="C197" s="7" t="s">
        <v>364</v>
      </c>
      <c r="D197" s="7" t="s">
        <v>517</v>
      </c>
      <c r="E197" s="288">
        <v>320</v>
      </c>
      <c r="F197" s="288">
        <v>0</v>
      </c>
    </row>
    <row r="198" spans="1:6" s="3" customFormat="1" ht="15.75">
      <c r="A198" s="2" t="s">
        <v>972</v>
      </c>
      <c r="B198" s="7" t="s">
        <v>537</v>
      </c>
      <c r="C198" s="7" t="s">
        <v>971</v>
      </c>
      <c r="D198" s="7"/>
      <c r="E198" s="288">
        <f>E199</f>
        <v>1420.8</v>
      </c>
      <c r="F198" s="288">
        <v>0</v>
      </c>
    </row>
    <row r="199" spans="1:6" s="3" customFormat="1" ht="31.5">
      <c r="A199" s="2" t="s">
        <v>543</v>
      </c>
      <c r="B199" s="7" t="s">
        <v>537</v>
      </c>
      <c r="C199" s="7" t="s">
        <v>971</v>
      </c>
      <c r="D199" s="7" t="s">
        <v>517</v>
      </c>
      <c r="E199" s="288">
        <v>1420.8</v>
      </c>
      <c r="F199" s="288">
        <v>0</v>
      </c>
    </row>
    <row r="200" spans="1:6" s="3" customFormat="1" ht="15.75">
      <c r="A200" s="2" t="s">
        <v>360</v>
      </c>
      <c r="B200" s="7" t="s">
        <v>537</v>
      </c>
      <c r="C200" s="7" t="s">
        <v>361</v>
      </c>
      <c r="D200" s="7"/>
      <c r="E200" s="288">
        <f>E201</f>
        <v>1500</v>
      </c>
      <c r="F200" s="288">
        <f>F201</f>
        <v>0</v>
      </c>
    </row>
    <row r="201" spans="1:6" s="3" customFormat="1" ht="31.5">
      <c r="A201" s="2" t="s">
        <v>543</v>
      </c>
      <c r="B201" s="7" t="s">
        <v>537</v>
      </c>
      <c r="C201" s="7" t="s">
        <v>361</v>
      </c>
      <c r="D201" s="7" t="s">
        <v>517</v>
      </c>
      <c r="E201" s="288">
        <v>1500</v>
      </c>
      <c r="F201" s="288">
        <v>0</v>
      </c>
    </row>
    <row r="202" spans="1:6" s="3" customFormat="1" ht="31.5">
      <c r="A202" s="2" t="s">
        <v>1058</v>
      </c>
      <c r="B202" s="7" t="s">
        <v>537</v>
      </c>
      <c r="C202" s="7" t="s">
        <v>100</v>
      </c>
      <c r="D202" s="7"/>
      <c r="E202" s="288">
        <f>E203</f>
        <v>7000</v>
      </c>
      <c r="F202" s="288">
        <f>F203</f>
        <v>0</v>
      </c>
    </row>
    <row r="203" spans="1:6" s="3" customFormat="1" ht="31.5">
      <c r="A203" s="2" t="s">
        <v>101</v>
      </c>
      <c r="B203" s="7" t="s">
        <v>537</v>
      </c>
      <c r="C203" s="7" t="s">
        <v>102</v>
      </c>
      <c r="D203" s="7"/>
      <c r="E203" s="288">
        <f>E204</f>
        <v>7000</v>
      </c>
      <c r="F203" s="288">
        <f>F204</f>
        <v>0</v>
      </c>
    </row>
    <row r="204" spans="1:6" s="3" customFormat="1" ht="31.5">
      <c r="A204" s="2" t="s">
        <v>543</v>
      </c>
      <c r="B204" s="7" t="s">
        <v>537</v>
      </c>
      <c r="C204" s="7" t="s">
        <v>102</v>
      </c>
      <c r="D204" s="7" t="s">
        <v>517</v>
      </c>
      <c r="E204" s="288">
        <v>7000</v>
      </c>
      <c r="F204" s="288">
        <v>0</v>
      </c>
    </row>
    <row r="205" spans="1:6" s="3" customFormat="1" ht="15.75">
      <c r="A205" s="2" t="s">
        <v>514</v>
      </c>
      <c r="B205" s="7" t="s">
        <v>537</v>
      </c>
      <c r="C205" s="7" t="s">
        <v>867</v>
      </c>
      <c r="D205" s="7"/>
      <c r="E205" s="288">
        <f>E206+E208+E210+E212</f>
        <v>0</v>
      </c>
      <c r="F205" s="288">
        <f>F206+F208+F210+F212</f>
        <v>11220</v>
      </c>
    </row>
    <row r="206" spans="1:6" s="3" customFormat="1" ht="15.75">
      <c r="A206" s="2" t="s">
        <v>360</v>
      </c>
      <c r="B206" s="7" t="s">
        <v>537</v>
      </c>
      <c r="C206" s="7" t="s">
        <v>924</v>
      </c>
      <c r="D206" s="7"/>
      <c r="E206" s="288">
        <f>E207</f>
        <v>0</v>
      </c>
      <c r="F206" s="288">
        <f>F207</f>
        <v>1500</v>
      </c>
    </row>
    <row r="207" spans="1:6" s="3" customFormat="1" ht="31.5">
      <c r="A207" s="2" t="s">
        <v>543</v>
      </c>
      <c r="B207" s="7" t="s">
        <v>537</v>
      </c>
      <c r="C207" s="7" t="s">
        <v>924</v>
      </c>
      <c r="D207" s="7" t="s">
        <v>517</v>
      </c>
      <c r="E207" s="288">
        <v>0</v>
      </c>
      <c r="F207" s="288">
        <v>1500</v>
      </c>
    </row>
    <row r="208" spans="1:6" s="3" customFormat="1" ht="31.5">
      <c r="A208" s="2" t="s">
        <v>101</v>
      </c>
      <c r="B208" s="7" t="s">
        <v>537</v>
      </c>
      <c r="C208" s="7" t="s">
        <v>925</v>
      </c>
      <c r="D208" s="7"/>
      <c r="E208" s="288">
        <f>E209</f>
        <v>0</v>
      </c>
      <c r="F208" s="288">
        <f>F209</f>
        <v>7000</v>
      </c>
    </row>
    <row r="209" spans="1:6" s="3" customFormat="1" ht="31.5">
      <c r="A209" s="2" t="s">
        <v>543</v>
      </c>
      <c r="B209" s="7" t="s">
        <v>537</v>
      </c>
      <c r="C209" s="7" t="s">
        <v>925</v>
      </c>
      <c r="D209" s="7" t="s">
        <v>517</v>
      </c>
      <c r="E209" s="288">
        <v>0</v>
      </c>
      <c r="F209" s="288">
        <v>7000</v>
      </c>
    </row>
    <row r="210" spans="1:6" s="3" customFormat="1" ht="31.5">
      <c r="A210" s="2" t="s">
        <v>403</v>
      </c>
      <c r="B210" s="7" t="s">
        <v>537</v>
      </c>
      <c r="C210" s="7" t="s">
        <v>923</v>
      </c>
      <c r="D210" s="7"/>
      <c r="E210" s="288">
        <f>E211</f>
        <v>0</v>
      </c>
      <c r="F210" s="288">
        <f>F211</f>
        <v>2400</v>
      </c>
    </row>
    <row r="211" spans="1:6" s="3" customFormat="1" ht="15.75">
      <c r="A211" s="2" t="s">
        <v>518</v>
      </c>
      <c r="B211" s="7" t="s">
        <v>537</v>
      </c>
      <c r="C211" s="7" t="s">
        <v>923</v>
      </c>
      <c r="D211" s="7" t="s">
        <v>519</v>
      </c>
      <c r="E211" s="288">
        <v>0</v>
      </c>
      <c r="F211" s="288">
        <v>2400</v>
      </c>
    </row>
    <row r="212" spans="1:6" s="3" customFormat="1" ht="63">
      <c r="A212" s="2" t="s">
        <v>96</v>
      </c>
      <c r="B212" s="7" t="s">
        <v>537</v>
      </c>
      <c r="C212" s="7" t="s">
        <v>926</v>
      </c>
      <c r="D212" s="7"/>
      <c r="E212" s="288">
        <f>E213</f>
        <v>0</v>
      </c>
      <c r="F212" s="288">
        <f>F213</f>
        <v>320</v>
      </c>
    </row>
    <row r="213" spans="1:6" s="3" customFormat="1" ht="31.5">
      <c r="A213" s="2" t="s">
        <v>543</v>
      </c>
      <c r="B213" s="7" t="s">
        <v>537</v>
      </c>
      <c r="C213" s="7" t="s">
        <v>926</v>
      </c>
      <c r="D213" s="7" t="s">
        <v>517</v>
      </c>
      <c r="E213" s="288">
        <v>0</v>
      </c>
      <c r="F213" s="288">
        <v>320</v>
      </c>
    </row>
    <row r="214" spans="1:6" s="25" customFormat="1" ht="15.75">
      <c r="A214" s="63" t="s">
        <v>467</v>
      </c>
      <c r="B214" s="5" t="s">
        <v>465</v>
      </c>
      <c r="C214" s="5"/>
      <c r="D214" s="5"/>
      <c r="E214" s="290">
        <f>E215+E253+E228+E275</f>
        <v>122087.3</v>
      </c>
      <c r="F214" s="290">
        <f>F215+F253+F228+F275</f>
        <v>186928.6</v>
      </c>
    </row>
    <row r="215" spans="1:6" s="25" customFormat="1" ht="15.75">
      <c r="A215" s="2" t="s">
        <v>500</v>
      </c>
      <c r="B215" s="7" t="s">
        <v>499</v>
      </c>
      <c r="C215" s="7"/>
      <c r="D215" s="7"/>
      <c r="E215" s="288">
        <f>E216+E223</f>
        <v>1050</v>
      </c>
      <c r="F215" s="288">
        <f>F216+F223</f>
        <v>1050</v>
      </c>
    </row>
    <row r="216" spans="1:6" s="25" customFormat="1" ht="78.75">
      <c r="A216" s="2" t="s">
        <v>265</v>
      </c>
      <c r="B216" s="7" t="s">
        <v>499</v>
      </c>
      <c r="C216" s="7" t="s">
        <v>266</v>
      </c>
      <c r="D216" s="7"/>
      <c r="E216" s="288">
        <f>E220+E217</f>
        <v>1050</v>
      </c>
      <c r="F216" s="288">
        <f>F220</f>
        <v>0</v>
      </c>
    </row>
    <row r="217" spans="1:6" s="25" customFormat="1" ht="63">
      <c r="A217" s="2" t="s">
        <v>273</v>
      </c>
      <c r="B217" s="7" t="s">
        <v>499</v>
      </c>
      <c r="C217" s="7" t="s">
        <v>274</v>
      </c>
      <c r="D217" s="7"/>
      <c r="E217" s="288">
        <f>E218</f>
        <v>150</v>
      </c>
      <c r="F217" s="288">
        <v>0</v>
      </c>
    </row>
    <row r="218" spans="1:6" s="25" customFormat="1" ht="54" customHeight="1">
      <c r="A218" s="2" t="s">
        <v>983</v>
      </c>
      <c r="B218" s="7" t="s">
        <v>499</v>
      </c>
      <c r="C218" s="7" t="s">
        <v>984</v>
      </c>
      <c r="D218" s="7"/>
      <c r="E218" s="288">
        <f>E219</f>
        <v>150</v>
      </c>
      <c r="F218" s="288">
        <v>0</v>
      </c>
    </row>
    <row r="219" spans="1:6" s="25" customFormat="1" ht="47.25">
      <c r="A219" s="2" t="s">
        <v>358</v>
      </c>
      <c r="B219" s="7" t="s">
        <v>499</v>
      </c>
      <c r="C219" s="7" t="s">
        <v>984</v>
      </c>
      <c r="D219" s="7" t="s">
        <v>530</v>
      </c>
      <c r="E219" s="288">
        <v>150</v>
      </c>
      <c r="F219" s="288">
        <v>0</v>
      </c>
    </row>
    <row r="220" spans="1:6" s="25" customFormat="1" ht="47.25">
      <c r="A220" s="2" t="s">
        <v>297</v>
      </c>
      <c r="B220" s="7" t="s">
        <v>499</v>
      </c>
      <c r="C220" s="7" t="s">
        <v>298</v>
      </c>
      <c r="D220" s="7"/>
      <c r="E220" s="288">
        <f>E221</f>
        <v>900</v>
      </c>
      <c r="F220" s="288">
        <f>F221</f>
        <v>0</v>
      </c>
    </row>
    <row r="221" spans="1:6" s="25" customFormat="1" ht="47.25">
      <c r="A221" s="2" t="s">
        <v>501</v>
      </c>
      <c r="B221" s="7" t="s">
        <v>499</v>
      </c>
      <c r="C221" s="7" t="s">
        <v>56</v>
      </c>
      <c r="D221" s="7"/>
      <c r="E221" s="288">
        <f>E222</f>
        <v>900</v>
      </c>
      <c r="F221" s="288">
        <f>F222</f>
        <v>0</v>
      </c>
    </row>
    <row r="222" spans="1:6" s="25" customFormat="1" ht="31.5">
      <c r="A222" s="2" t="s">
        <v>543</v>
      </c>
      <c r="B222" s="7" t="s">
        <v>499</v>
      </c>
      <c r="C222" s="7" t="s">
        <v>56</v>
      </c>
      <c r="D222" s="7" t="s">
        <v>517</v>
      </c>
      <c r="E222" s="288">
        <v>900</v>
      </c>
      <c r="F222" s="288">
        <v>0</v>
      </c>
    </row>
    <row r="223" spans="1:6" s="25" customFormat="1" ht="15.75">
      <c r="A223" s="2" t="s">
        <v>514</v>
      </c>
      <c r="B223" s="7" t="s">
        <v>499</v>
      </c>
      <c r="C223" s="7" t="s">
        <v>867</v>
      </c>
      <c r="D223" s="7"/>
      <c r="E223" s="288">
        <f>E226</f>
        <v>0</v>
      </c>
      <c r="F223" s="288">
        <f>F226+F224</f>
        <v>1050</v>
      </c>
    </row>
    <row r="224" spans="1:6" s="25" customFormat="1" ht="49.5" customHeight="1">
      <c r="A224" s="2" t="s">
        <v>983</v>
      </c>
      <c r="B224" s="7" t="s">
        <v>499</v>
      </c>
      <c r="C224" s="7" t="s">
        <v>985</v>
      </c>
      <c r="D224" s="7"/>
      <c r="E224" s="288">
        <v>0</v>
      </c>
      <c r="F224" s="288">
        <f>F225</f>
        <v>150</v>
      </c>
    </row>
    <row r="225" spans="1:6" s="25" customFormat="1" ht="47.25">
      <c r="A225" s="2" t="s">
        <v>358</v>
      </c>
      <c r="B225" s="7" t="s">
        <v>499</v>
      </c>
      <c r="C225" s="7" t="s">
        <v>985</v>
      </c>
      <c r="D225" s="7" t="s">
        <v>530</v>
      </c>
      <c r="E225" s="288">
        <v>0</v>
      </c>
      <c r="F225" s="288">
        <v>150</v>
      </c>
    </row>
    <row r="226" spans="1:6" s="25" customFormat="1" ht="47.25">
      <c r="A226" s="2" t="s">
        <v>501</v>
      </c>
      <c r="B226" s="7" t="s">
        <v>499</v>
      </c>
      <c r="C226" s="7" t="s">
        <v>922</v>
      </c>
      <c r="D226" s="7"/>
      <c r="E226" s="288">
        <f>E227</f>
        <v>0</v>
      </c>
      <c r="F226" s="288">
        <f>F227</f>
        <v>900</v>
      </c>
    </row>
    <row r="227" spans="1:6" s="25" customFormat="1" ht="31.5">
      <c r="A227" s="2" t="s">
        <v>543</v>
      </c>
      <c r="B227" s="7" t="s">
        <v>499</v>
      </c>
      <c r="C227" s="7" t="s">
        <v>922</v>
      </c>
      <c r="D227" s="7" t="s">
        <v>517</v>
      </c>
      <c r="E227" s="288">
        <v>0</v>
      </c>
      <c r="F227" s="288">
        <v>900</v>
      </c>
    </row>
    <row r="228" spans="1:6" s="3" customFormat="1" ht="15.75">
      <c r="A228" s="2" t="s">
        <v>468</v>
      </c>
      <c r="B228" s="7" t="s">
        <v>466</v>
      </c>
      <c r="C228" s="7"/>
      <c r="D228" s="7"/>
      <c r="E228" s="288">
        <f>E229+E244</f>
        <v>22104</v>
      </c>
      <c r="F228" s="288">
        <f>F229+F244</f>
        <v>20914.6</v>
      </c>
    </row>
    <row r="229" spans="1:6" s="25" customFormat="1" ht="78.75">
      <c r="A229" s="2" t="s">
        <v>265</v>
      </c>
      <c r="B229" s="7" t="s">
        <v>466</v>
      </c>
      <c r="C229" s="7" t="s">
        <v>266</v>
      </c>
      <c r="D229" s="7"/>
      <c r="E229" s="288">
        <f>E230+E235+E238+E241</f>
        <v>22104</v>
      </c>
      <c r="F229" s="288">
        <f>F230+F235+F238+F241</f>
        <v>0</v>
      </c>
    </row>
    <row r="230" spans="1:6" s="25" customFormat="1" ht="31.5">
      <c r="A230" s="2" t="s">
        <v>559</v>
      </c>
      <c r="B230" s="7" t="s">
        <v>466</v>
      </c>
      <c r="C230" s="7" t="s">
        <v>267</v>
      </c>
      <c r="D230" s="7"/>
      <c r="E230" s="288">
        <f>E231+E233</f>
        <v>11338.278999999999</v>
      </c>
      <c r="F230" s="288">
        <f>F231</f>
        <v>0</v>
      </c>
    </row>
    <row r="231" spans="1:6" s="25" customFormat="1" ht="31.5">
      <c r="A231" s="2" t="s">
        <v>575</v>
      </c>
      <c r="B231" s="7" t="s">
        <v>466</v>
      </c>
      <c r="C231" s="7" t="s">
        <v>988</v>
      </c>
      <c r="D231" s="7"/>
      <c r="E231" s="288">
        <f>E232</f>
        <v>9889.228</v>
      </c>
      <c r="F231" s="288">
        <f>F232</f>
        <v>0</v>
      </c>
    </row>
    <row r="232" spans="1:6" s="25" customFormat="1" ht="31.5">
      <c r="A232" s="2" t="s">
        <v>191</v>
      </c>
      <c r="B232" s="7" t="s">
        <v>466</v>
      </c>
      <c r="C232" s="7" t="s">
        <v>988</v>
      </c>
      <c r="D232" s="7" t="s">
        <v>530</v>
      </c>
      <c r="E232" s="288">
        <v>9889.228</v>
      </c>
      <c r="F232" s="288">
        <v>0</v>
      </c>
    </row>
    <row r="233" spans="1:6" s="25" customFormat="1" ht="31.5">
      <c r="A233" s="2" t="s">
        <v>575</v>
      </c>
      <c r="B233" s="7" t="s">
        <v>466</v>
      </c>
      <c r="C233" s="7" t="s">
        <v>967</v>
      </c>
      <c r="D233" s="7"/>
      <c r="E233" s="288">
        <f>E234</f>
        <v>1449.051</v>
      </c>
      <c r="F233" s="288">
        <v>0</v>
      </c>
    </row>
    <row r="234" spans="1:6" s="25" customFormat="1" ht="31.5">
      <c r="A234" s="2" t="s">
        <v>191</v>
      </c>
      <c r="B234" s="7" t="s">
        <v>466</v>
      </c>
      <c r="C234" s="7" t="s">
        <v>967</v>
      </c>
      <c r="D234" s="7" t="s">
        <v>530</v>
      </c>
      <c r="E234" s="288">
        <v>1449.051</v>
      </c>
      <c r="F234" s="288">
        <v>0</v>
      </c>
    </row>
    <row r="235" spans="1:6" s="25" customFormat="1" ht="94.5">
      <c r="A235" s="2" t="s">
        <v>556</v>
      </c>
      <c r="B235" s="7" t="s">
        <v>466</v>
      </c>
      <c r="C235" s="7" t="s">
        <v>268</v>
      </c>
      <c r="D235" s="7"/>
      <c r="E235" s="288">
        <f>E236</f>
        <v>4428.721</v>
      </c>
      <c r="F235" s="288">
        <f>F236</f>
        <v>0</v>
      </c>
    </row>
    <row r="236" spans="1:6" s="25" customFormat="1" ht="47.25">
      <c r="A236" s="2" t="s">
        <v>358</v>
      </c>
      <c r="B236" s="7" t="s">
        <v>466</v>
      </c>
      <c r="C236" s="7" t="s">
        <v>359</v>
      </c>
      <c r="D236" s="7"/>
      <c r="E236" s="288">
        <f>E237</f>
        <v>4428.721</v>
      </c>
      <c r="F236" s="288">
        <f>F237</f>
        <v>0</v>
      </c>
    </row>
    <row r="237" spans="1:6" s="25" customFormat="1" ht="31.5">
      <c r="A237" s="2" t="s">
        <v>191</v>
      </c>
      <c r="B237" s="7" t="s">
        <v>466</v>
      </c>
      <c r="C237" s="7" t="s">
        <v>359</v>
      </c>
      <c r="D237" s="7" t="s">
        <v>530</v>
      </c>
      <c r="E237" s="288">
        <v>4428.721</v>
      </c>
      <c r="F237" s="288">
        <v>0</v>
      </c>
    </row>
    <row r="238" spans="1:6" s="25" customFormat="1" ht="38.25" customHeight="1">
      <c r="A238" s="2" t="s">
        <v>271</v>
      </c>
      <c r="B238" s="7" t="s">
        <v>466</v>
      </c>
      <c r="C238" s="7" t="s">
        <v>272</v>
      </c>
      <c r="D238" s="7"/>
      <c r="E238" s="288">
        <f>E239</f>
        <v>5837</v>
      </c>
      <c r="F238" s="288">
        <f>F239</f>
        <v>0</v>
      </c>
    </row>
    <row r="239" spans="1:6" s="25" customFormat="1" ht="83.25" customHeight="1">
      <c r="A239" s="2" t="s">
        <v>954</v>
      </c>
      <c r="B239" s="7" t="s">
        <v>466</v>
      </c>
      <c r="C239" s="7" t="s">
        <v>953</v>
      </c>
      <c r="D239" s="7"/>
      <c r="E239" s="288">
        <f>E240</f>
        <v>5837</v>
      </c>
      <c r="F239" s="288">
        <f>F240</f>
        <v>0</v>
      </c>
    </row>
    <row r="240" spans="1:6" s="25" customFormat="1" ht="21" customHeight="1">
      <c r="A240" s="2" t="s">
        <v>518</v>
      </c>
      <c r="B240" s="7" t="s">
        <v>466</v>
      </c>
      <c r="C240" s="7" t="s">
        <v>953</v>
      </c>
      <c r="D240" s="7" t="s">
        <v>519</v>
      </c>
      <c r="E240" s="288">
        <v>5837</v>
      </c>
      <c r="F240" s="288">
        <v>0</v>
      </c>
    </row>
    <row r="241" spans="1:6" s="25" customFormat="1" ht="34.5" customHeight="1">
      <c r="A241" s="2" t="s">
        <v>297</v>
      </c>
      <c r="B241" s="7" t="s">
        <v>466</v>
      </c>
      <c r="C241" s="7" t="s">
        <v>298</v>
      </c>
      <c r="D241" s="7"/>
      <c r="E241" s="288">
        <f>E242</f>
        <v>500</v>
      </c>
      <c r="F241" s="288">
        <f>F242</f>
        <v>0</v>
      </c>
    </row>
    <row r="242" spans="1:6" s="25" customFormat="1" ht="20.25" customHeight="1">
      <c r="A242" s="2" t="s">
        <v>42</v>
      </c>
      <c r="B242" s="7" t="s">
        <v>466</v>
      </c>
      <c r="C242" s="7" t="s">
        <v>39</v>
      </c>
      <c r="D242" s="7"/>
      <c r="E242" s="288">
        <f>E243</f>
        <v>500</v>
      </c>
      <c r="F242" s="288">
        <f>F243</f>
        <v>0</v>
      </c>
    </row>
    <row r="243" spans="1:6" s="25" customFormat="1" ht="34.5" customHeight="1">
      <c r="A243" s="2" t="s">
        <v>543</v>
      </c>
      <c r="B243" s="7" t="s">
        <v>466</v>
      </c>
      <c r="C243" s="7" t="s">
        <v>39</v>
      </c>
      <c r="D243" s="7" t="s">
        <v>517</v>
      </c>
      <c r="E243" s="288">
        <v>500</v>
      </c>
      <c r="F243" s="288">
        <v>0</v>
      </c>
    </row>
    <row r="244" spans="1:6" s="25" customFormat="1" ht="20.25" customHeight="1">
      <c r="A244" s="2" t="s">
        <v>514</v>
      </c>
      <c r="B244" s="7" t="s">
        <v>466</v>
      </c>
      <c r="C244" s="7" t="s">
        <v>867</v>
      </c>
      <c r="D244" s="7"/>
      <c r="E244" s="288">
        <f>E245+E247+E251+E249</f>
        <v>0</v>
      </c>
      <c r="F244" s="288">
        <f>F245+F247+F251+F249</f>
        <v>20914.6</v>
      </c>
    </row>
    <row r="245" spans="1:6" s="25" customFormat="1" ht="20.25" customHeight="1">
      <c r="A245" s="2" t="s">
        <v>42</v>
      </c>
      <c r="B245" s="7" t="s">
        <v>466</v>
      </c>
      <c r="C245" s="7" t="s">
        <v>920</v>
      </c>
      <c r="D245" s="7"/>
      <c r="E245" s="288">
        <f>E246</f>
        <v>0</v>
      </c>
      <c r="F245" s="288">
        <f>F246</f>
        <v>500</v>
      </c>
    </row>
    <row r="246" spans="1:6" s="25" customFormat="1" ht="34.5" customHeight="1">
      <c r="A246" s="2" t="s">
        <v>543</v>
      </c>
      <c r="B246" s="7" t="s">
        <v>466</v>
      </c>
      <c r="C246" s="7" t="s">
        <v>920</v>
      </c>
      <c r="D246" s="7" t="s">
        <v>517</v>
      </c>
      <c r="E246" s="288">
        <v>0</v>
      </c>
      <c r="F246" s="288">
        <v>500</v>
      </c>
    </row>
    <row r="247" spans="1:6" s="25" customFormat="1" ht="47.25">
      <c r="A247" s="2" t="s">
        <v>358</v>
      </c>
      <c r="B247" s="7" t="s">
        <v>466</v>
      </c>
      <c r="C247" s="7" t="s">
        <v>921</v>
      </c>
      <c r="D247" s="7"/>
      <c r="E247" s="288">
        <f>E248</f>
        <v>0</v>
      </c>
      <c r="F247" s="288">
        <f>F248</f>
        <v>4593</v>
      </c>
    </row>
    <row r="248" spans="1:6" s="25" customFormat="1" ht="31.5">
      <c r="A248" s="2" t="s">
        <v>191</v>
      </c>
      <c r="B248" s="7" t="s">
        <v>466</v>
      </c>
      <c r="C248" s="7" t="s">
        <v>921</v>
      </c>
      <c r="D248" s="7" t="s">
        <v>530</v>
      </c>
      <c r="E248" s="288">
        <v>0</v>
      </c>
      <c r="F248" s="288">
        <v>4593</v>
      </c>
    </row>
    <row r="249" spans="1:6" s="25" customFormat="1" ht="47.25">
      <c r="A249" s="2" t="s">
        <v>968</v>
      </c>
      <c r="B249" s="7" t="s">
        <v>466</v>
      </c>
      <c r="C249" s="7" t="s">
        <v>969</v>
      </c>
      <c r="D249" s="7"/>
      <c r="E249" s="288">
        <v>0</v>
      </c>
      <c r="F249" s="288">
        <f>F250</f>
        <v>6503.5</v>
      </c>
    </row>
    <row r="250" spans="1:6" s="25" customFormat="1" ht="31.5">
      <c r="A250" s="2" t="s">
        <v>191</v>
      </c>
      <c r="B250" s="7" t="s">
        <v>466</v>
      </c>
      <c r="C250" s="7" t="s">
        <v>969</v>
      </c>
      <c r="D250" s="7" t="s">
        <v>530</v>
      </c>
      <c r="E250" s="288">
        <v>0</v>
      </c>
      <c r="F250" s="288">
        <v>6503.5</v>
      </c>
    </row>
    <row r="251" spans="1:6" s="25" customFormat="1" ht="79.5" customHeight="1">
      <c r="A251" s="2" t="s">
        <v>954</v>
      </c>
      <c r="B251" s="7" t="s">
        <v>466</v>
      </c>
      <c r="C251" s="7" t="s">
        <v>970</v>
      </c>
      <c r="D251" s="7"/>
      <c r="E251" s="288">
        <f>E252</f>
        <v>0</v>
      </c>
      <c r="F251" s="288">
        <f>F252</f>
        <v>9318.1</v>
      </c>
    </row>
    <row r="252" spans="1:6" s="25" customFormat="1" ht="21" customHeight="1">
      <c r="A252" s="2" t="s">
        <v>518</v>
      </c>
      <c r="B252" s="7" t="s">
        <v>466</v>
      </c>
      <c r="C252" s="7" t="s">
        <v>970</v>
      </c>
      <c r="D252" s="7" t="s">
        <v>519</v>
      </c>
      <c r="E252" s="288">
        <v>0</v>
      </c>
      <c r="F252" s="288">
        <v>9318.1</v>
      </c>
    </row>
    <row r="253" spans="1:6" s="3" customFormat="1" ht="15.75">
      <c r="A253" s="2" t="s">
        <v>495</v>
      </c>
      <c r="B253" s="7" t="s">
        <v>494</v>
      </c>
      <c r="C253" s="7"/>
      <c r="D253" s="7"/>
      <c r="E253" s="288">
        <f>E254+E265</f>
        <v>67933.3</v>
      </c>
      <c r="F253" s="288">
        <f>F254+F265</f>
        <v>69264</v>
      </c>
    </row>
    <row r="254" spans="1:6" s="3" customFormat="1" ht="78.75">
      <c r="A254" s="2" t="s">
        <v>265</v>
      </c>
      <c r="B254" s="7" t="s">
        <v>494</v>
      </c>
      <c r="C254" s="7" t="s">
        <v>266</v>
      </c>
      <c r="D254" s="7"/>
      <c r="E254" s="288">
        <f>E258+E255</f>
        <v>67933.3</v>
      </c>
      <c r="F254" s="288">
        <f>F258</f>
        <v>0</v>
      </c>
    </row>
    <row r="255" spans="1:6" s="3" customFormat="1" ht="78.75">
      <c r="A255" s="2" t="s">
        <v>265</v>
      </c>
      <c r="B255" s="7" t="s">
        <v>494</v>
      </c>
      <c r="C255" s="7" t="s">
        <v>976</v>
      </c>
      <c r="D255" s="7"/>
      <c r="E255" s="288">
        <f>E256</f>
        <v>32889.9</v>
      </c>
      <c r="F255" s="288">
        <v>0</v>
      </c>
    </row>
    <row r="256" spans="1:6" s="3" customFormat="1" ht="31.5">
      <c r="A256" s="2" t="s">
        <v>978</v>
      </c>
      <c r="B256" s="7" t="s">
        <v>494</v>
      </c>
      <c r="C256" s="7" t="s">
        <v>977</v>
      </c>
      <c r="D256" s="7"/>
      <c r="E256" s="288">
        <f>E257</f>
        <v>32889.9</v>
      </c>
      <c r="F256" s="288">
        <v>0</v>
      </c>
    </row>
    <row r="257" spans="1:6" s="3" customFormat="1" ht="31.5">
      <c r="A257" s="2" t="s">
        <v>947</v>
      </c>
      <c r="B257" s="7" t="s">
        <v>494</v>
      </c>
      <c r="C257" s="7" t="s">
        <v>977</v>
      </c>
      <c r="D257" s="7" t="s">
        <v>526</v>
      </c>
      <c r="E257" s="288">
        <v>32889.9</v>
      </c>
      <c r="F257" s="288">
        <v>0</v>
      </c>
    </row>
    <row r="258" spans="1:6" s="3" customFormat="1" ht="63">
      <c r="A258" s="2" t="s">
        <v>63</v>
      </c>
      <c r="B258" s="7" t="s">
        <v>494</v>
      </c>
      <c r="C258" s="7" t="s">
        <v>269</v>
      </c>
      <c r="D258" s="7"/>
      <c r="E258" s="288">
        <f>E261+E263+E259</f>
        <v>35043.4</v>
      </c>
      <c r="F258" s="288">
        <f>F261+F263</f>
        <v>0</v>
      </c>
    </row>
    <row r="259" spans="1:6" s="3" customFormat="1" ht="81.75" customHeight="1">
      <c r="A259" s="2" t="s">
        <v>995</v>
      </c>
      <c r="B259" s="7" t="s">
        <v>494</v>
      </c>
      <c r="C259" s="7" t="s">
        <v>270</v>
      </c>
      <c r="D259" s="7"/>
      <c r="E259" s="288">
        <f>E260</f>
        <v>8100</v>
      </c>
      <c r="F259" s="288">
        <f>F260</f>
        <v>0</v>
      </c>
    </row>
    <row r="260" spans="1:6" s="3" customFormat="1" ht="15.75">
      <c r="A260" s="2" t="s">
        <v>409</v>
      </c>
      <c r="B260" s="7" t="s">
        <v>494</v>
      </c>
      <c r="C260" s="7" t="s">
        <v>270</v>
      </c>
      <c r="D260" s="7" t="s">
        <v>526</v>
      </c>
      <c r="E260" s="288">
        <v>8100</v>
      </c>
      <c r="F260" s="288">
        <v>0</v>
      </c>
    </row>
    <row r="261" spans="1:6" s="3" customFormat="1" ht="47.25">
      <c r="A261" s="2" t="s">
        <v>950</v>
      </c>
      <c r="B261" s="7" t="s">
        <v>494</v>
      </c>
      <c r="C261" s="7" t="s">
        <v>951</v>
      </c>
      <c r="D261" s="7"/>
      <c r="E261" s="288">
        <f>E262</f>
        <v>6658.6</v>
      </c>
      <c r="F261" s="288">
        <f>F264</f>
        <v>0</v>
      </c>
    </row>
    <row r="262" spans="1:6" s="3" customFormat="1" ht="15.75">
      <c r="A262" s="2" t="s">
        <v>409</v>
      </c>
      <c r="B262" s="7" t="s">
        <v>494</v>
      </c>
      <c r="C262" s="7" t="s">
        <v>951</v>
      </c>
      <c r="D262" s="7" t="s">
        <v>526</v>
      </c>
      <c r="E262" s="288">
        <v>6658.6</v>
      </c>
      <c r="F262" s="288">
        <v>0</v>
      </c>
    </row>
    <row r="263" spans="1:6" s="3" customFormat="1" ht="63">
      <c r="A263" s="2" t="s">
        <v>949</v>
      </c>
      <c r="B263" s="7" t="s">
        <v>494</v>
      </c>
      <c r="C263" s="7" t="s">
        <v>948</v>
      </c>
      <c r="D263" s="7"/>
      <c r="E263" s="288">
        <f>E264</f>
        <v>20284.8</v>
      </c>
      <c r="F263" s="288">
        <v>0</v>
      </c>
    </row>
    <row r="264" spans="1:6" s="3" customFormat="1" ht="15.75">
      <c r="A264" s="2" t="s">
        <v>952</v>
      </c>
      <c r="B264" s="7" t="s">
        <v>494</v>
      </c>
      <c r="C264" s="7" t="s">
        <v>948</v>
      </c>
      <c r="D264" s="7" t="s">
        <v>526</v>
      </c>
      <c r="E264" s="288">
        <v>20284.8</v>
      </c>
      <c r="F264" s="288">
        <v>0</v>
      </c>
    </row>
    <row r="265" spans="1:6" s="3" customFormat="1" ht="15.75">
      <c r="A265" s="2" t="s">
        <v>514</v>
      </c>
      <c r="B265" s="7" t="s">
        <v>494</v>
      </c>
      <c r="C265" s="7" t="s">
        <v>867</v>
      </c>
      <c r="D265" s="7"/>
      <c r="E265" s="288">
        <f>E272+E270+E268</f>
        <v>0</v>
      </c>
      <c r="F265" s="288">
        <f>F272+F270+F268+F266</f>
        <v>69264</v>
      </c>
    </row>
    <row r="266" spans="1:6" s="3" customFormat="1" ht="66.75" customHeight="1">
      <c r="A266" s="2" t="s">
        <v>369</v>
      </c>
      <c r="B266" s="7" t="s">
        <v>494</v>
      </c>
      <c r="C266" s="7" t="s">
        <v>919</v>
      </c>
      <c r="D266" s="7"/>
      <c r="E266" s="288">
        <f>E267</f>
        <v>0</v>
      </c>
      <c r="F266" s="288">
        <f>F267</f>
        <v>8100</v>
      </c>
    </row>
    <row r="267" spans="1:6" s="3" customFormat="1" ht="15.75">
      <c r="A267" s="2" t="s">
        <v>409</v>
      </c>
      <c r="B267" s="7" t="s">
        <v>494</v>
      </c>
      <c r="C267" s="7" t="s">
        <v>919</v>
      </c>
      <c r="D267" s="7" t="s">
        <v>526</v>
      </c>
      <c r="E267" s="288">
        <v>0</v>
      </c>
      <c r="F267" s="288">
        <v>8100</v>
      </c>
    </row>
    <row r="268" spans="1:6" s="3" customFormat="1" ht="47.25">
      <c r="A268" s="2" t="s">
        <v>1085</v>
      </c>
      <c r="B268" s="7" t="s">
        <v>494</v>
      </c>
      <c r="C268" s="7" t="s">
        <v>965</v>
      </c>
      <c r="D268" s="7"/>
      <c r="E268" s="288">
        <v>0</v>
      </c>
      <c r="F268" s="288">
        <f>F269</f>
        <v>6658.6</v>
      </c>
    </row>
    <row r="269" spans="1:6" s="3" customFormat="1" ht="15.75">
      <c r="A269" s="2" t="s">
        <v>409</v>
      </c>
      <c r="B269" s="7" t="s">
        <v>494</v>
      </c>
      <c r="C269" s="7" t="s">
        <v>965</v>
      </c>
      <c r="D269" s="7" t="s">
        <v>526</v>
      </c>
      <c r="E269" s="288">
        <v>0</v>
      </c>
      <c r="F269" s="288">
        <v>6658.6</v>
      </c>
    </row>
    <row r="270" spans="1:6" s="3" customFormat="1" ht="63">
      <c r="A270" s="2" t="s">
        <v>949</v>
      </c>
      <c r="B270" s="7" t="s">
        <v>494</v>
      </c>
      <c r="C270" s="7" t="s">
        <v>966</v>
      </c>
      <c r="D270" s="7"/>
      <c r="E270" s="288">
        <f>E271</f>
        <v>0</v>
      </c>
      <c r="F270" s="288">
        <f>F271</f>
        <v>20284.8</v>
      </c>
    </row>
    <row r="271" spans="1:6" s="3" customFormat="1" ht="15.75">
      <c r="A271" s="2" t="s">
        <v>952</v>
      </c>
      <c r="B271" s="7" t="s">
        <v>494</v>
      </c>
      <c r="C271" s="7" t="s">
        <v>966</v>
      </c>
      <c r="D271" s="7" t="s">
        <v>526</v>
      </c>
      <c r="E271" s="288">
        <v>0</v>
      </c>
      <c r="F271" s="288">
        <v>20284.8</v>
      </c>
    </row>
    <row r="272" spans="1:6" s="3" customFormat="1" ht="31.5">
      <c r="A272" s="2" t="s">
        <v>978</v>
      </c>
      <c r="B272" s="7" t="s">
        <v>494</v>
      </c>
      <c r="C272" s="7" t="s">
        <v>976</v>
      </c>
      <c r="D272" s="7"/>
      <c r="E272" s="288">
        <f>E273</f>
        <v>0</v>
      </c>
      <c r="F272" s="288">
        <f>F273</f>
        <v>34220.6</v>
      </c>
    </row>
    <row r="273" spans="1:6" s="3" customFormat="1" ht="24" customHeight="1">
      <c r="A273" s="2" t="s">
        <v>947</v>
      </c>
      <c r="B273" s="7" t="s">
        <v>494</v>
      </c>
      <c r="C273" s="7" t="s">
        <v>977</v>
      </c>
      <c r="D273" s="7"/>
      <c r="E273" s="288">
        <f>E274</f>
        <v>0</v>
      </c>
      <c r="F273" s="288">
        <f>F274</f>
        <v>34220.6</v>
      </c>
    </row>
    <row r="274" spans="1:6" s="3" customFormat="1" ht="15.75">
      <c r="A274" s="2" t="s">
        <v>952</v>
      </c>
      <c r="B274" s="7" t="s">
        <v>494</v>
      </c>
      <c r="C274" s="7" t="s">
        <v>977</v>
      </c>
      <c r="D274" s="7" t="s">
        <v>526</v>
      </c>
      <c r="E274" s="288">
        <v>0</v>
      </c>
      <c r="F274" s="288">
        <v>34220.6</v>
      </c>
    </row>
    <row r="275" spans="1:6" s="3" customFormat="1" ht="31.5">
      <c r="A275" s="2" t="s">
        <v>1232</v>
      </c>
      <c r="B275" s="7" t="s">
        <v>1231</v>
      </c>
      <c r="C275" s="7"/>
      <c r="D275" s="7"/>
      <c r="E275" s="288">
        <f>E276</f>
        <v>31000</v>
      </c>
      <c r="F275" s="288">
        <f>F276+F280</f>
        <v>95700</v>
      </c>
    </row>
    <row r="276" spans="1:6" s="3" customFormat="1" ht="78.75">
      <c r="A276" s="2" t="s">
        <v>265</v>
      </c>
      <c r="B276" s="7" t="s">
        <v>1231</v>
      </c>
      <c r="C276" s="7" t="s">
        <v>266</v>
      </c>
      <c r="D276" s="7"/>
      <c r="E276" s="288">
        <f>E277</f>
        <v>31000</v>
      </c>
      <c r="F276" s="288">
        <f>F277</f>
        <v>0</v>
      </c>
    </row>
    <row r="277" spans="1:6" s="3" customFormat="1" ht="31.5">
      <c r="A277" s="2" t="s">
        <v>559</v>
      </c>
      <c r="B277" s="7" t="s">
        <v>1231</v>
      </c>
      <c r="C277" s="7" t="s">
        <v>267</v>
      </c>
      <c r="D277" s="7"/>
      <c r="E277" s="288">
        <f>E278</f>
        <v>31000</v>
      </c>
      <c r="F277" s="288">
        <f>F278</f>
        <v>0</v>
      </c>
    </row>
    <row r="278" spans="1:6" s="3" customFormat="1" ht="50.25" customHeight="1">
      <c r="A278" s="2" t="s">
        <v>1234</v>
      </c>
      <c r="B278" s="7" t="s">
        <v>1231</v>
      </c>
      <c r="C278" s="7" t="s">
        <v>1233</v>
      </c>
      <c r="D278" s="7"/>
      <c r="E278" s="288">
        <f>E279</f>
        <v>31000</v>
      </c>
      <c r="F278" s="288">
        <f>F279</f>
        <v>0</v>
      </c>
    </row>
    <row r="279" spans="1:6" s="3" customFormat="1" ht="33" customHeight="1">
      <c r="A279" s="2" t="s">
        <v>191</v>
      </c>
      <c r="B279" s="7" t="s">
        <v>1231</v>
      </c>
      <c r="C279" s="7" t="s">
        <v>1233</v>
      </c>
      <c r="D279" s="7" t="s">
        <v>530</v>
      </c>
      <c r="E279" s="288">
        <v>31000</v>
      </c>
      <c r="F279" s="288">
        <v>0</v>
      </c>
    </row>
    <row r="280" spans="1:6" s="3" customFormat="1" ht="18.75" customHeight="1">
      <c r="A280" s="2" t="s">
        <v>514</v>
      </c>
      <c r="B280" s="7" t="s">
        <v>1231</v>
      </c>
      <c r="C280" s="7" t="s">
        <v>867</v>
      </c>
      <c r="D280" s="7"/>
      <c r="E280" s="288">
        <f>E281</f>
        <v>0</v>
      </c>
      <c r="F280" s="288">
        <f>F281</f>
        <v>95700</v>
      </c>
    </row>
    <row r="281" spans="1:6" s="3" customFormat="1" ht="50.25" customHeight="1">
      <c r="A281" s="2" t="s">
        <v>1234</v>
      </c>
      <c r="B281" s="7" t="s">
        <v>1231</v>
      </c>
      <c r="C281" s="7" t="s">
        <v>1235</v>
      </c>
      <c r="D281" s="7"/>
      <c r="E281" s="288">
        <f>E282</f>
        <v>0</v>
      </c>
      <c r="F281" s="288">
        <f>F282</f>
        <v>95700</v>
      </c>
    </row>
    <row r="282" spans="1:6" s="3" customFormat="1" ht="33" customHeight="1">
      <c r="A282" s="2" t="s">
        <v>191</v>
      </c>
      <c r="B282" s="7" t="s">
        <v>1231</v>
      </c>
      <c r="C282" s="7" t="s">
        <v>1235</v>
      </c>
      <c r="D282" s="7" t="s">
        <v>530</v>
      </c>
      <c r="E282" s="288">
        <v>0</v>
      </c>
      <c r="F282" s="288">
        <v>95700</v>
      </c>
    </row>
    <row r="283" spans="1:9" s="3" customFormat="1" ht="15.75">
      <c r="A283" s="63" t="s">
        <v>18</v>
      </c>
      <c r="B283" s="5" t="s">
        <v>430</v>
      </c>
      <c r="C283" s="5"/>
      <c r="D283" s="5"/>
      <c r="E283" s="290">
        <f>E284+E307+E394+E368+E347</f>
        <v>1169618.191</v>
      </c>
      <c r="F283" s="290">
        <f>F284+F307+F394+F368+F347</f>
        <v>1219492.114</v>
      </c>
      <c r="H283" s="35"/>
      <c r="I283" s="20"/>
    </row>
    <row r="284" spans="1:6" s="3" customFormat="1" ht="15.75">
      <c r="A284" s="2" t="s">
        <v>434</v>
      </c>
      <c r="B284" s="7" t="s">
        <v>431</v>
      </c>
      <c r="C284" s="7"/>
      <c r="D284" s="7"/>
      <c r="E284" s="288">
        <f>E285+E298</f>
        <v>395280.8</v>
      </c>
      <c r="F284" s="288">
        <f>F285+F298</f>
        <v>411778.8</v>
      </c>
    </row>
    <row r="285" spans="1:6" s="3" customFormat="1" ht="48" customHeight="1">
      <c r="A285" s="2" t="s">
        <v>117</v>
      </c>
      <c r="B285" s="7" t="s">
        <v>431</v>
      </c>
      <c r="C285" s="7" t="s">
        <v>78</v>
      </c>
      <c r="D285" s="7"/>
      <c r="E285" s="288">
        <f>E286+E295</f>
        <v>395280.8</v>
      </c>
      <c r="F285" s="288">
        <f>F286+F295</f>
        <v>0</v>
      </c>
    </row>
    <row r="286" spans="1:6" s="3" customFormat="1" ht="48" customHeight="1">
      <c r="A286" s="2" t="s">
        <v>200</v>
      </c>
      <c r="B286" s="7" t="s">
        <v>431</v>
      </c>
      <c r="C286" s="7" t="s">
        <v>79</v>
      </c>
      <c r="D286" s="7"/>
      <c r="E286" s="288">
        <f>E287+E289+E291+E293</f>
        <v>393702.8</v>
      </c>
      <c r="F286" s="288">
        <f>F287+F289+F291+F293</f>
        <v>0</v>
      </c>
    </row>
    <row r="287" spans="1:6" s="3" customFormat="1" ht="15.75">
      <c r="A287" s="2" t="s">
        <v>195</v>
      </c>
      <c r="B287" s="7" t="s">
        <v>431</v>
      </c>
      <c r="C287" s="7" t="s">
        <v>204</v>
      </c>
      <c r="D287" s="7"/>
      <c r="E287" s="288">
        <f>E288</f>
        <v>107134</v>
      </c>
      <c r="F287" s="288">
        <f>F288</f>
        <v>0</v>
      </c>
    </row>
    <row r="288" spans="1:6" s="3" customFormat="1" ht="31.5">
      <c r="A288" s="2" t="s">
        <v>523</v>
      </c>
      <c r="B288" s="7" t="s">
        <v>431</v>
      </c>
      <c r="C288" s="7" t="s">
        <v>204</v>
      </c>
      <c r="D288" s="7" t="s">
        <v>524</v>
      </c>
      <c r="E288" s="288">
        <v>107134</v>
      </c>
      <c r="F288" s="288">
        <v>0</v>
      </c>
    </row>
    <row r="289" spans="1:6" s="3" customFormat="1" ht="237.75" customHeight="1">
      <c r="A289" s="2" t="s">
        <v>560</v>
      </c>
      <c r="B289" s="7" t="s">
        <v>431</v>
      </c>
      <c r="C289" s="7" t="s">
        <v>201</v>
      </c>
      <c r="D289" s="7"/>
      <c r="E289" s="288">
        <f>E290</f>
        <v>209799.5</v>
      </c>
      <c r="F289" s="288">
        <f>F290</f>
        <v>0</v>
      </c>
    </row>
    <row r="290" spans="1:6" s="3" customFormat="1" ht="31.5">
      <c r="A290" s="2" t="s">
        <v>523</v>
      </c>
      <c r="B290" s="7" t="s">
        <v>431</v>
      </c>
      <c r="C290" s="7" t="s">
        <v>201</v>
      </c>
      <c r="D290" s="7" t="s">
        <v>524</v>
      </c>
      <c r="E290" s="288">
        <v>209799.5</v>
      </c>
      <c r="F290" s="288">
        <v>0</v>
      </c>
    </row>
    <row r="291" spans="1:6" s="3" customFormat="1" ht="240" customHeight="1">
      <c r="A291" s="2" t="s">
        <v>7</v>
      </c>
      <c r="B291" s="7" t="s">
        <v>431</v>
      </c>
      <c r="C291" s="7" t="s">
        <v>202</v>
      </c>
      <c r="D291" s="7"/>
      <c r="E291" s="288">
        <f>E292</f>
        <v>2853.8</v>
      </c>
      <c r="F291" s="288">
        <f>F292</f>
        <v>0</v>
      </c>
    </row>
    <row r="292" spans="1:6" s="3" customFormat="1" ht="35.25" customHeight="1">
      <c r="A292" s="2" t="s">
        <v>523</v>
      </c>
      <c r="B292" s="7" t="s">
        <v>431</v>
      </c>
      <c r="C292" s="7" t="s">
        <v>202</v>
      </c>
      <c r="D292" s="7" t="s">
        <v>524</v>
      </c>
      <c r="E292" s="288">
        <v>2853.8</v>
      </c>
      <c r="F292" s="288">
        <v>0</v>
      </c>
    </row>
    <row r="293" spans="1:6" s="3" customFormat="1" ht="299.25">
      <c r="A293" s="2" t="s">
        <v>561</v>
      </c>
      <c r="B293" s="7" t="s">
        <v>431</v>
      </c>
      <c r="C293" s="7" t="s">
        <v>203</v>
      </c>
      <c r="D293" s="7"/>
      <c r="E293" s="288">
        <f>E294</f>
        <v>73915.5</v>
      </c>
      <c r="F293" s="288">
        <f>F294</f>
        <v>0</v>
      </c>
    </row>
    <row r="294" spans="1:6" s="3" customFormat="1" ht="31.5">
      <c r="A294" s="2" t="s">
        <v>523</v>
      </c>
      <c r="B294" s="7" t="s">
        <v>431</v>
      </c>
      <c r="C294" s="7" t="s">
        <v>203</v>
      </c>
      <c r="D294" s="7" t="s">
        <v>524</v>
      </c>
      <c r="E294" s="288">
        <v>73915.5</v>
      </c>
      <c r="F294" s="288">
        <v>0</v>
      </c>
    </row>
    <row r="295" spans="1:6" s="3" customFormat="1" ht="63">
      <c r="A295" s="2" t="s">
        <v>90</v>
      </c>
      <c r="B295" s="7" t="s">
        <v>431</v>
      </c>
      <c r="C295" s="7" t="s">
        <v>220</v>
      </c>
      <c r="D295" s="7"/>
      <c r="E295" s="288">
        <f>E296</f>
        <v>1578</v>
      </c>
      <c r="F295" s="288">
        <f>F296</f>
        <v>0</v>
      </c>
    </row>
    <row r="296" spans="1:6" s="3" customFormat="1" ht="15.75">
      <c r="A296" s="2" t="s">
        <v>195</v>
      </c>
      <c r="B296" s="7" t="s">
        <v>431</v>
      </c>
      <c r="C296" s="7" t="s">
        <v>362</v>
      </c>
      <c r="D296" s="7"/>
      <c r="E296" s="288">
        <f>E297</f>
        <v>1578</v>
      </c>
      <c r="F296" s="288">
        <f>F297</f>
        <v>0</v>
      </c>
    </row>
    <row r="297" spans="1:6" s="3" customFormat="1" ht="31.5">
      <c r="A297" s="2" t="s">
        <v>523</v>
      </c>
      <c r="B297" s="7" t="s">
        <v>431</v>
      </c>
      <c r="C297" s="7" t="s">
        <v>362</v>
      </c>
      <c r="D297" s="7" t="s">
        <v>524</v>
      </c>
      <c r="E297" s="288">
        <v>1578</v>
      </c>
      <c r="F297" s="288">
        <v>0</v>
      </c>
    </row>
    <row r="298" spans="1:6" s="3" customFormat="1" ht="15.75">
      <c r="A298" s="2" t="s">
        <v>514</v>
      </c>
      <c r="B298" s="7" t="s">
        <v>431</v>
      </c>
      <c r="C298" s="7" t="s">
        <v>867</v>
      </c>
      <c r="D298" s="7"/>
      <c r="E298" s="288">
        <f>E299+E301+E303+E305</f>
        <v>0</v>
      </c>
      <c r="F298" s="288">
        <f>F299+F301+F303+F305</f>
        <v>411778.8</v>
      </c>
    </row>
    <row r="299" spans="1:6" s="3" customFormat="1" ht="15.75">
      <c r="A299" s="2" t="s">
        <v>195</v>
      </c>
      <c r="B299" s="7" t="s">
        <v>431</v>
      </c>
      <c r="C299" s="7" t="s">
        <v>915</v>
      </c>
      <c r="D299" s="7"/>
      <c r="E299" s="288">
        <f>E300</f>
        <v>0</v>
      </c>
      <c r="F299" s="288">
        <f>F300</f>
        <v>108806</v>
      </c>
    </row>
    <row r="300" spans="1:6" s="3" customFormat="1" ht="31.5">
      <c r="A300" s="2" t="s">
        <v>523</v>
      </c>
      <c r="B300" s="7" t="s">
        <v>431</v>
      </c>
      <c r="C300" s="7" t="s">
        <v>915</v>
      </c>
      <c r="D300" s="7" t="s">
        <v>524</v>
      </c>
      <c r="E300" s="288">
        <v>0</v>
      </c>
      <c r="F300" s="288">
        <v>108806</v>
      </c>
    </row>
    <row r="301" spans="1:6" s="3" customFormat="1" ht="240" customHeight="1">
      <c r="A301" s="2" t="s">
        <v>560</v>
      </c>
      <c r="B301" s="7" t="s">
        <v>431</v>
      </c>
      <c r="C301" s="7" t="s">
        <v>917</v>
      </c>
      <c r="D301" s="7"/>
      <c r="E301" s="288">
        <f>E302</f>
        <v>0</v>
      </c>
      <c r="F301" s="288">
        <f>F302</f>
        <v>223791.3</v>
      </c>
    </row>
    <row r="302" spans="1:6" s="3" customFormat="1" ht="34.5" customHeight="1">
      <c r="A302" s="2" t="s">
        <v>523</v>
      </c>
      <c r="B302" s="7" t="s">
        <v>431</v>
      </c>
      <c r="C302" s="7" t="s">
        <v>917</v>
      </c>
      <c r="D302" s="7" t="s">
        <v>524</v>
      </c>
      <c r="E302" s="288">
        <v>0</v>
      </c>
      <c r="F302" s="288">
        <v>223791.3</v>
      </c>
    </row>
    <row r="303" spans="1:6" s="3" customFormat="1" ht="191.25" customHeight="1">
      <c r="A303" s="2" t="s">
        <v>7</v>
      </c>
      <c r="B303" s="7" t="s">
        <v>431</v>
      </c>
      <c r="C303" s="7" t="s">
        <v>918</v>
      </c>
      <c r="D303" s="7"/>
      <c r="E303" s="288">
        <f>E304</f>
        <v>0</v>
      </c>
      <c r="F303" s="288">
        <f>F304</f>
        <v>2853.8</v>
      </c>
    </row>
    <row r="304" spans="1:6" s="3" customFormat="1" ht="35.25" customHeight="1">
      <c r="A304" s="2" t="s">
        <v>523</v>
      </c>
      <c r="B304" s="7" t="s">
        <v>431</v>
      </c>
      <c r="C304" s="7" t="s">
        <v>918</v>
      </c>
      <c r="D304" s="7" t="s">
        <v>524</v>
      </c>
      <c r="E304" s="288">
        <v>0</v>
      </c>
      <c r="F304" s="288">
        <v>2853.8</v>
      </c>
    </row>
    <row r="305" spans="1:6" s="3" customFormat="1" ht="299.25">
      <c r="A305" s="2" t="s">
        <v>561</v>
      </c>
      <c r="B305" s="7" t="s">
        <v>431</v>
      </c>
      <c r="C305" s="7" t="s">
        <v>916</v>
      </c>
      <c r="D305" s="7"/>
      <c r="E305" s="288">
        <f>E306</f>
        <v>0</v>
      </c>
      <c r="F305" s="288">
        <f>F306</f>
        <v>76327.7</v>
      </c>
    </row>
    <row r="306" spans="1:6" s="3" customFormat="1" ht="31.5">
      <c r="A306" s="2" t="s">
        <v>523</v>
      </c>
      <c r="B306" s="7" t="s">
        <v>431</v>
      </c>
      <c r="C306" s="7" t="s">
        <v>916</v>
      </c>
      <c r="D306" s="7" t="s">
        <v>524</v>
      </c>
      <c r="E306" s="288">
        <v>0</v>
      </c>
      <c r="F306" s="288">
        <v>76327.7</v>
      </c>
    </row>
    <row r="307" spans="1:6" s="3" customFormat="1" ht="15.75">
      <c r="A307" s="2" t="s">
        <v>435</v>
      </c>
      <c r="B307" s="7" t="s">
        <v>19</v>
      </c>
      <c r="C307" s="7"/>
      <c r="D307" s="7"/>
      <c r="E307" s="288">
        <f>E308+E331</f>
        <v>592243.591</v>
      </c>
      <c r="F307" s="288">
        <f>F308+F331</f>
        <v>619349.814</v>
      </c>
    </row>
    <row r="308" spans="1:6" s="3" customFormat="1" ht="39.75" customHeight="1">
      <c r="A308" s="2" t="s">
        <v>117</v>
      </c>
      <c r="B308" s="7" t="s">
        <v>19</v>
      </c>
      <c r="C308" s="7" t="s">
        <v>78</v>
      </c>
      <c r="D308" s="7"/>
      <c r="E308" s="288">
        <f>E315+E326+E309+E312</f>
        <v>592243.591</v>
      </c>
      <c r="F308" s="288">
        <f>F315+F326+F309+F312</f>
        <v>0</v>
      </c>
    </row>
    <row r="309" spans="1:6" s="3" customFormat="1" ht="18.75" customHeight="1">
      <c r="A309" s="2" t="s">
        <v>996</v>
      </c>
      <c r="B309" s="7" t="s">
        <v>19</v>
      </c>
      <c r="C309" s="7" t="s">
        <v>997</v>
      </c>
      <c r="D309" s="7"/>
      <c r="E309" s="288">
        <f>E310</f>
        <v>530</v>
      </c>
      <c r="F309" s="288">
        <v>0</v>
      </c>
    </row>
    <row r="310" spans="1:6" s="3" customFormat="1" ht="52.5" customHeight="1">
      <c r="A310" s="2" t="s">
        <v>981</v>
      </c>
      <c r="B310" s="7" t="s">
        <v>19</v>
      </c>
      <c r="C310" s="7" t="s">
        <v>998</v>
      </c>
      <c r="D310" s="7"/>
      <c r="E310" s="288">
        <v>530</v>
      </c>
      <c r="F310" s="288">
        <v>0</v>
      </c>
    </row>
    <row r="311" spans="1:6" s="3" customFormat="1" ht="39.75" customHeight="1">
      <c r="A311" s="2" t="s">
        <v>523</v>
      </c>
      <c r="B311" s="7" t="s">
        <v>19</v>
      </c>
      <c r="C311" s="7" t="s">
        <v>998</v>
      </c>
      <c r="D311" s="7" t="s">
        <v>524</v>
      </c>
      <c r="E311" s="288">
        <v>530</v>
      </c>
      <c r="F311" s="288">
        <v>0</v>
      </c>
    </row>
    <row r="312" spans="1:6" s="3" customFormat="1" ht="18" customHeight="1">
      <c r="A312" s="2" t="s">
        <v>982</v>
      </c>
      <c r="B312" s="7" t="s">
        <v>19</v>
      </c>
      <c r="C312" s="7" t="s">
        <v>979</v>
      </c>
      <c r="D312" s="7"/>
      <c r="E312" s="288">
        <f>E313</f>
        <v>449.291</v>
      </c>
      <c r="F312" s="288">
        <f>F313</f>
        <v>0</v>
      </c>
    </row>
    <row r="313" spans="1:6" s="3" customFormat="1" ht="54" customHeight="1">
      <c r="A313" s="2" t="s">
        <v>990</v>
      </c>
      <c r="B313" s="7" t="s">
        <v>19</v>
      </c>
      <c r="C313" s="7" t="s">
        <v>980</v>
      </c>
      <c r="D313" s="7"/>
      <c r="E313" s="288">
        <f>E314</f>
        <v>449.291</v>
      </c>
      <c r="F313" s="288">
        <f>F314</f>
        <v>0</v>
      </c>
    </row>
    <row r="314" spans="1:6" s="3" customFormat="1" ht="39.75" customHeight="1">
      <c r="A314" s="2" t="s">
        <v>523</v>
      </c>
      <c r="B314" s="7" t="s">
        <v>19</v>
      </c>
      <c r="C314" s="7" t="s">
        <v>980</v>
      </c>
      <c r="D314" s="7" t="s">
        <v>524</v>
      </c>
      <c r="E314" s="288">
        <v>449.291</v>
      </c>
      <c r="F314" s="288">
        <v>0</v>
      </c>
    </row>
    <row r="315" spans="1:6" s="3" customFormat="1" ht="47.25">
      <c r="A315" s="2" t="s">
        <v>205</v>
      </c>
      <c r="B315" s="7" t="s">
        <v>19</v>
      </c>
      <c r="C315" s="7" t="s">
        <v>206</v>
      </c>
      <c r="D315" s="7"/>
      <c r="E315" s="288">
        <f>E316+E318+E320+E322+E324</f>
        <v>568459.7000000001</v>
      </c>
      <c r="F315" s="288">
        <f>F316+F318+F320+F322+F324</f>
        <v>0</v>
      </c>
    </row>
    <row r="316" spans="1:6" s="3" customFormat="1" ht="31.5">
      <c r="A316" s="2" t="s">
        <v>196</v>
      </c>
      <c r="B316" s="7" t="s">
        <v>19</v>
      </c>
      <c r="C316" s="7" t="s">
        <v>210</v>
      </c>
      <c r="D316" s="7"/>
      <c r="E316" s="288">
        <f>E317</f>
        <v>137935</v>
      </c>
      <c r="F316" s="288">
        <f>F317</f>
        <v>0</v>
      </c>
    </row>
    <row r="317" spans="1:9" s="3" customFormat="1" ht="31.5">
      <c r="A317" s="2" t="s">
        <v>523</v>
      </c>
      <c r="B317" s="7" t="s">
        <v>19</v>
      </c>
      <c r="C317" s="7" t="s">
        <v>210</v>
      </c>
      <c r="D317" s="7" t="s">
        <v>524</v>
      </c>
      <c r="E317" s="288">
        <v>137935</v>
      </c>
      <c r="F317" s="288">
        <v>0</v>
      </c>
      <c r="H317" s="47"/>
      <c r="I317" s="47"/>
    </row>
    <row r="318" spans="1:6" s="3" customFormat="1" ht="209.25" customHeight="1">
      <c r="A318" s="2" t="s">
        <v>562</v>
      </c>
      <c r="B318" s="7" t="s">
        <v>19</v>
      </c>
      <c r="C318" s="7" t="s">
        <v>207</v>
      </c>
      <c r="D318" s="7"/>
      <c r="E318" s="288">
        <f>E319</f>
        <v>371280.9</v>
      </c>
      <c r="F318" s="288">
        <f>F319</f>
        <v>0</v>
      </c>
    </row>
    <row r="319" spans="1:6" s="3" customFormat="1" ht="31.5">
      <c r="A319" s="2" t="s">
        <v>523</v>
      </c>
      <c r="B319" s="7" t="s">
        <v>19</v>
      </c>
      <c r="C319" s="7" t="s">
        <v>207</v>
      </c>
      <c r="D319" s="7" t="s">
        <v>524</v>
      </c>
      <c r="E319" s="288">
        <v>371280.9</v>
      </c>
      <c r="F319" s="288">
        <v>0</v>
      </c>
    </row>
    <row r="320" spans="1:6" s="3" customFormat="1" ht="236.25">
      <c r="A320" s="2" t="s">
        <v>563</v>
      </c>
      <c r="B320" s="7" t="s">
        <v>19</v>
      </c>
      <c r="C320" s="7" t="s">
        <v>208</v>
      </c>
      <c r="D320" s="7"/>
      <c r="E320" s="288">
        <f>E321</f>
        <v>15376.5</v>
      </c>
      <c r="F320" s="288">
        <f>F321</f>
        <v>0</v>
      </c>
    </row>
    <row r="321" spans="1:6" s="3" customFormat="1" ht="31.5">
      <c r="A321" s="2" t="s">
        <v>523</v>
      </c>
      <c r="B321" s="7" t="s">
        <v>19</v>
      </c>
      <c r="C321" s="7" t="s">
        <v>208</v>
      </c>
      <c r="D321" s="7" t="s">
        <v>524</v>
      </c>
      <c r="E321" s="288">
        <v>15376.5</v>
      </c>
      <c r="F321" s="288">
        <v>0</v>
      </c>
    </row>
    <row r="322" spans="1:6" s="3" customFormat="1" ht="252">
      <c r="A322" s="2" t="s">
        <v>564</v>
      </c>
      <c r="B322" s="7" t="s">
        <v>19</v>
      </c>
      <c r="C322" s="7" t="s">
        <v>209</v>
      </c>
      <c r="D322" s="7"/>
      <c r="E322" s="288">
        <f>E323</f>
        <v>38447.4</v>
      </c>
      <c r="F322" s="288">
        <f>F323</f>
        <v>0</v>
      </c>
    </row>
    <row r="323" spans="1:6" s="3" customFormat="1" ht="31.5">
      <c r="A323" s="2" t="s">
        <v>523</v>
      </c>
      <c r="B323" s="7" t="s">
        <v>19</v>
      </c>
      <c r="C323" s="7" t="s">
        <v>209</v>
      </c>
      <c r="D323" s="7" t="s">
        <v>524</v>
      </c>
      <c r="E323" s="288">
        <v>38447.4</v>
      </c>
      <c r="F323" s="288">
        <v>0</v>
      </c>
    </row>
    <row r="324" spans="1:6" s="3" customFormat="1" ht="31.5">
      <c r="A324" s="2" t="s">
        <v>956</v>
      </c>
      <c r="B324" s="7" t="s">
        <v>19</v>
      </c>
      <c r="C324" s="7" t="s">
        <v>955</v>
      </c>
      <c r="D324" s="7"/>
      <c r="E324" s="288">
        <f>E325</f>
        <v>5419.9</v>
      </c>
      <c r="F324" s="288">
        <v>0</v>
      </c>
    </row>
    <row r="325" spans="1:6" s="3" customFormat="1" ht="31.5">
      <c r="A325" s="2" t="s">
        <v>523</v>
      </c>
      <c r="B325" s="7" t="s">
        <v>19</v>
      </c>
      <c r="C325" s="7" t="s">
        <v>955</v>
      </c>
      <c r="D325" s="7" t="s">
        <v>524</v>
      </c>
      <c r="E325" s="288">
        <v>5419.9</v>
      </c>
      <c r="F325" s="288">
        <v>0</v>
      </c>
    </row>
    <row r="326" spans="1:6" s="3" customFormat="1" ht="63">
      <c r="A326" s="2" t="s">
        <v>214</v>
      </c>
      <c r="B326" s="7" t="s">
        <v>19</v>
      </c>
      <c r="C326" s="7" t="s">
        <v>220</v>
      </c>
      <c r="D326" s="7"/>
      <c r="E326" s="288">
        <f>E327+E329</f>
        <v>22804.6</v>
      </c>
      <c r="F326" s="288">
        <f>F327+F329</f>
        <v>0</v>
      </c>
    </row>
    <row r="327" spans="1:6" s="3" customFormat="1" ht="31.5">
      <c r="A327" s="2" t="s">
        <v>196</v>
      </c>
      <c r="B327" s="7" t="s">
        <v>19</v>
      </c>
      <c r="C327" s="7" t="s">
        <v>363</v>
      </c>
      <c r="D327" s="7"/>
      <c r="E327" s="288">
        <f>E328</f>
        <v>13120</v>
      </c>
      <c r="F327" s="288">
        <f>F328</f>
        <v>0</v>
      </c>
    </row>
    <row r="328" spans="1:9" s="3" customFormat="1" ht="31.5">
      <c r="A328" s="2" t="s">
        <v>523</v>
      </c>
      <c r="B328" s="7" t="s">
        <v>19</v>
      </c>
      <c r="C328" s="7" t="s">
        <v>363</v>
      </c>
      <c r="D328" s="7" t="s">
        <v>524</v>
      </c>
      <c r="E328" s="288">
        <v>13120</v>
      </c>
      <c r="F328" s="288">
        <v>0</v>
      </c>
      <c r="H328" s="47"/>
      <c r="I328" s="47"/>
    </row>
    <row r="329" spans="1:9" s="3" customFormat="1" ht="51" customHeight="1">
      <c r="A329" s="2" t="s">
        <v>989</v>
      </c>
      <c r="B329" s="7" t="s">
        <v>19</v>
      </c>
      <c r="C329" s="7" t="s">
        <v>40</v>
      </c>
      <c r="D329" s="7"/>
      <c r="E329" s="315">
        <f>E330</f>
        <v>9684.6</v>
      </c>
      <c r="F329" s="288">
        <f>F330</f>
        <v>0</v>
      </c>
      <c r="H329" s="47"/>
      <c r="I329" s="47"/>
    </row>
    <row r="330" spans="1:9" s="3" customFormat="1" ht="31.5">
      <c r="A330" s="2" t="s">
        <v>523</v>
      </c>
      <c r="B330" s="7" t="s">
        <v>19</v>
      </c>
      <c r="C330" s="7" t="s">
        <v>40</v>
      </c>
      <c r="D330" s="7" t="s">
        <v>524</v>
      </c>
      <c r="E330" s="288">
        <v>9684.6</v>
      </c>
      <c r="F330" s="288">
        <v>0</v>
      </c>
      <c r="H330" s="47"/>
      <c r="I330" s="47"/>
    </row>
    <row r="331" spans="1:9" s="3" customFormat="1" ht="15.75">
      <c r="A331" s="2" t="s">
        <v>514</v>
      </c>
      <c r="B331" s="7" t="s">
        <v>19</v>
      </c>
      <c r="C331" s="7" t="s">
        <v>867</v>
      </c>
      <c r="D331" s="7"/>
      <c r="E331" s="288">
        <f>E332+E334+E336+E338+E340</f>
        <v>0</v>
      </c>
      <c r="F331" s="288">
        <f>F332+F334+F336+F338+F340+F342+F344</f>
        <v>619349.814</v>
      </c>
      <c r="H331" s="47"/>
      <c r="I331" s="47"/>
    </row>
    <row r="332" spans="1:6" s="3" customFormat="1" ht="31.5">
      <c r="A332" s="2" t="s">
        <v>196</v>
      </c>
      <c r="B332" s="7" t="s">
        <v>19</v>
      </c>
      <c r="C332" s="7" t="s">
        <v>910</v>
      </c>
      <c r="D332" s="7"/>
      <c r="E332" s="288">
        <f>E333</f>
        <v>0</v>
      </c>
      <c r="F332" s="288">
        <f>F333</f>
        <v>151202</v>
      </c>
    </row>
    <row r="333" spans="1:9" s="3" customFormat="1" ht="31.5">
      <c r="A333" s="2" t="s">
        <v>523</v>
      </c>
      <c r="B333" s="7" t="s">
        <v>19</v>
      </c>
      <c r="C333" s="7" t="s">
        <v>910</v>
      </c>
      <c r="D333" s="7" t="s">
        <v>524</v>
      </c>
      <c r="E333" s="288">
        <v>0</v>
      </c>
      <c r="F333" s="288">
        <v>151202</v>
      </c>
      <c r="H333" s="47"/>
      <c r="I333" s="47"/>
    </row>
    <row r="334" spans="1:6" s="3" customFormat="1" ht="204.75" customHeight="1">
      <c r="A334" s="2" t="s">
        <v>562</v>
      </c>
      <c r="B334" s="7" t="s">
        <v>19</v>
      </c>
      <c r="C334" s="7" t="s">
        <v>911</v>
      </c>
      <c r="D334" s="7"/>
      <c r="E334" s="288">
        <f>E335</f>
        <v>0</v>
      </c>
      <c r="F334" s="288">
        <f>F335</f>
        <v>398384.4</v>
      </c>
    </row>
    <row r="335" spans="1:6" s="3" customFormat="1" ht="31.5">
      <c r="A335" s="2" t="s">
        <v>523</v>
      </c>
      <c r="B335" s="7" t="s">
        <v>19</v>
      </c>
      <c r="C335" s="7" t="s">
        <v>911</v>
      </c>
      <c r="D335" s="7" t="s">
        <v>524</v>
      </c>
      <c r="E335" s="288">
        <v>0</v>
      </c>
      <c r="F335" s="288">
        <v>398384.4</v>
      </c>
    </row>
    <row r="336" spans="1:6" s="3" customFormat="1" ht="236.25">
      <c r="A336" s="2" t="s">
        <v>563</v>
      </c>
      <c r="B336" s="7" t="s">
        <v>19</v>
      </c>
      <c r="C336" s="7" t="s">
        <v>912</v>
      </c>
      <c r="D336" s="7"/>
      <c r="E336" s="288">
        <f>E337</f>
        <v>0</v>
      </c>
      <c r="F336" s="288">
        <f>F337</f>
        <v>15376.5</v>
      </c>
    </row>
    <row r="337" spans="1:6" s="3" customFormat="1" ht="31.5">
      <c r="A337" s="2" t="s">
        <v>523</v>
      </c>
      <c r="B337" s="7" t="s">
        <v>19</v>
      </c>
      <c r="C337" s="7" t="s">
        <v>912</v>
      </c>
      <c r="D337" s="7" t="s">
        <v>524</v>
      </c>
      <c r="E337" s="288">
        <v>0</v>
      </c>
      <c r="F337" s="288">
        <v>15376.5</v>
      </c>
    </row>
    <row r="338" spans="1:6" s="3" customFormat="1" ht="252">
      <c r="A338" s="2" t="s">
        <v>564</v>
      </c>
      <c r="B338" s="7" t="s">
        <v>19</v>
      </c>
      <c r="C338" s="7" t="s">
        <v>913</v>
      </c>
      <c r="D338" s="7"/>
      <c r="E338" s="288">
        <f>E339</f>
        <v>0</v>
      </c>
      <c r="F338" s="288">
        <f>F339</f>
        <v>38918.5</v>
      </c>
    </row>
    <row r="339" spans="1:6" s="3" customFormat="1" ht="31.5">
      <c r="A339" s="2" t="s">
        <v>523</v>
      </c>
      <c r="B339" s="7" t="s">
        <v>19</v>
      </c>
      <c r="C339" s="7" t="s">
        <v>913</v>
      </c>
      <c r="D339" s="7" t="s">
        <v>524</v>
      </c>
      <c r="E339" s="288">
        <v>0</v>
      </c>
      <c r="F339" s="288">
        <v>38918.5</v>
      </c>
    </row>
    <row r="340" spans="1:9" s="3" customFormat="1" ht="53.25" customHeight="1">
      <c r="A340" s="2" t="s">
        <v>989</v>
      </c>
      <c r="B340" s="7" t="s">
        <v>19</v>
      </c>
      <c r="C340" s="7" t="s">
        <v>914</v>
      </c>
      <c r="D340" s="7"/>
      <c r="E340" s="315">
        <f>E341</f>
        <v>0</v>
      </c>
      <c r="F340" s="288">
        <f>F341</f>
        <v>9684.6</v>
      </c>
      <c r="H340" s="47"/>
      <c r="I340" s="47"/>
    </row>
    <row r="341" spans="1:9" s="3" customFormat="1" ht="31.5">
      <c r="A341" s="2" t="s">
        <v>523</v>
      </c>
      <c r="B341" s="7" t="s">
        <v>19</v>
      </c>
      <c r="C341" s="7" t="s">
        <v>914</v>
      </c>
      <c r="D341" s="7" t="s">
        <v>524</v>
      </c>
      <c r="E341" s="288">
        <v>0</v>
      </c>
      <c r="F341" s="288">
        <v>9684.6</v>
      </c>
      <c r="H341" s="47"/>
      <c r="I341" s="47"/>
    </row>
    <row r="342" spans="1:9" s="3" customFormat="1" ht="31.5">
      <c r="A342" s="2" t="s">
        <v>956</v>
      </c>
      <c r="B342" s="7" t="s">
        <v>19</v>
      </c>
      <c r="C342" s="7" t="s">
        <v>964</v>
      </c>
      <c r="D342" s="7"/>
      <c r="E342" s="288">
        <v>0</v>
      </c>
      <c r="F342" s="288">
        <f>F343</f>
        <v>5419.9</v>
      </c>
      <c r="H342" s="47"/>
      <c r="I342" s="47"/>
    </row>
    <row r="343" spans="1:9" s="3" customFormat="1" ht="31.5">
      <c r="A343" s="2" t="s">
        <v>523</v>
      </c>
      <c r="B343" s="7" t="s">
        <v>19</v>
      </c>
      <c r="C343" s="7" t="s">
        <v>964</v>
      </c>
      <c r="D343" s="7" t="s">
        <v>524</v>
      </c>
      <c r="E343" s="288">
        <v>0</v>
      </c>
      <c r="F343" s="288">
        <v>5419.9</v>
      </c>
      <c r="H343" s="47"/>
      <c r="I343" s="47"/>
    </row>
    <row r="344" spans="1:9" s="3" customFormat="1" ht="15.75">
      <c r="A344" s="2" t="s">
        <v>982</v>
      </c>
      <c r="B344" s="7" t="s">
        <v>19</v>
      </c>
      <c r="C344" s="7" t="s">
        <v>1042</v>
      </c>
      <c r="D344" s="7"/>
      <c r="E344" s="288">
        <f>E345</f>
        <v>0</v>
      </c>
      <c r="F344" s="288">
        <f>F345</f>
        <v>363.914</v>
      </c>
      <c r="H344" s="47"/>
      <c r="I344" s="47"/>
    </row>
    <row r="345" spans="1:9" s="3" customFormat="1" ht="47.25">
      <c r="A345" s="2" t="s">
        <v>97</v>
      </c>
      <c r="B345" s="7" t="s">
        <v>19</v>
      </c>
      <c r="C345" s="7" t="s">
        <v>1043</v>
      </c>
      <c r="D345" s="7"/>
      <c r="E345" s="288">
        <f>E346</f>
        <v>0</v>
      </c>
      <c r="F345" s="288">
        <f>F346</f>
        <v>363.914</v>
      </c>
      <c r="H345" s="47"/>
      <c r="I345" s="47"/>
    </row>
    <row r="346" spans="1:9" s="3" customFormat="1" ht="31.5">
      <c r="A346" s="2" t="s">
        <v>523</v>
      </c>
      <c r="B346" s="7" t="s">
        <v>19</v>
      </c>
      <c r="C346" s="7" t="s">
        <v>1043</v>
      </c>
      <c r="D346" s="7" t="s">
        <v>524</v>
      </c>
      <c r="E346" s="288">
        <v>0</v>
      </c>
      <c r="F346" s="288">
        <v>363.914</v>
      </c>
      <c r="H346" s="47"/>
      <c r="I346" s="47"/>
    </row>
    <row r="347" spans="1:6" s="3" customFormat="1" ht="15.75">
      <c r="A347" s="2" t="s">
        <v>402</v>
      </c>
      <c r="B347" s="7" t="s">
        <v>401</v>
      </c>
      <c r="C347" s="7"/>
      <c r="D347" s="7"/>
      <c r="E347" s="288">
        <f>E348+E357+E363</f>
        <v>109064.3</v>
      </c>
      <c r="F347" s="288">
        <f>F348+F357+F363</f>
        <v>114118.8</v>
      </c>
    </row>
    <row r="348" spans="1:6" s="3" customFormat="1" ht="36" customHeight="1">
      <c r="A348" s="2" t="s">
        <v>117</v>
      </c>
      <c r="B348" s="7" t="s">
        <v>401</v>
      </c>
      <c r="C348" s="7" t="s">
        <v>78</v>
      </c>
      <c r="D348" s="7"/>
      <c r="E348" s="288">
        <f>E349+E354</f>
        <v>69098</v>
      </c>
      <c r="F348" s="288">
        <f>F349</f>
        <v>0</v>
      </c>
    </row>
    <row r="349" spans="1:6" s="3" customFormat="1" ht="47.25">
      <c r="A349" s="2" t="s">
        <v>211</v>
      </c>
      <c r="B349" s="7" t="s">
        <v>401</v>
      </c>
      <c r="C349" s="7" t="s">
        <v>212</v>
      </c>
      <c r="D349" s="7"/>
      <c r="E349" s="288">
        <f>E350+E352</f>
        <v>58718</v>
      </c>
      <c r="F349" s="288">
        <f>F350+F352</f>
        <v>0</v>
      </c>
    </row>
    <row r="350" spans="1:6" s="3" customFormat="1" ht="15.75">
      <c r="A350" s="2" t="s">
        <v>197</v>
      </c>
      <c r="B350" s="7" t="s">
        <v>401</v>
      </c>
      <c r="C350" s="7" t="s">
        <v>213</v>
      </c>
      <c r="D350" s="7"/>
      <c r="E350" s="288">
        <f>E351</f>
        <v>43457</v>
      </c>
      <c r="F350" s="288">
        <f>F351</f>
        <v>0</v>
      </c>
    </row>
    <row r="351" spans="1:6" s="3" customFormat="1" ht="31.5">
      <c r="A351" s="2" t="s">
        <v>523</v>
      </c>
      <c r="B351" s="7" t="s">
        <v>401</v>
      </c>
      <c r="C351" s="7" t="s">
        <v>213</v>
      </c>
      <c r="D351" s="7" t="s">
        <v>524</v>
      </c>
      <c r="E351" s="288">
        <v>43457</v>
      </c>
      <c r="F351" s="288">
        <v>0</v>
      </c>
    </row>
    <row r="352" spans="1:6" s="3" customFormat="1" ht="63">
      <c r="A352" s="2" t="s">
        <v>815</v>
      </c>
      <c r="B352" s="7" t="s">
        <v>401</v>
      </c>
      <c r="C352" s="7" t="s">
        <v>43</v>
      </c>
      <c r="D352" s="7"/>
      <c r="E352" s="288">
        <f>E353</f>
        <v>15261</v>
      </c>
      <c r="F352" s="288">
        <f>F353</f>
        <v>0</v>
      </c>
    </row>
    <row r="353" spans="1:6" s="3" customFormat="1" ht="31.5">
      <c r="A353" s="2" t="s">
        <v>523</v>
      </c>
      <c r="B353" s="7" t="s">
        <v>401</v>
      </c>
      <c r="C353" s="7" t="s">
        <v>43</v>
      </c>
      <c r="D353" s="7" t="s">
        <v>524</v>
      </c>
      <c r="E353" s="288">
        <v>15261</v>
      </c>
      <c r="F353" s="288">
        <v>0</v>
      </c>
    </row>
    <row r="354" spans="1:6" s="3" customFormat="1" ht="47.25">
      <c r="A354" s="2" t="s">
        <v>1037</v>
      </c>
      <c r="B354" s="7" t="s">
        <v>401</v>
      </c>
      <c r="C354" s="7" t="s">
        <v>1038</v>
      </c>
      <c r="D354" s="7"/>
      <c r="E354" s="288">
        <f>E355</f>
        <v>10380</v>
      </c>
      <c r="F354" s="288">
        <f>F355</f>
        <v>0</v>
      </c>
    </row>
    <row r="355" spans="1:6" s="3" customFormat="1" ht="15.75">
      <c r="A355" s="2" t="s">
        <v>197</v>
      </c>
      <c r="B355" s="7" t="s">
        <v>401</v>
      </c>
      <c r="C355" s="7" t="s">
        <v>1039</v>
      </c>
      <c r="D355" s="7"/>
      <c r="E355" s="288">
        <f>E356</f>
        <v>10380</v>
      </c>
      <c r="F355" s="288">
        <f>F356</f>
        <v>0</v>
      </c>
    </row>
    <row r="356" spans="1:6" s="3" customFormat="1" ht="31.5">
      <c r="A356" s="2" t="s">
        <v>523</v>
      </c>
      <c r="B356" s="7" t="s">
        <v>401</v>
      </c>
      <c r="C356" s="7" t="s">
        <v>1039</v>
      </c>
      <c r="D356" s="7" t="s">
        <v>524</v>
      </c>
      <c r="E356" s="288">
        <v>10380</v>
      </c>
      <c r="F356" s="288">
        <v>0</v>
      </c>
    </row>
    <row r="357" spans="1:6" s="3" customFormat="1" ht="47.25">
      <c r="A357" s="2" t="s">
        <v>2</v>
      </c>
      <c r="B357" s="7" t="s">
        <v>401</v>
      </c>
      <c r="C357" s="7" t="s">
        <v>240</v>
      </c>
      <c r="D357" s="7"/>
      <c r="E357" s="288">
        <f aca="true" t="shared" si="7" ref="E357:F359">E358</f>
        <v>39966.3</v>
      </c>
      <c r="F357" s="288">
        <f t="shared" si="7"/>
        <v>0</v>
      </c>
    </row>
    <row r="358" spans="1:6" s="3" customFormat="1" ht="47.25">
      <c r="A358" s="2" t="s">
        <v>4</v>
      </c>
      <c r="B358" s="7" t="s">
        <v>401</v>
      </c>
      <c r="C358" s="7" t="s">
        <v>246</v>
      </c>
      <c r="D358" s="7"/>
      <c r="E358" s="288">
        <f>E359+E361</f>
        <v>39966.3</v>
      </c>
      <c r="F358" s="288">
        <f>F359+F361</f>
        <v>0</v>
      </c>
    </row>
    <row r="359" spans="1:6" s="3" customFormat="1" ht="15.75">
      <c r="A359" s="2" t="s">
        <v>197</v>
      </c>
      <c r="B359" s="7" t="s">
        <v>401</v>
      </c>
      <c r="C359" s="7" t="s">
        <v>247</v>
      </c>
      <c r="D359" s="7"/>
      <c r="E359" s="288">
        <f t="shared" si="7"/>
        <v>28591.6</v>
      </c>
      <c r="F359" s="288">
        <f t="shared" si="7"/>
        <v>0</v>
      </c>
    </row>
    <row r="360" spans="1:6" s="3" customFormat="1" ht="31.5">
      <c r="A360" s="2" t="s">
        <v>523</v>
      </c>
      <c r="B360" s="7" t="s">
        <v>401</v>
      </c>
      <c r="C360" s="7" t="s">
        <v>247</v>
      </c>
      <c r="D360" s="7" t="s">
        <v>524</v>
      </c>
      <c r="E360" s="288">
        <v>28591.6</v>
      </c>
      <c r="F360" s="288">
        <v>0</v>
      </c>
    </row>
    <row r="361" spans="1:6" s="3" customFormat="1" ht="63">
      <c r="A361" s="2" t="s">
        <v>815</v>
      </c>
      <c r="B361" s="7" t="s">
        <v>401</v>
      </c>
      <c r="C361" s="7" t="s">
        <v>44</v>
      </c>
      <c r="D361" s="7"/>
      <c r="E361" s="288">
        <f>E362</f>
        <v>11374.7</v>
      </c>
      <c r="F361" s="288">
        <f>F362</f>
        <v>0</v>
      </c>
    </row>
    <row r="362" spans="1:6" s="3" customFormat="1" ht="31.5">
      <c r="A362" s="2" t="s">
        <v>523</v>
      </c>
      <c r="B362" s="7" t="s">
        <v>401</v>
      </c>
      <c r="C362" s="7" t="s">
        <v>44</v>
      </c>
      <c r="D362" s="7" t="s">
        <v>524</v>
      </c>
      <c r="E362" s="288">
        <v>11374.7</v>
      </c>
      <c r="F362" s="288">
        <v>0</v>
      </c>
    </row>
    <row r="363" spans="1:6" s="3" customFormat="1" ht="15.75">
      <c r="A363" s="2" t="s">
        <v>514</v>
      </c>
      <c r="B363" s="7" t="s">
        <v>401</v>
      </c>
      <c r="C363" s="7" t="s">
        <v>867</v>
      </c>
      <c r="D363" s="7"/>
      <c r="E363" s="288">
        <f>E364+E366</f>
        <v>0</v>
      </c>
      <c r="F363" s="288">
        <f>F364+F366</f>
        <v>114118.8</v>
      </c>
    </row>
    <row r="364" spans="1:6" s="3" customFormat="1" ht="15.75">
      <c r="A364" s="2" t="s">
        <v>197</v>
      </c>
      <c r="B364" s="7" t="s">
        <v>401</v>
      </c>
      <c r="C364" s="7" t="s">
        <v>908</v>
      </c>
      <c r="D364" s="7"/>
      <c r="E364" s="288">
        <f>E365</f>
        <v>0</v>
      </c>
      <c r="F364" s="288">
        <f>F365</f>
        <v>85791.8</v>
      </c>
    </row>
    <row r="365" spans="1:6" s="3" customFormat="1" ht="31.5">
      <c r="A365" s="2" t="s">
        <v>523</v>
      </c>
      <c r="B365" s="7" t="s">
        <v>401</v>
      </c>
      <c r="C365" s="7" t="s">
        <v>908</v>
      </c>
      <c r="D365" s="7" t="s">
        <v>524</v>
      </c>
      <c r="E365" s="288">
        <v>0</v>
      </c>
      <c r="F365" s="288">
        <v>85791.8</v>
      </c>
    </row>
    <row r="366" spans="1:6" s="3" customFormat="1" ht="63">
      <c r="A366" s="2" t="s">
        <v>815</v>
      </c>
      <c r="B366" s="7" t="s">
        <v>401</v>
      </c>
      <c r="C366" s="7" t="s">
        <v>909</v>
      </c>
      <c r="D366" s="7"/>
      <c r="E366" s="288">
        <f>E367</f>
        <v>0</v>
      </c>
      <c r="F366" s="288">
        <f>F367</f>
        <v>28327</v>
      </c>
    </row>
    <row r="367" spans="1:6" s="3" customFormat="1" ht="31.5">
      <c r="A367" s="2" t="s">
        <v>523</v>
      </c>
      <c r="B367" s="7" t="s">
        <v>401</v>
      </c>
      <c r="C367" s="7" t="s">
        <v>909</v>
      </c>
      <c r="D367" s="7" t="s">
        <v>524</v>
      </c>
      <c r="E367" s="288">
        <v>0</v>
      </c>
      <c r="F367" s="288">
        <v>28327</v>
      </c>
    </row>
    <row r="368" spans="1:6" s="3" customFormat="1" ht="15.75">
      <c r="A368" s="2" t="s">
        <v>387</v>
      </c>
      <c r="B368" s="7" t="s">
        <v>20</v>
      </c>
      <c r="C368" s="7"/>
      <c r="D368" s="7"/>
      <c r="E368" s="288">
        <f>E369+E377+E381+E385</f>
        <v>33478.5</v>
      </c>
      <c r="F368" s="288">
        <f>F369+F377+F381+F385</f>
        <v>34387.7</v>
      </c>
    </row>
    <row r="369" spans="1:6" s="3" customFormat="1" ht="33.75" customHeight="1">
      <c r="A369" s="2" t="s">
        <v>117</v>
      </c>
      <c r="B369" s="7" t="s">
        <v>20</v>
      </c>
      <c r="C369" s="7" t="s">
        <v>78</v>
      </c>
      <c r="D369" s="7"/>
      <c r="E369" s="288">
        <f>E370</f>
        <v>20617.5</v>
      </c>
      <c r="F369" s="288">
        <f>F370</f>
        <v>0</v>
      </c>
    </row>
    <row r="370" spans="1:6" s="3" customFormat="1" ht="47.25">
      <c r="A370" s="2" t="s">
        <v>337</v>
      </c>
      <c r="B370" s="7" t="s">
        <v>20</v>
      </c>
      <c r="C370" s="7" t="s">
        <v>215</v>
      </c>
      <c r="D370" s="7"/>
      <c r="E370" s="288">
        <f>E371+E374</f>
        <v>20617.5</v>
      </c>
      <c r="F370" s="288">
        <f>F371+F374</f>
        <v>0</v>
      </c>
    </row>
    <row r="371" spans="1:6" s="3" customFormat="1" ht="31.5">
      <c r="A371" s="2" t="s">
        <v>474</v>
      </c>
      <c r="B371" s="7" t="s">
        <v>20</v>
      </c>
      <c r="C371" s="7" t="s">
        <v>68</v>
      </c>
      <c r="D371" s="7"/>
      <c r="E371" s="288">
        <f>E372+E373</f>
        <v>2100</v>
      </c>
      <c r="F371" s="288">
        <f>F372+F373</f>
        <v>0</v>
      </c>
    </row>
    <row r="372" spans="1:6" s="3" customFormat="1" ht="15.75">
      <c r="A372" s="2" t="s">
        <v>528</v>
      </c>
      <c r="B372" s="7" t="s">
        <v>20</v>
      </c>
      <c r="C372" s="7" t="s">
        <v>68</v>
      </c>
      <c r="D372" s="7" t="s">
        <v>527</v>
      </c>
      <c r="E372" s="288">
        <v>500</v>
      </c>
      <c r="F372" s="288">
        <v>0</v>
      </c>
    </row>
    <row r="373" spans="1:6" s="3" customFormat="1" ht="31.5">
      <c r="A373" s="2" t="s">
        <v>523</v>
      </c>
      <c r="B373" s="7" t="s">
        <v>20</v>
      </c>
      <c r="C373" s="7" t="s">
        <v>68</v>
      </c>
      <c r="D373" s="7" t="s">
        <v>524</v>
      </c>
      <c r="E373" s="288">
        <v>1600</v>
      </c>
      <c r="F373" s="288">
        <v>0</v>
      </c>
    </row>
    <row r="374" spans="1:6" s="3" customFormat="1" ht="117.75" customHeight="1">
      <c r="A374" s="2" t="s">
        <v>993</v>
      </c>
      <c r="B374" s="7" t="s">
        <v>20</v>
      </c>
      <c r="C374" s="7" t="s">
        <v>69</v>
      </c>
      <c r="D374" s="7"/>
      <c r="E374" s="288">
        <f>E375+E376</f>
        <v>18517.5</v>
      </c>
      <c r="F374" s="288">
        <f>F375+F376</f>
        <v>0</v>
      </c>
    </row>
    <row r="375" spans="1:6" s="3" customFormat="1" ht="31.5">
      <c r="A375" s="2" t="s">
        <v>543</v>
      </c>
      <c r="B375" s="7" t="s">
        <v>20</v>
      </c>
      <c r="C375" s="7" t="s">
        <v>69</v>
      </c>
      <c r="D375" s="7" t="s">
        <v>527</v>
      </c>
      <c r="E375" s="288">
        <v>11743.5</v>
      </c>
      <c r="F375" s="288">
        <v>0</v>
      </c>
    </row>
    <row r="376" spans="1:6" s="3" customFormat="1" ht="31.5">
      <c r="A376" s="2" t="s">
        <v>523</v>
      </c>
      <c r="B376" s="7" t="s">
        <v>20</v>
      </c>
      <c r="C376" s="7" t="s">
        <v>69</v>
      </c>
      <c r="D376" s="7" t="s">
        <v>524</v>
      </c>
      <c r="E376" s="288">
        <v>6774</v>
      </c>
      <c r="F376" s="288">
        <v>0</v>
      </c>
    </row>
    <row r="377" spans="1:6" s="3" customFormat="1" ht="63">
      <c r="A377" s="2" t="s">
        <v>228</v>
      </c>
      <c r="B377" s="7" t="s">
        <v>20</v>
      </c>
      <c r="C377" s="7" t="s">
        <v>229</v>
      </c>
      <c r="D377" s="7"/>
      <c r="E377" s="288">
        <f aca="true" t="shared" si="8" ref="E377:F379">E378</f>
        <v>12641</v>
      </c>
      <c r="F377" s="288">
        <f t="shared" si="8"/>
        <v>0</v>
      </c>
    </row>
    <row r="378" spans="1:6" s="3" customFormat="1" ht="31.5">
      <c r="A378" s="2" t="s">
        <v>230</v>
      </c>
      <c r="B378" s="7" t="s">
        <v>20</v>
      </c>
      <c r="C378" s="7" t="s">
        <v>231</v>
      </c>
      <c r="D378" s="7"/>
      <c r="E378" s="288">
        <f t="shared" si="8"/>
        <v>12641</v>
      </c>
      <c r="F378" s="288">
        <f t="shared" si="8"/>
        <v>0</v>
      </c>
    </row>
    <row r="379" spans="1:6" s="3" customFormat="1" ht="15.75">
      <c r="A379" s="2" t="s">
        <v>529</v>
      </c>
      <c r="B379" s="7" t="s">
        <v>20</v>
      </c>
      <c r="C379" s="7" t="s">
        <v>232</v>
      </c>
      <c r="D379" s="7"/>
      <c r="E379" s="288">
        <f t="shared" si="8"/>
        <v>12641</v>
      </c>
      <c r="F379" s="288">
        <f t="shared" si="8"/>
        <v>0</v>
      </c>
    </row>
    <row r="380" spans="1:6" s="3" customFormat="1" ht="31.5">
      <c r="A380" s="2" t="s">
        <v>523</v>
      </c>
      <c r="B380" s="7" t="s">
        <v>20</v>
      </c>
      <c r="C380" s="7" t="s">
        <v>232</v>
      </c>
      <c r="D380" s="7" t="s">
        <v>524</v>
      </c>
      <c r="E380" s="288">
        <v>12641</v>
      </c>
      <c r="F380" s="288">
        <v>0</v>
      </c>
    </row>
    <row r="381" spans="1:6" s="3" customFormat="1" ht="34.5" customHeight="1">
      <c r="A381" s="2" t="s">
        <v>290</v>
      </c>
      <c r="B381" s="7" t="s">
        <v>20</v>
      </c>
      <c r="C381" s="7" t="s">
        <v>291</v>
      </c>
      <c r="D381" s="7"/>
      <c r="E381" s="288">
        <f aca="true" t="shared" si="9" ref="E381:F383">E382</f>
        <v>220</v>
      </c>
      <c r="F381" s="288">
        <f t="shared" si="9"/>
        <v>0</v>
      </c>
    </row>
    <row r="382" spans="1:6" s="3" customFormat="1" ht="31.5">
      <c r="A382" s="2" t="s">
        <v>1061</v>
      </c>
      <c r="B382" s="7" t="s">
        <v>20</v>
      </c>
      <c r="C382" s="7" t="s">
        <v>296</v>
      </c>
      <c r="D382" s="7"/>
      <c r="E382" s="288">
        <f t="shared" si="9"/>
        <v>220</v>
      </c>
      <c r="F382" s="288">
        <f t="shared" si="9"/>
        <v>0</v>
      </c>
    </row>
    <row r="383" spans="1:6" s="3" customFormat="1" ht="31.5">
      <c r="A383" s="2" t="s">
        <v>474</v>
      </c>
      <c r="B383" s="7" t="s">
        <v>20</v>
      </c>
      <c r="C383" s="7" t="s">
        <v>295</v>
      </c>
      <c r="D383" s="7"/>
      <c r="E383" s="288">
        <f t="shared" si="9"/>
        <v>220</v>
      </c>
      <c r="F383" s="288">
        <f t="shared" si="9"/>
        <v>0</v>
      </c>
    </row>
    <row r="384" spans="1:6" s="3" customFormat="1" ht="31.5">
      <c r="A384" s="2" t="s">
        <v>523</v>
      </c>
      <c r="B384" s="7" t="s">
        <v>20</v>
      </c>
      <c r="C384" s="7" t="s">
        <v>295</v>
      </c>
      <c r="D384" s="7" t="s">
        <v>524</v>
      </c>
      <c r="E384" s="288">
        <v>220</v>
      </c>
      <c r="F384" s="288">
        <v>0</v>
      </c>
    </row>
    <row r="385" spans="1:6" s="3" customFormat="1" ht="15.75">
      <c r="A385" s="2" t="s">
        <v>514</v>
      </c>
      <c r="B385" s="7" t="s">
        <v>20</v>
      </c>
      <c r="C385" s="7" t="s">
        <v>867</v>
      </c>
      <c r="D385" s="7"/>
      <c r="E385" s="288">
        <f>E386+E388+E391</f>
        <v>0</v>
      </c>
      <c r="F385" s="288">
        <f>F386+F388+F391</f>
        <v>34387.7</v>
      </c>
    </row>
    <row r="386" spans="1:6" s="3" customFormat="1" ht="15.75">
      <c r="A386" s="2" t="s">
        <v>529</v>
      </c>
      <c r="B386" s="7" t="s">
        <v>20</v>
      </c>
      <c r="C386" s="7" t="s">
        <v>907</v>
      </c>
      <c r="D386" s="7"/>
      <c r="E386" s="288">
        <f>E387</f>
        <v>0</v>
      </c>
      <c r="F386" s="288">
        <f>F387</f>
        <v>12735</v>
      </c>
    </row>
    <row r="387" spans="1:6" s="3" customFormat="1" ht="31.5">
      <c r="A387" s="2" t="s">
        <v>523</v>
      </c>
      <c r="B387" s="7" t="s">
        <v>20</v>
      </c>
      <c r="C387" s="7" t="s">
        <v>907</v>
      </c>
      <c r="D387" s="7" t="s">
        <v>524</v>
      </c>
      <c r="E387" s="288">
        <v>0</v>
      </c>
      <c r="F387" s="288">
        <v>12735</v>
      </c>
    </row>
    <row r="388" spans="1:6" s="3" customFormat="1" ht="31.5">
      <c r="A388" s="2" t="s">
        <v>474</v>
      </c>
      <c r="B388" s="7" t="s">
        <v>20</v>
      </c>
      <c r="C388" s="7" t="s">
        <v>905</v>
      </c>
      <c r="D388" s="7"/>
      <c r="E388" s="288">
        <f>E389+E390</f>
        <v>0</v>
      </c>
      <c r="F388" s="288">
        <f>F389+F390</f>
        <v>2320</v>
      </c>
    </row>
    <row r="389" spans="1:6" s="3" customFormat="1" ht="15.75">
      <c r="A389" s="2" t="s">
        <v>528</v>
      </c>
      <c r="B389" s="7" t="s">
        <v>20</v>
      </c>
      <c r="C389" s="7" t="s">
        <v>905</v>
      </c>
      <c r="D389" s="7" t="s">
        <v>527</v>
      </c>
      <c r="E389" s="288">
        <v>0</v>
      </c>
      <c r="F389" s="288">
        <v>500</v>
      </c>
    </row>
    <row r="390" spans="1:6" s="3" customFormat="1" ht="31.5">
      <c r="A390" s="2" t="s">
        <v>523</v>
      </c>
      <c r="B390" s="7" t="s">
        <v>20</v>
      </c>
      <c r="C390" s="7" t="s">
        <v>905</v>
      </c>
      <c r="D390" s="7" t="s">
        <v>524</v>
      </c>
      <c r="E390" s="288">
        <v>0</v>
      </c>
      <c r="F390" s="288">
        <v>1820</v>
      </c>
    </row>
    <row r="391" spans="1:6" s="3" customFormat="1" ht="115.5" customHeight="1">
      <c r="A391" s="2" t="s">
        <v>993</v>
      </c>
      <c r="B391" s="7" t="s">
        <v>20</v>
      </c>
      <c r="C391" s="7" t="s">
        <v>906</v>
      </c>
      <c r="D391" s="7"/>
      <c r="E391" s="288">
        <f>E392+E393</f>
        <v>0</v>
      </c>
      <c r="F391" s="288">
        <f>F392+F393</f>
        <v>19332.7</v>
      </c>
    </row>
    <row r="392" spans="1:6" s="3" customFormat="1" ht="31.5">
      <c r="A392" s="2" t="s">
        <v>543</v>
      </c>
      <c r="B392" s="7" t="s">
        <v>20</v>
      </c>
      <c r="C392" s="7" t="s">
        <v>906</v>
      </c>
      <c r="D392" s="7" t="s">
        <v>527</v>
      </c>
      <c r="E392" s="288">
        <v>0</v>
      </c>
      <c r="F392" s="288">
        <v>12260.6</v>
      </c>
    </row>
    <row r="393" spans="1:6" s="3" customFormat="1" ht="31.5">
      <c r="A393" s="2" t="s">
        <v>523</v>
      </c>
      <c r="B393" s="7" t="s">
        <v>20</v>
      </c>
      <c r="C393" s="7" t="s">
        <v>906</v>
      </c>
      <c r="D393" s="7" t="s">
        <v>524</v>
      </c>
      <c r="E393" s="288">
        <v>0</v>
      </c>
      <c r="F393" s="288">
        <v>7072.1</v>
      </c>
    </row>
    <row r="394" spans="1:6" s="3" customFormat="1" ht="15.75">
      <c r="A394" s="2" t="s">
        <v>21</v>
      </c>
      <c r="B394" s="7" t="s">
        <v>22</v>
      </c>
      <c r="C394" s="7"/>
      <c r="D394" s="7"/>
      <c r="E394" s="288">
        <f>E395+E406</f>
        <v>39551</v>
      </c>
      <c r="F394" s="288">
        <f>F395+F406</f>
        <v>39857</v>
      </c>
    </row>
    <row r="395" spans="1:6" s="3" customFormat="1" ht="34.5" customHeight="1">
      <c r="A395" s="2" t="s">
        <v>117</v>
      </c>
      <c r="B395" s="7" t="s">
        <v>22</v>
      </c>
      <c r="C395" s="7" t="s">
        <v>78</v>
      </c>
      <c r="D395" s="7"/>
      <c r="E395" s="288">
        <f>E396+E401</f>
        <v>39551</v>
      </c>
      <c r="F395" s="288">
        <f>F396+F401</f>
        <v>0</v>
      </c>
    </row>
    <row r="396" spans="1:6" s="3" customFormat="1" ht="31.5">
      <c r="A396" s="2" t="s">
        <v>218</v>
      </c>
      <c r="B396" s="7" t="s">
        <v>22</v>
      </c>
      <c r="C396" s="7" t="s">
        <v>217</v>
      </c>
      <c r="D396" s="7"/>
      <c r="E396" s="288">
        <f>E397</f>
        <v>2500</v>
      </c>
      <c r="F396" s="288">
        <f>F397</f>
        <v>0</v>
      </c>
    </row>
    <row r="397" spans="1:6" s="3" customFormat="1" ht="15.75">
      <c r="A397" s="2" t="s">
        <v>198</v>
      </c>
      <c r="B397" s="7" t="s">
        <v>22</v>
      </c>
      <c r="C397" s="7" t="s">
        <v>71</v>
      </c>
      <c r="D397" s="7"/>
      <c r="E397" s="288">
        <f>E398+E399+E400</f>
        <v>2500</v>
      </c>
      <c r="F397" s="288">
        <f>F398+F399+F400</f>
        <v>0</v>
      </c>
    </row>
    <row r="398" spans="1:6" s="3" customFormat="1" ht="78.75">
      <c r="A398" s="2" t="s">
        <v>515</v>
      </c>
      <c r="B398" s="7" t="s">
        <v>22</v>
      </c>
      <c r="C398" s="7" t="s">
        <v>71</v>
      </c>
      <c r="D398" s="7" t="s">
        <v>516</v>
      </c>
      <c r="E398" s="288">
        <v>1510</v>
      </c>
      <c r="F398" s="288">
        <v>0</v>
      </c>
    </row>
    <row r="399" spans="1:6" s="3" customFormat="1" ht="31.5">
      <c r="A399" s="2" t="s">
        <v>543</v>
      </c>
      <c r="B399" s="7" t="s">
        <v>22</v>
      </c>
      <c r="C399" s="7" t="s">
        <v>71</v>
      </c>
      <c r="D399" s="7" t="s">
        <v>517</v>
      </c>
      <c r="E399" s="288">
        <v>720</v>
      </c>
      <c r="F399" s="288">
        <v>0</v>
      </c>
    </row>
    <row r="400" spans="1:6" s="3" customFormat="1" ht="31.5">
      <c r="A400" s="2" t="s">
        <v>523</v>
      </c>
      <c r="B400" s="7" t="s">
        <v>22</v>
      </c>
      <c r="C400" s="7" t="s">
        <v>71</v>
      </c>
      <c r="D400" s="7" t="s">
        <v>524</v>
      </c>
      <c r="E400" s="288">
        <v>270</v>
      </c>
      <c r="F400" s="288">
        <v>0</v>
      </c>
    </row>
    <row r="401" spans="1:6" s="3" customFormat="1" ht="47.25">
      <c r="A401" s="2" t="s">
        <v>221</v>
      </c>
      <c r="B401" s="7" t="s">
        <v>22</v>
      </c>
      <c r="C401" s="7" t="s">
        <v>219</v>
      </c>
      <c r="D401" s="7"/>
      <c r="E401" s="288">
        <f>E402</f>
        <v>37051</v>
      </c>
      <c r="F401" s="288">
        <f>F402</f>
        <v>0</v>
      </c>
    </row>
    <row r="402" spans="1:6" s="3" customFormat="1" ht="51.75" customHeight="1">
      <c r="A402" s="2" t="s">
        <v>472</v>
      </c>
      <c r="B402" s="7" t="s">
        <v>22</v>
      </c>
      <c r="C402" s="7" t="s">
        <v>72</v>
      </c>
      <c r="D402" s="7"/>
      <c r="E402" s="288">
        <f>E403+E404+E405</f>
        <v>37051</v>
      </c>
      <c r="F402" s="288">
        <f>F403+F404+F405</f>
        <v>0</v>
      </c>
    </row>
    <row r="403" spans="1:6" s="3" customFormat="1" ht="78.75">
      <c r="A403" s="2" t="s">
        <v>515</v>
      </c>
      <c r="B403" s="7" t="s">
        <v>22</v>
      </c>
      <c r="C403" s="7" t="s">
        <v>72</v>
      </c>
      <c r="D403" s="7" t="s">
        <v>516</v>
      </c>
      <c r="E403" s="288">
        <v>30815</v>
      </c>
      <c r="F403" s="288">
        <v>0</v>
      </c>
    </row>
    <row r="404" spans="1:6" s="3" customFormat="1" ht="31.5">
      <c r="A404" s="2" t="s">
        <v>543</v>
      </c>
      <c r="B404" s="7" t="s">
        <v>22</v>
      </c>
      <c r="C404" s="7" t="s">
        <v>72</v>
      </c>
      <c r="D404" s="7" t="s">
        <v>517</v>
      </c>
      <c r="E404" s="288">
        <v>6073</v>
      </c>
      <c r="F404" s="288">
        <v>0</v>
      </c>
    </row>
    <row r="405" spans="1:6" s="3" customFormat="1" ht="15.75">
      <c r="A405" s="2" t="s">
        <v>518</v>
      </c>
      <c r="B405" s="7" t="s">
        <v>22</v>
      </c>
      <c r="C405" s="7" t="s">
        <v>72</v>
      </c>
      <c r="D405" s="7" t="s">
        <v>519</v>
      </c>
      <c r="E405" s="288">
        <v>163</v>
      </c>
      <c r="F405" s="288">
        <v>0</v>
      </c>
    </row>
    <row r="406" spans="1:6" s="3" customFormat="1" ht="15.75">
      <c r="A406" s="2" t="s">
        <v>514</v>
      </c>
      <c r="B406" s="7" t="s">
        <v>22</v>
      </c>
      <c r="C406" s="7" t="s">
        <v>867</v>
      </c>
      <c r="D406" s="7"/>
      <c r="E406" s="288">
        <f>E407+E411</f>
        <v>0</v>
      </c>
      <c r="F406" s="288">
        <f>F407+F411</f>
        <v>39857</v>
      </c>
    </row>
    <row r="407" spans="1:6" s="3" customFormat="1" ht="15.75">
      <c r="A407" s="2" t="s">
        <v>198</v>
      </c>
      <c r="B407" s="7" t="s">
        <v>22</v>
      </c>
      <c r="C407" s="7" t="s">
        <v>904</v>
      </c>
      <c r="D407" s="7"/>
      <c r="E407" s="288">
        <f>E408+E409+E410</f>
        <v>0</v>
      </c>
      <c r="F407" s="288">
        <f>F408+F409+F410</f>
        <v>2500</v>
      </c>
    </row>
    <row r="408" spans="1:6" s="3" customFormat="1" ht="78.75">
      <c r="A408" s="2" t="s">
        <v>515</v>
      </c>
      <c r="B408" s="7" t="s">
        <v>22</v>
      </c>
      <c r="C408" s="7" t="s">
        <v>904</v>
      </c>
      <c r="D408" s="7" t="s">
        <v>516</v>
      </c>
      <c r="E408" s="288">
        <v>0</v>
      </c>
      <c r="F408" s="288">
        <v>1510</v>
      </c>
    </row>
    <row r="409" spans="1:6" s="3" customFormat="1" ht="31.5">
      <c r="A409" s="2" t="s">
        <v>543</v>
      </c>
      <c r="B409" s="7" t="s">
        <v>22</v>
      </c>
      <c r="C409" s="7" t="s">
        <v>904</v>
      </c>
      <c r="D409" s="7" t="s">
        <v>517</v>
      </c>
      <c r="E409" s="288">
        <v>0</v>
      </c>
      <c r="F409" s="288">
        <v>720</v>
      </c>
    </row>
    <row r="410" spans="1:6" s="3" customFormat="1" ht="31.5">
      <c r="A410" s="2" t="s">
        <v>523</v>
      </c>
      <c r="B410" s="7" t="s">
        <v>22</v>
      </c>
      <c r="C410" s="7" t="s">
        <v>904</v>
      </c>
      <c r="D410" s="7" t="s">
        <v>524</v>
      </c>
      <c r="E410" s="288">
        <v>0</v>
      </c>
      <c r="F410" s="288">
        <v>270</v>
      </c>
    </row>
    <row r="411" spans="1:6" s="3" customFormat="1" ht="68.25" customHeight="1">
      <c r="A411" s="2" t="s">
        <v>472</v>
      </c>
      <c r="B411" s="7" t="s">
        <v>22</v>
      </c>
      <c r="C411" s="7" t="s">
        <v>903</v>
      </c>
      <c r="D411" s="7"/>
      <c r="E411" s="288">
        <f>E412+E413+E414</f>
        <v>0</v>
      </c>
      <c r="F411" s="288">
        <f>F412+F413+F414</f>
        <v>37357</v>
      </c>
    </row>
    <row r="412" spans="1:6" s="3" customFormat="1" ht="78.75">
      <c r="A412" s="2" t="s">
        <v>515</v>
      </c>
      <c r="B412" s="7" t="s">
        <v>22</v>
      </c>
      <c r="C412" s="7" t="s">
        <v>903</v>
      </c>
      <c r="D412" s="7" t="s">
        <v>516</v>
      </c>
      <c r="E412" s="288">
        <v>0</v>
      </c>
      <c r="F412" s="288">
        <v>31121</v>
      </c>
    </row>
    <row r="413" spans="1:6" s="3" customFormat="1" ht="31.5">
      <c r="A413" s="2" t="s">
        <v>543</v>
      </c>
      <c r="B413" s="7" t="s">
        <v>22</v>
      </c>
      <c r="C413" s="7" t="s">
        <v>903</v>
      </c>
      <c r="D413" s="7" t="s">
        <v>517</v>
      </c>
      <c r="E413" s="288">
        <v>0</v>
      </c>
      <c r="F413" s="288">
        <v>6073</v>
      </c>
    </row>
    <row r="414" spans="1:6" s="3" customFormat="1" ht="15.75">
      <c r="A414" s="2" t="s">
        <v>518</v>
      </c>
      <c r="B414" s="7" t="s">
        <v>22</v>
      </c>
      <c r="C414" s="7" t="s">
        <v>903</v>
      </c>
      <c r="D414" s="7" t="s">
        <v>519</v>
      </c>
      <c r="E414" s="288">
        <v>0</v>
      </c>
      <c r="F414" s="288">
        <v>163</v>
      </c>
    </row>
    <row r="415" spans="1:6" s="3" customFormat="1" ht="15.75">
      <c r="A415" s="63" t="s">
        <v>192</v>
      </c>
      <c r="B415" s="5" t="s">
        <v>432</v>
      </c>
      <c r="C415" s="5"/>
      <c r="D415" s="5"/>
      <c r="E415" s="290">
        <f>E416</f>
        <v>97625.4</v>
      </c>
      <c r="F415" s="290">
        <f>F416</f>
        <v>103683.9</v>
      </c>
    </row>
    <row r="416" spans="1:6" s="3" customFormat="1" ht="15.75">
      <c r="A416" s="2" t="s">
        <v>23</v>
      </c>
      <c r="B416" s="7" t="s">
        <v>433</v>
      </c>
      <c r="C416" s="7"/>
      <c r="D416" s="7"/>
      <c r="E416" s="288">
        <f>E417+E433</f>
        <v>97625.4</v>
      </c>
      <c r="F416" s="288">
        <f>F417+F442+F433</f>
        <v>103683.9</v>
      </c>
    </row>
    <row r="417" spans="1:6" s="3" customFormat="1" ht="47.25">
      <c r="A417" s="2" t="s">
        <v>2</v>
      </c>
      <c r="B417" s="7" t="s">
        <v>433</v>
      </c>
      <c r="C417" s="7" t="s">
        <v>240</v>
      </c>
      <c r="D417" s="7"/>
      <c r="E417" s="288">
        <f>E418+E430</f>
        <v>97175.4</v>
      </c>
      <c r="F417" s="288">
        <f>F418+F430</f>
        <v>0</v>
      </c>
    </row>
    <row r="418" spans="1:6" s="3" customFormat="1" ht="63">
      <c r="A418" s="2" t="s">
        <v>242</v>
      </c>
      <c r="B418" s="7" t="s">
        <v>433</v>
      </c>
      <c r="C418" s="7" t="s">
        <v>241</v>
      </c>
      <c r="D418" s="7"/>
      <c r="E418" s="288">
        <f>E419+E421+E423+E425+E427</f>
        <v>96273.4</v>
      </c>
      <c r="F418" s="288">
        <f>F419+F421+F423+F425+F427</f>
        <v>0</v>
      </c>
    </row>
    <row r="419" spans="1:6" s="3" customFormat="1" ht="15.75">
      <c r="A419" s="2" t="s">
        <v>540</v>
      </c>
      <c r="B419" s="7" t="s">
        <v>433</v>
      </c>
      <c r="C419" s="7" t="s">
        <v>243</v>
      </c>
      <c r="D419" s="7"/>
      <c r="E419" s="288">
        <f>E420</f>
        <v>32865</v>
      </c>
      <c r="F419" s="288">
        <f>F420</f>
        <v>0</v>
      </c>
    </row>
    <row r="420" spans="1:6" s="3" customFormat="1" ht="31.5">
      <c r="A420" s="2" t="s">
        <v>523</v>
      </c>
      <c r="B420" s="7" t="s">
        <v>433</v>
      </c>
      <c r="C420" s="7" t="s">
        <v>243</v>
      </c>
      <c r="D420" s="7" t="s">
        <v>524</v>
      </c>
      <c r="E420" s="288">
        <v>32865</v>
      </c>
      <c r="F420" s="288">
        <v>0</v>
      </c>
    </row>
    <row r="421" spans="1:6" s="3" customFormat="1" ht="15.75">
      <c r="A421" s="2" t="s">
        <v>441</v>
      </c>
      <c r="B421" s="7" t="s">
        <v>433</v>
      </c>
      <c r="C421" s="7" t="s">
        <v>244</v>
      </c>
      <c r="D421" s="7"/>
      <c r="E421" s="288">
        <f>E422</f>
        <v>17996</v>
      </c>
      <c r="F421" s="288">
        <f>F422</f>
        <v>0</v>
      </c>
    </row>
    <row r="422" spans="1:6" s="3" customFormat="1" ht="31.5">
      <c r="A422" s="2" t="s">
        <v>523</v>
      </c>
      <c r="B422" s="7" t="s">
        <v>433</v>
      </c>
      <c r="C422" s="7" t="s">
        <v>244</v>
      </c>
      <c r="D422" s="7" t="s">
        <v>524</v>
      </c>
      <c r="E422" s="288">
        <v>17996</v>
      </c>
      <c r="F422" s="288">
        <v>0</v>
      </c>
    </row>
    <row r="423" spans="1:6" s="3" customFormat="1" ht="15.75">
      <c r="A423" s="2" t="s">
        <v>541</v>
      </c>
      <c r="B423" s="7" t="s">
        <v>433</v>
      </c>
      <c r="C423" s="7" t="s">
        <v>245</v>
      </c>
      <c r="D423" s="7"/>
      <c r="E423" s="288">
        <f>E424</f>
        <v>150</v>
      </c>
      <c r="F423" s="288">
        <f>F424</f>
        <v>0</v>
      </c>
    </row>
    <row r="424" spans="1:6" s="3" customFormat="1" ht="33" customHeight="1">
      <c r="A424" s="2" t="s">
        <v>543</v>
      </c>
      <c r="B424" s="7" t="s">
        <v>433</v>
      </c>
      <c r="C424" s="7" t="s">
        <v>245</v>
      </c>
      <c r="D424" s="7" t="s">
        <v>517</v>
      </c>
      <c r="E424" s="288">
        <v>150</v>
      </c>
      <c r="F424" s="288">
        <v>0</v>
      </c>
    </row>
    <row r="425" spans="1:6" s="3" customFormat="1" ht="48" customHeight="1">
      <c r="A425" s="2" t="s">
        <v>991</v>
      </c>
      <c r="B425" s="7" t="s">
        <v>433</v>
      </c>
      <c r="C425" s="7" t="s">
        <v>579</v>
      </c>
      <c r="D425" s="7"/>
      <c r="E425" s="288">
        <f>E426</f>
        <v>3990.6</v>
      </c>
      <c r="F425" s="288">
        <f>F426</f>
        <v>0</v>
      </c>
    </row>
    <row r="426" spans="1:6" s="3" customFormat="1" ht="24" customHeight="1">
      <c r="A426" s="2" t="s">
        <v>409</v>
      </c>
      <c r="B426" s="7" t="s">
        <v>433</v>
      </c>
      <c r="C426" s="7" t="s">
        <v>579</v>
      </c>
      <c r="D426" s="7" t="s">
        <v>524</v>
      </c>
      <c r="E426" s="288">
        <v>3990.6</v>
      </c>
      <c r="F426" s="288">
        <v>0</v>
      </c>
    </row>
    <row r="427" spans="1:6" s="3" customFormat="1" ht="84" customHeight="1">
      <c r="A427" s="2" t="s">
        <v>816</v>
      </c>
      <c r="B427" s="7" t="s">
        <v>433</v>
      </c>
      <c r="C427" s="7" t="s">
        <v>45</v>
      </c>
      <c r="D427" s="7"/>
      <c r="E427" s="288">
        <f>E429+E428</f>
        <v>41271.8</v>
      </c>
      <c r="F427" s="288">
        <f>F429+F428</f>
        <v>0</v>
      </c>
    </row>
    <row r="428" spans="1:6" s="3" customFormat="1" ht="24" customHeight="1">
      <c r="A428" s="2" t="s">
        <v>409</v>
      </c>
      <c r="B428" s="7" t="s">
        <v>433</v>
      </c>
      <c r="C428" s="7" t="s">
        <v>45</v>
      </c>
      <c r="D428" s="7" t="s">
        <v>526</v>
      </c>
      <c r="E428" s="288">
        <v>10251</v>
      </c>
      <c r="F428" s="288">
        <v>0</v>
      </c>
    </row>
    <row r="429" spans="1:6" s="3" customFormat="1" ht="36.75" customHeight="1">
      <c r="A429" s="2" t="s">
        <v>523</v>
      </c>
      <c r="B429" s="7" t="s">
        <v>433</v>
      </c>
      <c r="C429" s="7" t="s">
        <v>45</v>
      </c>
      <c r="D429" s="7" t="s">
        <v>524</v>
      </c>
      <c r="E429" s="288">
        <v>31020.8</v>
      </c>
      <c r="F429" s="288">
        <v>0</v>
      </c>
    </row>
    <row r="430" spans="1:6" s="3" customFormat="1" ht="116.25" customHeight="1">
      <c r="A430" s="2" t="s">
        <v>80</v>
      </c>
      <c r="B430" s="7" t="s">
        <v>433</v>
      </c>
      <c r="C430" s="7" t="s">
        <v>1049</v>
      </c>
      <c r="D430" s="7"/>
      <c r="E430" s="288">
        <f>E431</f>
        <v>902</v>
      </c>
      <c r="F430" s="288">
        <f>F431</f>
        <v>0</v>
      </c>
    </row>
    <row r="431" spans="1:6" s="3" customFormat="1" ht="80.25" customHeight="1">
      <c r="A431" s="2" t="s">
        <v>757</v>
      </c>
      <c r="B431" s="7" t="s">
        <v>433</v>
      </c>
      <c r="C431" s="7" t="s">
        <v>1050</v>
      </c>
      <c r="D431" s="7"/>
      <c r="E431" s="288">
        <f>E432</f>
        <v>902</v>
      </c>
      <c r="F431" s="288">
        <f>F432</f>
        <v>0</v>
      </c>
    </row>
    <row r="432" spans="1:6" s="3" customFormat="1" ht="36.75" customHeight="1">
      <c r="A432" s="2" t="s">
        <v>523</v>
      </c>
      <c r="B432" s="7" t="s">
        <v>433</v>
      </c>
      <c r="C432" s="7" t="s">
        <v>1050</v>
      </c>
      <c r="D432" s="7" t="s">
        <v>524</v>
      </c>
      <c r="E432" s="288">
        <v>902</v>
      </c>
      <c r="F432" s="288">
        <v>0</v>
      </c>
    </row>
    <row r="433" spans="1:6" s="3" customFormat="1" ht="50.25" customHeight="1">
      <c r="A433" s="2" t="s">
        <v>1075</v>
      </c>
      <c r="B433" s="7" t="s">
        <v>433</v>
      </c>
      <c r="C433" s="7" t="s">
        <v>1064</v>
      </c>
      <c r="D433" s="7"/>
      <c r="E433" s="288">
        <f>E438+E434</f>
        <v>450</v>
      </c>
      <c r="F433" s="288">
        <f>F438+F434</f>
        <v>250</v>
      </c>
    </row>
    <row r="434" spans="1:6" s="3" customFormat="1" ht="48.75" customHeight="1">
      <c r="A434" s="2" t="s">
        <v>1070</v>
      </c>
      <c r="B434" s="7" t="s">
        <v>433</v>
      </c>
      <c r="C434" s="7" t="s">
        <v>1071</v>
      </c>
      <c r="D434" s="7"/>
      <c r="E434" s="288">
        <f aca="true" t="shared" si="10" ref="E434:F436">E435</f>
        <v>250</v>
      </c>
      <c r="F434" s="288">
        <f t="shared" si="10"/>
        <v>50</v>
      </c>
    </row>
    <row r="435" spans="1:6" s="3" customFormat="1" ht="36.75" customHeight="1">
      <c r="A435" s="2" t="s">
        <v>1072</v>
      </c>
      <c r="B435" s="7" t="s">
        <v>433</v>
      </c>
      <c r="C435" s="7" t="s">
        <v>1073</v>
      </c>
      <c r="D435" s="7"/>
      <c r="E435" s="288">
        <f t="shared" si="10"/>
        <v>250</v>
      </c>
      <c r="F435" s="288">
        <f t="shared" si="10"/>
        <v>50</v>
      </c>
    </row>
    <row r="436" spans="1:6" s="3" customFormat="1" ht="20.25" customHeight="1">
      <c r="A436" s="2" t="s">
        <v>541</v>
      </c>
      <c r="B436" s="7" t="s">
        <v>433</v>
      </c>
      <c r="C436" s="7" t="s">
        <v>1074</v>
      </c>
      <c r="D436" s="7"/>
      <c r="E436" s="288">
        <f t="shared" si="10"/>
        <v>250</v>
      </c>
      <c r="F436" s="288">
        <f t="shared" si="10"/>
        <v>50</v>
      </c>
    </row>
    <row r="437" spans="1:6" s="3" customFormat="1" ht="36.75" customHeight="1">
      <c r="A437" s="2" t="s">
        <v>543</v>
      </c>
      <c r="B437" s="7" t="s">
        <v>433</v>
      </c>
      <c r="C437" s="7" t="s">
        <v>1074</v>
      </c>
      <c r="D437" s="7" t="s">
        <v>517</v>
      </c>
      <c r="E437" s="288">
        <v>250</v>
      </c>
      <c r="F437" s="288">
        <v>50</v>
      </c>
    </row>
    <row r="438" spans="1:6" s="3" customFormat="1" ht="51.75" customHeight="1">
      <c r="A438" s="2" t="s">
        <v>1065</v>
      </c>
      <c r="B438" s="7" t="s">
        <v>433</v>
      </c>
      <c r="C438" s="7" t="s">
        <v>1066</v>
      </c>
      <c r="D438" s="7"/>
      <c r="E438" s="288">
        <f aca="true" t="shared" si="11" ref="E438:F440">E439</f>
        <v>200</v>
      </c>
      <c r="F438" s="288">
        <f t="shared" si="11"/>
        <v>200</v>
      </c>
    </row>
    <row r="439" spans="1:6" s="3" customFormat="1" ht="51" customHeight="1">
      <c r="A439" s="2" t="s">
        <v>1067</v>
      </c>
      <c r="B439" s="7" t="s">
        <v>433</v>
      </c>
      <c r="C439" s="7" t="s">
        <v>1068</v>
      </c>
      <c r="D439" s="7"/>
      <c r="E439" s="288">
        <f t="shared" si="11"/>
        <v>200</v>
      </c>
      <c r="F439" s="288">
        <f t="shared" si="11"/>
        <v>200</v>
      </c>
    </row>
    <row r="440" spans="1:6" s="3" customFormat="1" ht="18.75" customHeight="1">
      <c r="A440" s="2" t="s">
        <v>541</v>
      </c>
      <c r="B440" s="7" t="s">
        <v>433</v>
      </c>
      <c r="C440" s="7" t="s">
        <v>1069</v>
      </c>
      <c r="D440" s="7"/>
      <c r="E440" s="288">
        <f t="shared" si="11"/>
        <v>200</v>
      </c>
      <c r="F440" s="288">
        <f t="shared" si="11"/>
        <v>200</v>
      </c>
    </row>
    <row r="441" spans="1:6" s="3" customFormat="1" ht="36.75" customHeight="1">
      <c r="A441" s="2" t="s">
        <v>543</v>
      </c>
      <c r="B441" s="7" t="s">
        <v>433</v>
      </c>
      <c r="C441" s="7" t="s">
        <v>1069</v>
      </c>
      <c r="D441" s="7" t="s">
        <v>517</v>
      </c>
      <c r="E441" s="288">
        <v>200</v>
      </c>
      <c r="F441" s="288">
        <v>200</v>
      </c>
    </row>
    <row r="442" spans="1:6" s="3" customFormat="1" ht="18" customHeight="1">
      <c r="A442" s="2" t="s">
        <v>514</v>
      </c>
      <c r="B442" s="7" t="s">
        <v>433</v>
      </c>
      <c r="C442" s="7" t="s">
        <v>867</v>
      </c>
      <c r="D442" s="7"/>
      <c r="E442" s="288">
        <f>E443+E445+E447+E451+E453+E449</f>
        <v>0</v>
      </c>
      <c r="F442" s="288">
        <f>F443+F445+F447+F451+F453+F449</f>
        <v>103433.9</v>
      </c>
    </row>
    <row r="443" spans="1:6" s="3" customFormat="1" ht="15.75">
      <c r="A443" s="2" t="s">
        <v>540</v>
      </c>
      <c r="B443" s="7" t="s">
        <v>433</v>
      </c>
      <c r="C443" s="7" t="s">
        <v>898</v>
      </c>
      <c r="D443" s="7"/>
      <c r="E443" s="288">
        <f>E444</f>
        <v>0</v>
      </c>
      <c r="F443" s="288">
        <f>F444</f>
        <v>35996.6</v>
      </c>
    </row>
    <row r="444" spans="1:6" s="3" customFormat="1" ht="31.5">
      <c r="A444" s="2" t="s">
        <v>523</v>
      </c>
      <c r="B444" s="7" t="s">
        <v>433</v>
      </c>
      <c r="C444" s="7" t="s">
        <v>898</v>
      </c>
      <c r="D444" s="7" t="s">
        <v>524</v>
      </c>
      <c r="E444" s="288">
        <v>0</v>
      </c>
      <c r="F444" s="288">
        <v>35996.6</v>
      </c>
    </row>
    <row r="445" spans="1:6" s="3" customFormat="1" ht="15.75">
      <c r="A445" s="2" t="s">
        <v>441</v>
      </c>
      <c r="B445" s="7" t="s">
        <v>433</v>
      </c>
      <c r="C445" s="7" t="s">
        <v>899</v>
      </c>
      <c r="D445" s="7"/>
      <c r="E445" s="288">
        <f>E446</f>
        <v>0</v>
      </c>
      <c r="F445" s="288">
        <f>F446</f>
        <v>18129</v>
      </c>
    </row>
    <row r="446" spans="1:6" s="3" customFormat="1" ht="31.5">
      <c r="A446" s="2" t="s">
        <v>523</v>
      </c>
      <c r="B446" s="7" t="s">
        <v>433</v>
      </c>
      <c r="C446" s="7" t="s">
        <v>899</v>
      </c>
      <c r="D446" s="7" t="s">
        <v>524</v>
      </c>
      <c r="E446" s="288">
        <v>0</v>
      </c>
      <c r="F446" s="288">
        <v>18129</v>
      </c>
    </row>
    <row r="447" spans="1:6" s="3" customFormat="1" ht="15.75">
      <c r="A447" s="2" t="s">
        <v>541</v>
      </c>
      <c r="B447" s="7" t="s">
        <v>433</v>
      </c>
      <c r="C447" s="7" t="s">
        <v>900</v>
      </c>
      <c r="D447" s="7"/>
      <c r="E447" s="288">
        <f>E448</f>
        <v>0</v>
      </c>
      <c r="F447" s="288">
        <f>F448</f>
        <v>350</v>
      </c>
    </row>
    <row r="448" spans="1:6" s="3" customFormat="1" ht="33" customHeight="1">
      <c r="A448" s="2" t="s">
        <v>543</v>
      </c>
      <c r="B448" s="7" t="s">
        <v>433</v>
      </c>
      <c r="C448" s="7" t="s">
        <v>900</v>
      </c>
      <c r="D448" s="7" t="s">
        <v>517</v>
      </c>
      <c r="E448" s="288">
        <v>0</v>
      </c>
      <c r="F448" s="288">
        <v>350</v>
      </c>
    </row>
    <row r="449" spans="1:6" s="3" customFormat="1" ht="66" customHeight="1">
      <c r="A449" s="2" t="s">
        <v>757</v>
      </c>
      <c r="B449" s="7" t="s">
        <v>433</v>
      </c>
      <c r="C449" s="7" t="s">
        <v>897</v>
      </c>
      <c r="D449" s="7"/>
      <c r="E449" s="288">
        <f>E450</f>
        <v>0</v>
      </c>
      <c r="F449" s="288">
        <f>F450</f>
        <v>902</v>
      </c>
    </row>
    <row r="450" spans="1:6" s="3" customFormat="1" ht="36.75" customHeight="1">
      <c r="A450" s="2" t="s">
        <v>523</v>
      </c>
      <c r="B450" s="7" t="s">
        <v>433</v>
      </c>
      <c r="C450" s="7" t="s">
        <v>897</v>
      </c>
      <c r="D450" s="7" t="s">
        <v>524</v>
      </c>
      <c r="E450" s="288">
        <v>0</v>
      </c>
      <c r="F450" s="288">
        <v>902</v>
      </c>
    </row>
    <row r="451" spans="1:6" s="3" customFormat="1" ht="48" customHeight="1">
      <c r="A451" s="2" t="s">
        <v>578</v>
      </c>
      <c r="B451" s="7" t="s">
        <v>433</v>
      </c>
      <c r="C451" s="7" t="s">
        <v>901</v>
      </c>
      <c r="D451" s="7"/>
      <c r="E451" s="288">
        <f>E452</f>
        <v>0</v>
      </c>
      <c r="F451" s="288">
        <f>F452</f>
        <v>3990.6</v>
      </c>
    </row>
    <row r="452" spans="1:6" s="3" customFormat="1" ht="24" customHeight="1">
      <c r="A452" s="2" t="s">
        <v>409</v>
      </c>
      <c r="B452" s="7" t="s">
        <v>433</v>
      </c>
      <c r="C452" s="7" t="s">
        <v>901</v>
      </c>
      <c r="D452" s="7" t="s">
        <v>524</v>
      </c>
      <c r="E452" s="288">
        <v>0</v>
      </c>
      <c r="F452" s="288">
        <v>3990.6</v>
      </c>
    </row>
    <row r="453" spans="1:6" s="3" customFormat="1" ht="110.25" customHeight="1">
      <c r="A453" s="2" t="s">
        <v>816</v>
      </c>
      <c r="B453" s="7" t="s">
        <v>433</v>
      </c>
      <c r="C453" s="7" t="s">
        <v>902</v>
      </c>
      <c r="D453" s="7"/>
      <c r="E453" s="288">
        <f>E455+E454</f>
        <v>0</v>
      </c>
      <c r="F453" s="288">
        <f>F455+F454</f>
        <v>44065.7</v>
      </c>
    </row>
    <row r="454" spans="1:6" s="3" customFormat="1" ht="24" customHeight="1">
      <c r="A454" s="2" t="s">
        <v>409</v>
      </c>
      <c r="B454" s="7" t="s">
        <v>433</v>
      </c>
      <c r="C454" s="7" t="s">
        <v>902</v>
      </c>
      <c r="D454" s="7" t="s">
        <v>526</v>
      </c>
      <c r="E454" s="288">
        <v>0</v>
      </c>
      <c r="F454" s="288">
        <v>10764</v>
      </c>
    </row>
    <row r="455" spans="1:6" s="3" customFormat="1" ht="36.75" customHeight="1">
      <c r="A455" s="2" t="s">
        <v>523</v>
      </c>
      <c r="B455" s="7" t="s">
        <v>433</v>
      </c>
      <c r="C455" s="7" t="s">
        <v>902</v>
      </c>
      <c r="D455" s="7" t="s">
        <v>524</v>
      </c>
      <c r="E455" s="288">
        <v>0</v>
      </c>
      <c r="F455" s="288">
        <v>33301.7</v>
      </c>
    </row>
    <row r="456" spans="1:6" s="25" customFormat="1" ht="15.75">
      <c r="A456" s="63" t="s">
        <v>437</v>
      </c>
      <c r="B456" s="5" t="s">
        <v>25</v>
      </c>
      <c r="C456" s="5"/>
      <c r="D456" s="5"/>
      <c r="E456" s="290">
        <f>E465+E477+E457</f>
        <v>109002.6</v>
      </c>
      <c r="F456" s="290">
        <f>F465+F477+F457</f>
        <v>110008.79999999999</v>
      </c>
    </row>
    <row r="457" spans="1:6" s="25" customFormat="1" ht="15.75">
      <c r="A457" s="2" t="s">
        <v>146</v>
      </c>
      <c r="B457" s="7" t="s">
        <v>145</v>
      </c>
      <c r="C457" s="28"/>
      <c r="D457" s="28"/>
      <c r="E457" s="288">
        <f aca="true" t="shared" si="12" ref="E457:F460">E458</f>
        <v>578</v>
      </c>
      <c r="F457" s="288">
        <f>F462</f>
        <v>578</v>
      </c>
    </row>
    <row r="458" spans="1:6" s="25" customFormat="1" ht="53.25" customHeight="1">
      <c r="A458" s="2" t="s">
        <v>128</v>
      </c>
      <c r="B458" s="7" t="s">
        <v>145</v>
      </c>
      <c r="C458" s="7" t="s">
        <v>253</v>
      </c>
      <c r="D458" s="28"/>
      <c r="E458" s="288">
        <f t="shared" si="12"/>
        <v>578</v>
      </c>
      <c r="F458" s="288">
        <f t="shared" si="12"/>
        <v>0</v>
      </c>
    </row>
    <row r="459" spans="1:6" s="25" customFormat="1" ht="31.5">
      <c r="A459" s="2" t="s">
        <v>1045</v>
      </c>
      <c r="B459" s="7" t="s">
        <v>145</v>
      </c>
      <c r="C459" s="7" t="s">
        <v>975</v>
      </c>
      <c r="D459" s="28"/>
      <c r="E459" s="288">
        <f t="shared" si="12"/>
        <v>578</v>
      </c>
      <c r="F459" s="288">
        <f t="shared" si="12"/>
        <v>0</v>
      </c>
    </row>
    <row r="460" spans="1:6" s="25" customFormat="1" ht="15.75">
      <c r="A460" s="2" t="s">
        <v>133</v>
      </c>
      <c r="B460" s="7" t="s">
        <v>145</v>
      </c>
      <c r="C460" s="7" t="s">
        <v>1046</v>
      </c>
      <c r="D460" s="28"/>
      <c r="E460" s="288">
        <f t="shared" si="12"/>
        <v>578</v>
      </c>
      <c r="F460" s="288">
        <f t="shared" si="12"/>
        <v>0</v>
      </c>
    </row>
    <row r="461" spans="1:6" s="25" customFormat="1" ht="15.75">
      <c r="A461" s="2" t="s">
        <v>528</v>
      </c>
      <c r="B461" s="7" t="s">
        <v>145</v>
      </c>
      <c r="C461" s="7" t="s">
        <v>1046</v>
      </c>
      <c r="D461" s="7" t="s">
        <v>527</v>
      </c>
      <c r="E461" s="288">
        <v>578</v>
      </c>
      <c r="F461" s="288">
        <v>0</v>
      </c>
    </row>
    <row r="462" spans="1:6" s="25" customFormat="1" ht="15.75">
      <c r="A462" s="2" t="s">
        <v>514</v>
      </c>
      <c r="B462" s="7" t="s">
        <v>145</v>
      </c>
      <c r="C462" s="7" t="s">
        <v>867</v>
      </c>
      <c r="D462" s="7"/>
      <c r="E462" s="288">
        <f>E463</f>
        <v>0</v>
      </c>
      <c r="F462" s="288">
        <f>F463</f>
        <v>578</v>
      </c>
    </row>
    <row r="463" spans="1:6" s="25" customFormat="1" ht="15.75">
      <c r="A463" s="2" t="s">
        <v>133</v>
      </c>
      <c r="B463" s="7" t="s">
        <v>145</v>
      </c>
      <c r="C463" s="7" t="s">
        <v>895</v>
      </c>
      <c r="D463" s="28"/>
      <c r="E463" s="288">
        <f>E464</f>
        <v>0</v>
      </c>
      <c r="F463" s="288">
        <f>F464</f>
        <v>578</v>
      </c>
    </row>
    <row r="464" spans="1:6" s="25" customFormat="1" ht="15.75">
      <c r="A464" s="2" t="s">
        <v>528</v>
      </c>
      <c r="B464" s="7" t="s">
        <v>145</v>
      </c>
      <c r="C464" s="7" t="s">
        <v>895</v>
      </c>
      <c r="D464" s="7" t="s">
        <v>527</v>
      </c>
      <c r="E464" s="288">
        <v>0</v>
      </c>
      <c r="F464" s="288">
        <v>578</v>
      </c>
    </row>
    <row r="465" spans="1:6" s="3" customFormat="1" ht="15.75">
      <c r="A465" s="2" t="s">
        <v>27</v>
      </c>
      <c r="B465" s="7" t="s">
        <v>28</v>
      </c>
      <c r="C465" s="7"/>
      <c r="D465" s="7"/>
      <c r="E465" s="288">
        <f>E466+E472</f>
        <v>1225</v>
      </c>
      <c r="F465" s="288">
        <f>F466+F472</f>
        <v>1225</v>
      </c>
    </row>
    <row r="466" spans="1:6" s="3" customFormat="1" ht="78.75">
      <c r="A466" s="2" t="s">
        <v>265</v>
      </c>
      <c r="B466" s="7" t="s">
        <v>28</v>
      </c>
      <c r="C466" s="7" t="s">
        <v>266</v>
      </c>
      <c r="D466" s="7"/>
      <c r="E466" s="288">
        <f>E467</f>
        <v>1225</v>
      </c>
      <c r="F466" s="288">
        <f>F467</f>
        <v>0</v>
      </c>
    </row>
    <row r="467" spans="1:6" s="3" customFormat="1" ht="63">
      <c r="A467" s="2" t="s">
        <v>273</v>
      </c>
      <c r="B467" s="7" t="s">
        <v>28</v>
      </c>
      <c r="C467" s="7" t="s">
        <v>274</v>
      </c>
      <c r="D467" s="7"/>
      <c r="E467" s="288">
        <f>E468+E470</f>
        <v>1225</v>
      </c>
      <c r="F467" s="288">
        <f>F468+F470</f>
        <v>0</v>
      </c>
    </row>
    <row r="468" spans="1:6" s="3" customFormat="1" ht="47.25">
      <c r="A468" s="2" t="s">
        <v>760</v>
      </c>
      <c r="B468" s="7" t="s">
        <v>28</v>
      </c>
      <c r="C468" s="7" t="s">
        <v>986</v>
      </c>
      <c r="D468" s="7"/>
      <c r="E468" s="288">
        <f>E469</f>
        <v>0</v>
      </c>
      <c r="F468" s="288">
        <f>F469</f>
        <v>0</v>
      </c>
    </row>
    <row r="469" spans="1:6" s="3" customFormat="1" ht="15.75">
      <c r="A469" s="2" t="s">
        <v>528</v>
      </c>
      <c r="B469" s="7" t="s">
        <v>28</v>
      </c>
      <c r="C469" s="7" t="s">
        <v>986</v>
      </c>
      <c r="D469" s="7" t="s">
        <v>527</v>
      </c>
      <c r="E469" s="288">
        <v>0</v>
      </c>
      <c r="F469" s="288">
        <v>0</v>
      </c>
    </row>
    <row r="470" spans="1:6" s="3" customFormat="1" ht="110.25">
      <c r="A470" s="2" t="s">
        <v>960</v>
      </c>
      <c r="B470" s="7" t="s">
        <v>28</v>
      </c>
      <c r="C470" s="7" t="s">
        <v>961</v>
      </c>
      <c r="D470" s="7"/>
      <c r="E470" s="288">
        <f>E471</f>
        <v>1225</v>
      </c>
      <c r="F470" s="288">
        <v>0</v>
      </c>
    </row>
    <row r="471" spans="1:6" s="3" customFormat="1" ht="31.5">
      <c r="A471" s="2" t="s">
        <v>191</v>
      </c>
      <c r="B471" s="7" t="s">
        <v>28</v>
      </c>
      <c r="C471" s="7" t="s">
        <v>961</v>
      </c>
      <c r="D471" s="7" t="s">
        <v>530</v>
      </c>
      <c r="E471" s="288">
        <v>1225</v>
      </c>
      <c r="F471" s="288">
        <v>0</v>
      </c>
    </row>
    <row r="472" spans="1:6" s="3" customFormat="1" ht="15.75">
      <c r="A472" s="2" t="s">
        <v>514</v>
      </c>
      <c r="B472" s="7" t="s">
        <v>28</v>
      </c>
      <c r="C472" s="7" t="s">
        <v>867</v>
      </c>
      <c r="D472" s="7"/>
      <c r="E472" s="288">
        <f>E473+E475</f>
        <v>0</v>
      </c>
      <c r="F472" s="288">
        <f>F473+F475</f>
        <v>1225</v>
      </c>
    </row>
    <row r="473" spans="1:6" s="3" customFormat="1" ht="31.5">
      <c r="A473" s="2" t="s">
        <v>573</v>
      </c>
      <c r="B473" s="7" t="s">
        <v>28</v>
      </c>
      <c r="C473" s="7" t="s">
        <v>987</v>
      </c>
      <c r="D473" s="7"/>
      <c r="E473" s="288">
        <f>E474</f>
        <v>0</v>
      </c>
      <c r="F473" s="288">
        <f>F474</f>
        <v>0</v>
      </c>
    </row>
    <row r="474" spans="1:6" s="3" customFormat="1" ht="15.75">
      <c r="A474" s="2" t="s">
        <v>528</v>
      </c>
      <c r="B474" s="7" t="s">
        <v>28</v>
      </c>
      <c r="C474" s="7" t="s">
        <v>987</v>
      </c>
      <c r="D474" s="7" t="s">
        <v>527</v>
      </c>
      <c r="E474" s="288">
        <v>0</v>
      </c>
      <c r="F474" s="288">
        <v>0</v>
      </c>
    </row>
    <row r="475" spans="1:6" s="3" customFormat="1" ht="110.25">
      <c r="A475" s="2" t="s">
        <v>960</v>
      </c>
      <c r="B475" s="7" t="s">
        <v>28</v>
      </c>
      <c r="C475" s="7" t="s">
        <v>962</v>
      </c>
      <c r="D475" s="7"/>
      <c r="E475" s="288">
        <f>E476</f>
        <v>0</v>
      </c>
      <c r="F475" s="288">
        <f>F476</f>
        <v>1225</v>
      </c>
    </row>
    <row r="476" spans="1:6" s="3" customFormat="1" ht="31.5">
      <c r="A476" s="2" t="s">
        <v>191</v>
      </c>
      <c r="B476" s="7" t="s">
        <v>28</v>
      </c>
      <c r="C476" s="7" t="s">
        <v>962</v>
      </c>
      <c r="D476" s="7" t="s">
        <v>530</v>
      </c>
      <c r="E476" s="288">
        <v>0</v>
      </c>
      <c r="F476" s="288">
        <v>1225</v>
      </c>
    </row>
    <row r="477" spans="1:6" s="3" customFormat="1" ht="15.75">
      <c r="A477" s="2" t="s">
        <v>471</v>
      </c>
      <c r="B477" s="7" t="s">
        <v>29</v>
      </c>
      <c r="C477" s="7"/>
      <c r="D477" s="22"/>
      <c r="E477" s="288">
        <f>E478+E498+E508</f>
        <v>107199.6</v>
      </c>
      <c r="F477" s="288">
        <f>F478+F498+F508</f>
        <v>108205.79999999999</v>
      </c>
    </row>
    <row r="478" spans="1:6" s="3" customFormat="1" ht="36" customHeight="1">
      <c r="A478" s="2" t="s">
        <v>117</v>
      </c>
      <c r="B478" s="7" t="s">
        <v>29</v>
      </c>
      <c r="C478" s="7" t="s">
        <v>78</v>
      </c>
      <c r="D478" s="22"/>
      <c r="E478" s="288">
        <f>E482+E493+E479</f>
        <v>84522.40000000001</v>
      </c>
      <c r="F478" s="288">
        <f>F482+F493+F479</f>
        <v>0</v>
      </c>
    </row>
    <row r="479" spans="1:6" s="3" customFormat="1" ht="47.25">
      <c r="A479" s="2" t="s">
        <v>337</v>
      </c>
      <c r="B479" s="7" t="s">
        <v>29</v>
      </c>
      <c r="C479" s="7" t="s">
        <v>215</v>
      </c>
      <c r="D479" s="22"/>
      <c r="E479" s="288">
        <f>E480</f>
        <v>3329.3</v>
      </c>
      <c r="F479" s="288">
        <f>F480</f>
        <v>0</v>
      </c>
    </row>
    <row r="480" spans="1:6" s="3" customFormat="1" ht="67.5" customHeight="1">
      <c r="A480" s="2" t="s">
        <v>992</v>
      </c>
      <c r="B480" s="7" t="s">
        <v>29</v>
      </c>
      <c r="C480" s="7" t="s">
        <v>70</v>
      </c>
      <c r="D480" s="7"/>
      <c r="E480" s="288">
        <f>E481</f>
        <v>3329.3</v>
      </c>
      <c r="F480" s="288">
        <f>F481</f>
        <v>0</v>
      </c>
    </row>
    <row r="481" spans="1:6" s="3" customFormat="1" ht="15.75">
      <c r="A481" s="2" t="s">
        <v>528</v>
      </c>
      <c r="B481" s="7" t="s">
        <v>29</v>
      </c>
      <c r="C481" s="7" t="s">
        <v>70</v>
      </c>
      <c r="D481" s="7" t="s">
        <v>527</v>
      </c>
      <c r="E481" s="288">
        <v>3329.3</v>
      </c>
      <c r="F481" s="288">
        <v>0</v>
      </c>
    </row>
    <row r="482" spans="1:6" s="3" customFormat="1" ht="63">
      <c r="A482" s="2" t="s">
        <v>214</v>
      </c>
      <c r="B482" s="7" t="s">
        <v>29</v>
      </c>
      <c r="C482" s="7" t="s">
        <v>220</v>
      </c>
      <c r="D482" s="7"/>
      <c r="E482" s="288">
        <f>E483+E485+E487+E489+E491</f>
        <v>36172.5</v>
      </c>
      <c r="F482" s="288">
        <f>F483+F485+F487+F489</f>
        <v>0</v>
      </c>
    </row>
    <row r="483" spans="1:6" s="3" customFormat="1" ht="110.25">
      <c r="A483" s="2" t="s">
        <v>301</v>
      </c>
      <c r="B483" s="7" t="s">
        <v>29</v>
      </c>
      <c r="C483" s="7" t="s">
        <v>73</v>
      </c>
      <c r="D483" s="22"/>
      <c r="E483" s="288">
        <f>E484</f>
        <v>23363.9</v>
      </c>
      <c r="F483" s="288">
        <f>F484</f>
        <v>0</v>
      </c>
    </row>
    <row r="484" spans="1:6" s="3" customFormat="1" ht="31.5">
      <c r="A484" s="2" t="s">
        <v>523</v>
      </c>
      <c r="B484" s="7" t="s">
        <v>29</v>
      </c>
      <c r="C484" s="7" t="s">
        <v>73</v>
      </c>
      <c r="D484" s="7" t="s">
        <v>524</v>
      </c>
      <c r="E484" s="288">
        <v>23363.9</v>
      </c>
      <c r="F484" s="288">
        <v>0</v>
      </c>
    </row>
    <row r="485" spans="1:6" s="3" customFormat="1" ht="189" customHeight="1">
      <c r="A485" s="2" t="s">
        <v>1033</v>
      </c>
      <c r="B485" s="7" t="s">
        <v>29</v>
      </c>
      <c r="C485" s="7" t="s">
        <v>76</v>
      </c>
      <c r="D485" s="7"/>
      <c r="E485" s="288">
        <f>E486</f>
        <v>280.8</v>
      </c>
      <c r="F485" s="288">
        <f>F486</f>
        <v>0</v>
      </c>
    </row>
    <row r="486" spans="1:6" s="3" customFormat="1" ht="15.75">
      <c r="A486" s="2" t="s">
        <v>528</v>
      </c>
      <c r="B486" s="7" t="s">
        <v>29</v>
      </c>
      <c r="C486" s="7" t="s">
        <v>76</v>
      </c>
      <c r="D486" s="7" t="s">
        <v>527</v>
      </c>
      <c r="E486" s="288">
        <v>280.8</v>
      </c>
      <c r="F486" s="288">
        <v>0</v>
      </c>
    </row>
    <row r="487" spans="1:6" s="3" customFormat="1" ht="87.75" customHeight="1">
      <c r="A487" s="2" t="s">
        <v>566</v>
      </c>
      <c r="B487" s="7" t="s">
        <v>29</v>
      </c>
      <c r="C487" s="7" t="s">
        <v>74</v>
      </c>
      <c r="D487" s="7"/>
      <c r="E487" s="288">
        <f>E488</f>
        <v>10818.7</v>
      </c>
      <c r="F487" s="288">
        <f>F488</f>
        <v>0</v>
      </c>
    </row>
    <row r="488" spans="1:6" s="3" customFormat="1" ht="31.5">
      <c r="A488" s="2" t="s">
        <v>523</v>
      </c>
      <c r="B488" s="7" t="s">
        <v>29</v>
      </c>
      <c r="C488" s="7" t="s">
        <v>74</v>
      </c>
      <c r="D488" s="7" t="s">
        <v>524</v>
      </c>
      <c r="E488" s="288">
        <v>10818.7</v>
      </c>
      <c r="F488" s="288">
        <v>0</v>
      </c>
    </row>
    <row r="489" spans="1:6" s="3" customFormat="1" ht="94.5">
      <c r="A489" s="2" t="s">
        <v>567</v>
      </c>
      <c r="B489" s="7" t="s">
        <v>29</v>
      </c>
      <c r="C489" s="7" t="s">
        <v>75</v>
      </c>
      <c r="D489" s="7"/>
      <c r="E489" s="288">
        <f>E490</f>
        <v>1009.6</v>
      </c>
      <c r="F489" s="288">
        <f>F490</f>
        <v>0</v>
      </c>
    </row>
    <row r="490" spans="1:6" s="3" customFormat="1" ht="31.5">
      <c r="A490" s="2" t="s">
        <v>523</v>
      </c>
      <c r="B490" s="7" t="s">
        <v>29</v>
      </c>
      <c r="C490" s="7" t="s">
        <v>75</v>
      </c>
      <c r="D490" s="7" t="s">
        <v>527</v>
      </c>
      <c r="E490" s="288">
        <v>1009.6</v>
      </c>
      <c r="F490" s="288">
        <v>0</v>
      </c>
    </row>
    <row r="491" spans="1:6" s="3" customFormat="1" ht="94.5">
      <c r="A491" s="2" t="s">
        <v>958</v>
      </c>
      <c r="B491" s="7" t="s">
        <v>29</v>
      </c>
      <c r="C491" s="7" t="s">
        <v>957</v>
      </c>
      <c r="D491" s="7"/>
      <c r="E491" s="288">
        <f>E492</f>
        <v>699.5</v>
      </c>
      <c r="F491" s="288">
        <v>0</v>
      </c>
    </row>
    <row r="492" spans="1:6" s="3" customFormat="1" ht="31.5">
      <c r="A492" s="2" t="s">
        <v>523</v>
      </c>
      <c r="B492" s="7" t="s">
        <v>29</v>
      </c>
      <c r="C492" s="7" t="s">
        <v>957</v>
      </c>
      <c r="D492" s="7" t="s">
        <v>527</v>
      </c>
      <c r="E492" s="288">
        <v>699.5</v>
      </c>
      <c r="F492" s="288">
        <v>0</v>
      </c>
    </row>
    <row r="493" spans="1:6" s="3" customFormat="1" ht="63">
      <c r="A493" s="2" t="s">
        <v>216</v>
      </c>
      <c r="B493" s="7" t="s">
        <v>29</v>
      </c>
      <c r="C493" s="7" t="s">
        <v>222</v>
      </c>
      <c r="D493" s="7"/>
      <c r="E493" s="288">
        <f>E494+E496</f>
        <v>45020.6</v>
      </c>
      <c r="F493" s="288">
        <f>F494+F496</f>
        <v>0</v>
      </c>
    </row>
    <row r="494" spans="1:6" s="3" customFormat="1" ht="47.25">
      <c r="A494" s="2" t="s">
        <v>98</v>
      </c>
      <c r="B494" s="7" t="s">
        <v>29</v>
      </c>
      <c r="C494" s="7" t="s">
        <v>77</v>
      </c>
      <c r="D494" s="7"/>
      <c r="E494" s="288">
        <f>E495</f>
        <v>1425.4</v>
      </c>
      <c r="F494" s="288">
        <f>F495</f>
        <v>0</v>
      </c>
    </row>
    <row r="495" spans="1:6" s="3" customFormat="1" ht="15.75">
      <c r="A495" s="2" t="s">
        <v>528</v>
      </c>
      <c r="B495" s="7" t="s">
        <v>29</v>
      </c>
      <c r="C495" s="7" t="s">
        <v>77</v>
      </c>
      <c r="D495" s="7" t="s">
        <v>527</v>
      </c>
      <c r="E495" s="288">
        <v>1425.4</v>
      </c>
      <c r="F495" s="288">
        <v>0</v>
      </c>
    </row>
    <row r="496" spans="1:6" s="3" customFormat="1" ht="252">
      <c r="A496" s="2" t="s">
        <v>5</v>
      </c>
      <c r="B496" s="7" t="s">
        <v>29</v>
      </c>
      <c r="C496" s="7" t="s">
        <v>370</v>
      </c>
      <c r="D496" s="22"/>
      <c r="E496" s="288">
        <f>E497</f>
        <v>43595.2</v>
      </c>
      <c r="F496" s="288">
        <f>F497</f>
        <v>0</v>
      </c>
    </row>
    <row r="497" spans="1:6" s="3" customFormat="1" ht="15.75">
      <c r="A497" s="2" t="s">
        <v>528</v>
      </c>
      <c r="B497" s="7" t="s">
        <v>29</v>
      </c>
      <c r="C497" s="7" t="s">
        <v>370</v>
      </c>
      <c r="D497" s="7" t="s">
        <v>527</v>
      </c>
      <c r="E497" s="288">
        <v>43595.2</v>
      </c>
      <c r="F497" s="288">
        <v>0</v>
      </c>
    </row>
    <row r="498" spans="1:6" s="3" customFormat="1" ht="78.75">
      <c r="A498" s="2" t="s">
        <v>265</v>
      </c>
      <c r="B498" s="7" t="s">
        <v>29</v>
      </c>
      <c r="C498" s="7" t="s">
        <v>266</v>
      </c>
      <c r="D498" s="7"/>
      <c r="E498" s="288">
        <f>E499</f>
        <v>22677.2</v>
      </c>
      <c r="F498" s="288">
        <f>F499</f>
        <v>0</v>
      </c>
    </row>
    <row r="499" spans="1:6" s="3" customFormat="1" ht="63">
      <c r="A499" s="2" t="s">
        <v>273</v>
      </c>
      <c r="B499" s="7" t="s">
        <v>29</v>
      </c>
      <c r="C499" s="7" t="s">
        <v>274</v>
      </c>
      <c r="D499" s="7"/>
      <c r="E499" s="288">
        <f>E502+E504+E506+E500</f>
        <v>22677.2</v>
      </c>
      <c r="F499" s="288">
        <f>F502+F504+F506+F500</f>
        <v>0</v>
      </c>
    </row>
    <row r="500" spans="1:6" s="3" customFormat="1" ht="31.5">
      <c r="A500" s="2" t="s">
        <v>759</v>
      </c>
      <c r="B500" s="7" t="s">
        <v>29</v>
      </c>
      <c r="C500" s="7" t="s">
        <v>758</v>
      </c>
      <c r="D500" s="7"/>
      <c r="E500" s="288">
        <f>E501</f>
        <v>7181.8</v>
      </c>
      <c r="F500" s="288">
        <f>F501</f>
        <v>0</v>
      </c>
    </row>
    <row r="501" spans="1:6" s="3" customFormat="1" ht="15.75">
      <c r="A501" s="2" t="s">
        <v>528</v>
      </c>
      <c r="B501" s="7" t="s">
        <v>29</v>
      </c>
      <c r="C501" s="7" t="s">
        <v>758</v>
      </c>
      <c r="D501" s="7" t="s">
        <v>527</v>
      </c>
      <c r="E501" s="288">
        <v>7181.8</v>
      </c>
      <c r="F501" s="288">
        <v>0</v>
      </c>
    </row>
    <row r="502" spans="1:6" s="3" customFormat="1" ht="78.75">
      <c r="A502" s="2" t="s">
        <v>994</v>
      </c>
      <c r="B502" s="7" t="s">
        <v>29</v>
      </c>
      <c r="C502" s="7" t="s">
        <v>82</v>
      </c>
      <c r="D502" s="7"/>
      <c r="E502" s="288">
        <f>E503</f>
        <v>3982.2</v>
      </c>
      <c r="F502" s="288">
        <f>F503</f>
        <v>0</v>
      </c>
    </row>
    <row r="503" spans="1:6" s="3" customFormat="1" ht="31.5">
      <c r="A503" s="2" t="s">
        <v>191</v>
      </c>
      <c r="B503" s="7" t="s">
        <v>29</v>
      </c>
      <c r="C503" s="7" t="s">
        <v>82</v>
      </c>
      <c r="D503" s="7" t="s">
        <v>530</v>
      </c>
      <c r="E503" s="288">
        <v>3982.2</v>
      </c>
      <c r="F503" s="288">
        <v>0</v>
      </c>
    </row>
    <row r="504" spans="1:6" s="3" customFormat="1" ht="94.5">
      <c r="A504" s="2" t="s">
        <v>456</v>
      </c>
      <c r="B504" s="7" t="s">
        <v>29</v>
      </c>
      <c r="C504" s="7" t="s">
        <v>275</v>
      </c>
      <c r="D504" s="7"/>
      <c r="E504" s="288">
        <f>E505</f>
        <v>250</v>
      </c>
      <c r="F504" s="288">
        <f>F505</f>
        <v>0</v>
      </c>
    </row>
    <row r="505" spans="1:6" s="3" customFormat="1" ht="15.75">
      <c r="A505" s="2" t="s">
        <v>528</v>
      </c>
      <c r="B505" s="7" t="s">
        <v>29</v>
      </c>
      <c r="C505" s="7" t="s">
        <v>275</v>
      </c>
      <c r="D505" s="7" t="s">
        <v>527</v>
      </c>
      <c r="E505" s="288">
        <v>250</v>
      </c>
      <c r="F505" s="288">
        <v>0</v>
      </c>
    </row>
    <row r="506" spans="1:6" s="3" customFormat="1" ht="110.25">
      <c r="A506" s="2" t="s">
        <v>455</v>
      </c>
      <c r="B506" s="7" t="s">
        <v>29</v>
      </c>
      <c r="C506" s="7" t="s">
        <v>99</v>
      </c>
      <c r="D506" s="7"/>
      <c r="E506" s="288">
        <f>E507</f>
        <v>11263.2</v>
      </c>
      <c r="F506" s="288">
        <f>F507</f>
        <v>0</v>
      </c>
    </row>
    <row r="507" spans="1:6" s="3" customFormat="1" ht="31.5">
      <c r="A507" s="2" t="s">
        <v>191</v>
      </c>
      <c r="B507" s="7" t="s">
        <v>29</v>
      </c>
      <c r="C507" s="7" t="s">
        <v>99</v>
      </c>
      <c r="D507" s="7" t="s">
        <v>530</v>
      </c>
      <c r="E507" s="288">
        <v>11263.2</v>
      </c>
      <c r="F507" s="288">
        <v>0</v>
      </c>
    </row>
    <row r="508" spans="1:6" s="3" customFormat="1" ht="15.75">
      <c r="A508" s="2" t="s">
        <v>514</v>
      </c>
      <c r="B508" s="7" t="s">
        <v>29</v>
      </c>
      <c r="C508" s="7" t="s">
        <v>867</v>
      </c>
      <c r="D508" s="7"/>
      <c r="E508" s="288">
        <f>E515+E521+E529+E531+E517+E523+E525+E527+E519+E533+E511+E513</f>
        <v>0</v>
      </c>
      <c r="F508" s="288">
        <f>F515+F521+F529+F531+F517+F523+F525+F527+F519+F533+F511+F513+F509</f>
        <v>108205.79999999999</v>
      </c>
    </row>
    <row r="509" spans="1:6" s="3" customFormat="1" ht="31.5">
      <c r="A509" s="2" t="s">
        <v>759</v>
      </c>
      <c r="B509" s="7" t="s">
        <v>29</v>
      </c>
      <c r="C509" s="7" t="s">
        <v>1034</v>
      </c>
      <c r="D509" s="7"/>
      <c r="E509" s="288">
        <f>E510</f>
        <v>0</v>
      </c>
      <c r="F509" s="288">
        <f>F510</f>
        <v>7161</v>
      </c>
    </row>
    <row r="510" spans="1:6" s="3" customFormat="1" ht="15.75">
      <c r="A510" s="2" t="s">
        <v>528</v>
      </c>
      <c r="B510" s="7" t="s">
        <v>29</v>
      </c>
      <c r="C510" s="7" t="s">
        <v>1034</v>
      </c>
      <c r="D510" s="7" t="s">
        <v>527</v>
      </c>
      <c r="E510" s="288">
        <v>0</v>
      </c>
      <c r="F510" s="288">
        <v>7161</v>
      </c>
    </row>
    <row r="511" spans="1:6" s="3" customFormat="1" ht="78.75">
      <c r="A511" s="2" t="s">
        <v>994</v>
      </c>
      <c r="B511" s="7" t="s">
        <v>29</v>
      </c>
      <c r="C511" s="7" t="s">
        <v>885</v>
      </c>
      <c r="D511" s="7"/>
      <c r="E511" s="288">
        <f>E512</f>
        <v>0</v>
      </c>
      <c r="F511" s="288">
        <f>F512</f>
        <v>4008.7</v>
      </c>
    </row>
    <row r="512" spans="1:6" s="3" customFormat="1" ht="31.5">
      <c r="A512" s="2" t="s">
        <v>191</v>
      </c>
      <c r="B512" s="7" t="s">
        <v>29</v>
      </c>
      <c r="C512" s="7" t="s">
        <v>885</v>
      </c>
      <c r="D512" s="7" t="s">
        <v>530</v>
      </c>
      <c r="E512" s="288">
        <v>0</v>
      </c>
      <c r="F512" s="288">
        <v>4008.7</v>
      </c>
    </row>
    <row r="513" spans="1:6" s="3" customFormat="1" ht="31.5">
      <c r="A513" s="2" t="s">
        <v>761</v>
      </c>
      <c r="B513" s="7" t="s">
        <v>29</v>
      </c>
      <c r="C513" s="7" t="s">
        <v>896</v>
      </c>
      <c r="D513" s="7"/>
      <c r="E513" s="288">
        <f>E514</f>
        <v>0</v>
      </c>
      <c r="F513" s="288">
        <f>F514</f>
        <v>0</v>
      </c>
    </row>
    <row r="514" spans="1:6" s="3" customFormat="1" ht="15.75">
      <c r="A514" s="2" t="s">
        <v>528</v>
      </c>
      <c r="B514" s="7" t="s">
        <v>29</v>
      </c>
      <c r="C514" s="7" t="s">
        <v>896</v>
      </c>
      <c r="D514" s="7" t="s">
        <v>527</v>
      </c>
      <c r="E514" s="288">
        <v>0</v>
      </c>
      <c r="F514" s="288">
        <v>0</v>
      </c>
    </row>
    <row r="515" spans="1:6" s="3" customFormat="1" ht="47.25">
      <c r="A515" s="2" t="s">
        <v>98</v>
      </c>
      <c r="B515" s="7" t="s">
        <v>29</v>
      </c>
      <c r="C515" s="7" t="s">
        <v>891</v>
      </c>
      <c r="D515" s="7"/>
      <c r="E515" s="288">
        <f>E516</f>
        <v>0</v>
      </c>
      <c r="F515" s="288">
        <f>F516</f>
        <v>1482.6</v>
      </c>
    </row>
    <row r="516" spans="1:6" s="3" customFormat="1" ht="15.75">
      <c r="A516" s="2" t="s">
        <v>528</v>
      </c>
      <c r="B516" s="7" t="s">
        <v>29</v>
      </c>
      <c r="C516" s="7" t="s">
        <v>891</v>
      </c>
      <c r="D516" s="7" t="s">
        <v>527</v>
      </c>
      <c r="E516" s="288">
        <v>0</v>
      </c>
      <c r="F516" s="288">
        <v>1482.6</v>
      </c>
    </row>
    <row r="517" spans="1:6" s="3" customFormat="1" ht="110.25">
      <c r="A517" s="2" t="s">
        <v>301</v>
      </c>
      <c r="B517" s="7" t="s">
        <v>29</v>
      </c>
      <c r="C517" s="7" t="s">
        <v>887</v>
      </c>
      <c r="D517" s="22"/>
      <c r="E517" s="288">
        <f>E518</f>
        <v>0</v>
      </c>
      <c r="F517" s="288">
        <f>F518</f>
        <v>24298.5</v>
      </c>
    </row>
    <row r="518" spans="1:6" s="3" customFormat="1" ht="31.5">
      <c r="A518" s="2" t="s">
        <v>523</v>
      </c>
      <c r="B518" s="7" t="s">
        <v>29</v>
      </c>
      <c r="C518" s="7" t="s">
        <v>887</v>
      </c>
      <c r="D518" s="7" t="s">
        <v>524</v>
      </c>
      <c r="E518" s="288">
        <v>0</v>
      </c>
      <c r="F518" s="288">
        <v>24298.5</v>
      </c>
    </row>
    <row r="519" spans="1:6" s="3" customFormat="1" ht="192.75" customHeight="1">
      <c r="A519" s="2" t="s">
        <v>1033</v>
      </c>
      <c r="B519" s="7" t="s">
        <v>29</v>
      </c>
      <c r="C519" s="7" t="s">
        <v>888</v>
      </c>
      <c r="D519" s="7"/>
      <c r="E519" s="288">
        <f>E520</f>
        <v>0</v>
      </c>
      <c r="F519" s="288">
        <f>F520</f>
        <v>280.8</v>
      </c>
    </row>
    <row r="520" spans="1:6" s="3" customFormat="1" ht="15.75">
      <c r="A520" s="2" t="s">
        <v>528</v>
      </c>
      <c r="B520" s="7" t="s">
        <v>29</v>
      </c>
      <c r="C520" s="7" t="s">
        <v>888</v>
      </c>
      <c r="D520" s="7" t="s">
        <v>527</v>
      </c>
      <c r="E520" s="288">
        <v>0</v>
      </c>
      <c r="F520" s="288">
        <v>280.8</v>
      </c>
    </row>
    <row r="521" spans="1:6" s="3" customFormat="1" ht="252">
      <c r="A521" s="2" t="s">
        <v>5</v>
      </c>
      <c r="B521" s="7" t="s">
        <v>29</v>
      </c>
      <c r="C521" s="7" t="s">
        <v>892</v>
      </c>
      <c r="D521" s="22"/>
      <c r="E521" s="288">
        <f>E522</f>
        <v>0</v>
      </c>
      <c r="F521" s="288">
        <f>F522</f>
        <v>43595.2</v>
      </c>
    </row>
    <row r="522" spans="1:6" s="3" customFormat="1" ht="15.75">
      <c r="A522" s="2" t="s">
        <v>528</v>
      </c>
      <c r="B522" s="7" t="s">
        <v>29</v>
      </c>
      <c r="C522" s="7" t="s">
        <v>892</v>
      </c>
      <c r="D522" s="7" t="s">
        <v>527</v>
      </c>
      <c r="E522" s="288">
        <v>0</v>
      </c>
      <c r="F522" s="288">
        <v>43595.2</v>
      </c>
    </row>
    <row r="523" spans="1:6" s="3" customFormat="1" ht="47.25" customHeight="1">
      <c r="A523" s="2" t="s">
        <v>566</v>
      </c>
      <c r="B523" s="7" t="s">
        <v>29</v>
      </c>
      <c r="C523" s="7" t="s">
        <v>889</v>
      </c>
      <c r="D523" s="7"/>
      <c r="E523" s="288">
        <f>E524</f>
        <v>0</v>
      </c>
      <c r="F523" s="288">
        <f>F524</f>
        <v>10818.7</v>
      </c>
    </row>
    <row r="524" spans="1:6" s="3" customFormat="1" ht="31.5">
      <c r="A524" s="2" t="s">
        <v>523</v>
      </c>
      <c r="B524" s="7" t="s">
        <v>29</v>
      </c>
      <c r="C524" s="7" t="s">
        <v>889</v>
      </c>
      <c r="D524" s="7" t="s">
        <v>524</v>
      </c>
      <c r="E524" s="288">
        <v>0</v>
      </c>
      <c r="F524" s="288">
        <v>10818.7</v>
      </c>
    </row>
    <row r="525" spans="1:6" s="3" customFormat="1" ht="94.5">
      <c r="A525" s="2" t="s">
        <v>567</v>
      </c>
      <c r="B525" s="7" t="s">
        <v>29</v>
      </c>
      <c r="C525" s="7" t="s">
        <v>890</v>
      </c>
      <c r="D525" s="7"/>
      <c r="E525" s="288">
        <f>E526</f>
        <v>0</v>
      </c>
      <c r="F525" s="288">
        <f>F526</f>
        <v>1009.6</v>
      </c>
    </row>
    <row r="526" spans="1:6" s="3" customFormat="1" ht="31.5">
      <c r="A526" s="2" t="s">
        <v>523</v>
      </c>
      <c r="B526" s="7" t="s">
        <v>29</v>
      </c>
      <c r="C526" s="7" t="s">
        <v>890</v>
      </c>
      <c r="D526" s="7" t="s">
        <v>527</v>
      </c>
      <c r="E526" s="288">
        <v>0</v>
      </c>
      <c r="F526" s="288">
        <v>1009.6</v>
      </c>
    </row>
    <row r="527" spans="1:6" s="3" customFormat="1" ht="102" customHeight="1">
      <c r="A527" s="2" t="s">
        <v>992</v>
      </c>
      <c r="B527" s="7" t="s">
        <v>29</v>
      </c>
      <c r="C527" s="7" t="s">
        <v>886</v>
      </c>
      <c r="D527" s="7"/>
      <c r="E527" s="288">
        <f>E528</f>
        <v>0</v>
      </c>
      <c r="F527" s="288">
        <f>F528</f>
        <v>3475.7</v>
      </c>
    </row>
    <row r="528" spans="1:6" s="3" customFormat="1" ht="19.5" customHeight="1">
      <c r="A528" s="2" t="s">
        <v>528</v>
      </c>
      <c r="B528" s="7" t="s">
        <v>29</v>
      </c>
      <c r="C528" s="7" t="s">
        <v>886</v>
      </c>
      <c r="D528" s="7" t="s">
        <v>527</v>
      </c>
      <c r="E528" s="288">
        <v>0</v>
      </c>
      <c r="F528" s="288">
        <v>3475.7</v>
      </c>
    </row>
    <row r="529" spans="1:6" s="3" customFormat="1" ht="94.5">
      <c r="A529" s="2" t="s">
        <v>456</v>
      </c>
      <c r="B529" s="7" t="s">
        <v>29</v>
      </c>
      <c r="C529" s="7" t="s">
        <v>893</v>
      </c>
      <c r="D529" s="7"/>
      <c r="E529" s="288">
        <f>E530</f>
        <v>0</v>
      </c>
      <c r="F529" s="288">
        <f>F530</f>
        <v>250</v>
      </c>
    </row>
    <row r="530" spans="1:6" s="3" customFormat="1" ht="15.75">
      <c r="A530" s="2" t="s">
        <v>528</v>
      </c>
      <c r="B530" s="7" t="s">
        <v>29</v>
      </c>
      <c r="C530" s="7" t="s">
        <v>893</v>
      </c>
      <c r="D530" s="7" t="s">
        <v>527</v>
      </c>
      <c r="E530" s="288">
        <v>0</v>
      </c>
      <c r="F530" s="288">
        <v>250</v>
      </c>
    </row>
    <row r="531" spans="1:6" s="3" customFormat="1" ht="110.25">
      <c r="A531" s="2" t="s">
        <v>455</v>
      </c>
      <c r="B531" s="7" t="s">
        <v>29</v>
      </c>
      <c r="C531" s="7" t="s">
        <v>894</v>
      </c>
      <c r="D531" s="7"/>
      <c r="E531" s="288">
        <f>E532</f>
        <v>0</v>
      </c>
      <c r="F531" s="288">
        <f>F532</f>
        <v>11099.6</v>
      </c>
    </row>
    <row r="532" spans="1:6" s="3" customFormat="1" ht="31.5">
      <c r="A532" s="2" t="s">
        <v>191</v>
      </c>
      <c r="B532" s="7" t="s">
        <v>29</v>
      </c>
      <c r="C532" s="7" t="s">
        <v>894</v>
      </c>
      <c r="D532" s="7" t="s">
        <v>530</v>
      </c>
      <c r="E532" s="288">
        <v>0</v>
      </c>
      <c r="F532" s="288">
        <v>11099.6</v>
      </c>
    </row>
    <row r="533" spans="1:6" s="3" customFormat="1" ht="94.5">
      <c r="A533" s="2" t="s">
        <v>958</v>
      </c>
      <c r="B533" s="7" t="s">
        <v>29</v>
      </c>
      <c r="C533" s="7" t="s">
        <v>963</v>
      </c>
      <c r="D533" s="7"/>
      <c r="E533" s="288">
        <v>0</v>
      </c>
      <c r="F533" s="288">
        <f>F534</f>
        <v>725.4</v>
      </c>
    </row>
    <row r="534" spans="1:6" s="3" customFormat="1" ht="31.5">
      <c r="A534" s="2" t="s">
        <v>523</v>
      </c>
      <c r="B534" s="7" t="s">
        <v>29</v>
      </c>
      <c r="C534" s="7" t="s">
        <v>963</v>
      </c>
      <c r="D534" s="7" t="s">
        <v>527</v>
      </c>
      <c r="E534" s="288">
        <v>0</v>
      </c>
      <c r="F534" s="288">
        <v>725.4</v>
      </c>
    </row>
    <row r="535" spans="1:6" s="25" customFormat="1" ht="15.75">
      <c r="A535" s="63" t="s">
        <v>134</v>
      </c>
      <c r="B535" s="5" t="s">
        <v>30</v>
      </c>
      <c r="C535" s="5"/>
      <c r="D535" s="5"/>
      <c r="E535" s="290">
        <f>E536</f>
        <v>42800</v>
      </c>
      <c r="F535" s="290">
        <f>F536+F544</f>
        <v>43021</v>
      </c>
    </row>
    <row r="536" spans="1:6" s="3" customFormat="1" ht="15.75">
      <c r="A536" s="2" t="s">
        <v>136</v>
      </c>
      <c r="B536" s="7" t="s">
        <v>135</v>
      </c>
      <c r="C536" s="7"/>
      <c r="D536" s="7"/>
      <c r="E536" s="288">
        <f>E537</f>
        <v>42800</v>
      </c>
      <c r="F536" s="288">
        <f>F537</f>
        <v>0</v>
      </c>
    </row>
    <row r="537" spans="1:6" s="3" customFormat="1" ht="63">
      <c r="A537" s="2" t="s">
        <v>228</v>
      </c>
      <c r="B537" s="7" t="s">
        <v>135</v>
      </c>
      <c r="C537" s="7" t="s">
        <v>229</v>
      </c>
      <c r="D537" s="7"/>
      <c r="E537" s="288">
        <f>E538+E541</f>
        <v>42800</v>
      </c>
      <c r="F537" s="288">
        <f>F538+F541</f>
        <v>0</v>
      </c>
    </row>
    <row r="538" spans="1:6" s="3" customFormat="1" ht="31.5">
      <c r="A538" s="2" t="s">
        <v>233</v>
      </c>
      <c r="B538" s="7" t="s">
        <v>135</v>
      </c>
      <c r="C538" s="7" t="s">
        <v>234</v>
      </c>
      <c r="D538" s="7"/>
      <c r="E538" s="288">
        <f>E539</f>
        <v>40350</v>
      </c>
      <c r="F538" s="288">
        <f>F539</f>
        <v>0</v>
      </c>
    </row>
    <row r="539" spans="1:6" s="3" customFormat="1" ht="15.75">
      <c r="A539" s="2" t="s">
        <v>1272</v>
      </c>
      <c r="B539" s="7" t="s">
        <v>135</v>
      </c>
      <c r="C539" s="7" t="s">
        <v>1271</v>
      </c>
      <c r="D539" s="7"/>
      <c r="E539" s="288">
        <f>E540</f>
        <v>40350</v>
      </c>
      <c r="F539" s="288">
        <f>F540</f>
        <v>0</v>
      </c>
    </row>
    <row r="540" spans="1:6" s="3" customFormat="1" ht="31.5">
      <c r="A540" s="2" t="s">
        <v>523</v>
      </c>
      <c r="B540" s="7" t="s">
        <v>135</v>
      </c>
      <c r="C540" s="7" t="s">
        <v>1271</v>
      </c>
      <c r="D540" s="7" t="s">
        <v>524</v>
      </c>
      <c r="E540" s="288">
        <v>40350</v>
      </c>
      <c r="F540" s="288">
        <v>0</v>
      </c>
    </row>
    <row r="541" spans="1:6" s="3" customFormat="1" ht="47.25">
      <c r="A541" s="2" t="s">
        <v>6</v>
      </c>
      <c r="B541" s="7" t="s">
        <v>135</v>
      </c>
      <c r="C541" s="7" t="s">
        <v>235</v>
      </c>
      <c r="D541" s="7"/>
      <c r="E541" s="288">
        <f>E542</f>
        <v>2450</v>
      </c>
      <c r="F541" s="288">
        <f>F542</f>
        <v>0</v>
      </c>
    </row>
    <row r="542" spans="1:6" s="3" customFormat="1" ht="15.75">
      <c r="A542" s="2" t="s">
        <v>445</v>
      </c>
      <c r="B542" s="7" t="s">
        <v>135</v>
      </c>
      <c r="C542" s="7" t="s">
        <v>236</v>
      </c>
      <c r="D542" s="7"/>
      <c r="E542" s="288">
        <f>E543</f>
        <v>2450</v>
      </c>
      <c r="F542" s="288">
        <f>F543</f>
        <v>0</v>
      </c>
    </row>
    <row r="543" spans="1:6" s="3" customFormat="1" ht="31.5">
      <c r="A543" s="2" t="s">
        <v>523</v>
      </c>
      <c r="B543" s="7" t="s">
        <v>135</v>
      </c>
      <c r="C543" s="7" t="s">
        <v>236</v>
      </c>
      <c r="D543" s="7" t="s">
        <v>524</v>
      </c>
      <c r="E543" s="288">
        <v>2450</v>
      </c>
      <c r="F543" s="288">
        <v>0</v>
      </c>
    </row>
    <row r="544" spans="1:6" s="3" customFormat="1" ht="15.75">
      <c r="A544" s="2" t="s">
        <v>514</v>
      </c>
      <c r="B544" s="7" t="s">
        <v>135</v>
      </c>
      <c r="C544" s="7" t="s">
        <v>867</v>
      </c>
      <c r="D544" s="7"/>
      <c r="E544" s="288">
        <f>E547+E545</f>
        <v>0</v>
      </c>
      <c r="F544" s="288">
        <f>F547+F545</f>
        <v>43021</v>
      </c>
    </row>
    <row r="545" spans="1:6" s="3" customFormat="1" ht="15.75">
      <c r="A545" s="2" t="s">
        <v>445</v>
      </c>
      <c r="B545" s="7" t="s">
        <v>135</v>
      </c>
      <c r="C545" s="7" t="s">
        <v>884</v>
      </c>
      <c r="D545" s="7"/>
      <c r="E545" s="288">
        <f>E546</f>
        <v>0</v>
      </c>
      <c r="F545" s="288">
        <f>F546</f>
        <v>2450</v>
      </c>
    </row>
    <row r="546" spans="1:6" s="3" customFormat="1" ht="31.5">
      <c r="A546" s="2" t="s">
        <v>523</v>
      </c>
      <c r="B546" s="7" t="s">
        <v>135</v>
      </c>
      <c r="C546" s="7" t="s">
        <v>884</v>
      </c>
      <c r="D546" s="7" t="s">
        <v>524</v>
      </c>
      <c r="E546" s="288">
        <v>0</v>
      </c>
      <c r="F546" s="288">
        <v>2450</v>
      </c>
    </row>
    <row r="547" spans="1:6" s="3" customFormat="1" ht="15.75">
      <c r="A547" s="2" t="s">
        <v>1272</v>
      </c>
      <c r="B547" s="7" t="s">
        <v>135</v>
      </c>
      <c r="C547" s="7" t="s">
        <v>1273</v>
      </c>
      <c r="D547" s="7"/>
      <c r="E547" s="288">
        <f>E548</f>
        <v>0</v>
      </c>
      <c r="F547" s="288">
        <f>F548</f>
        <v>40571</v>
      </c>
    </row>
    <row r="548" spans="1:6" s="3" customFormat="1" ht="31.5">
      <c r="A548" s="2" t="s">
        <v>523</v>
      </c>
      <c r="B548" s="7" t="s">
        <v>135</v>
      </c>
      <c r="C548" s="7" t="s">
        <v>1273</v>
      </c>
      <c r="D548" s="7" t="s">
        <v>524</v>
      </c>
      <c r="E548" s="288">
        <v>0</v>
      </c>
      <c r="F548" s="288">
        <v>40571</v>
      </c>
    </row>
    <row r="549" spans="1:6" s="25" customFormat="1" ht="15.75">
      <c r="A549" s="63" t="s">
        <v>138</v>
      </c>
      <c r="B549" s="5" t="s">
        <v>137</v>
      </c>
      <c r="C549" s="5"/>
      <c r="D549" s="5"/>
      <c r="E549" s="290">
        <f>E550+E558</f>
        <v>4507</v>
      </c>
      <c r="F549" s="290">
        <f>F550+F558</f>
        <v>4507</v>
      </c>
    </row>
    <row r="550" spans="1:6" s="3" customFormat="1" ht="15.75">
      <c r="A550" s="2" t="s">
        <v>443</v>
      </c>
      <c r="B550" s="7" t="s">
        <v>139</v>
      </c>
      <c r="C550" s="7"/>
      <c r="D550" s="7"/>
      <c r="E550" s="288">
        <f>E551+E555</f>
        <v>3500</v>
      </c>
      <c r="F550" s="288">
        <f>F551+F555</f>
        <v>3500</v>
      </c>
    </row>
    <row r="551" spans="1:6" s="3" customFormat="1" ht="47.25">
      <c r="A551" s="2" t="s">
        <v>2</v>
      </c>
      <c r="B551" s="7" t="s">
        <v>139</v>
      </c>
      <c r="C551" s="7" t="s">
        <v>240</v>
      </c>
      <c r="D551" s="7"/>
      <c r="E551" s="288">
        <f aca="true" t="shared" si="13" ref="E551:F553">E552</f>
        <v>3500</v>
      </c>
      <c r="F551" s="288">
        <f t="shared" si="13"/>
        <v>0</v>
      </c>
    </row>
    <row r="552" spans="1:6" s="3" customFormat="1" ht="47.25">
      <c r="A552" s="2" t="s">
        <v>62</v>
      </c>
      <c r="B552" s="7" t="s">
        <v>139</v>
      </c>
      <c r="C552" s="7" t="s">
        <v>248</v>
      </c>
      <c r="D552" s="7"/>
      <c r="E552" s="288">
        <f t="shared" si="13"/>
        <v>3500</v>
      </c>
      <c r="F552" s="288">
        <f t="shared" si="13"/>
        <v>0</v>
      </c>
    </row>
    <row r="553" spans="1:6" s="3" customFormat="1" ht="31.5">
      <c r="A553" s="2" t="s">
        <v>521</v>
      </c>
      <c r="B553" s="7" t="s">
        <v>139</v>
      </c>
      <c r="C553" s="7" t="s">
        <v>249</v>
      </c>
      <c r="D553" s="7"/>
      <c r="E553" s="288">
        <f t="shared" si="13"/>
        <v>3500</v>
      </c>
      <c r="F553" s="288">
        <f t="shared" si="13"/>
        <v>0</v>
      </c>
    </row>
    <row r="554" spans="1:6" s="3" customFormat="1" ht="31.5">
      <c r="A554" s="2" t="s">
        <v>543</v>
      </c>
      <c r="B554" s="7" t="s">
        <v>139</v>
      </c>
      <c r="C554" s="7" t="s">
        <v>249</v>
      </c>
      <c r="D554" s="7" t="s">
        <v>517</v>
      </c>
      <c r="E554" s="288">
        <v>3500</v>
      </c>
      <c r="F554" s="288">
        <v>0</v>
      </c>
    </row>
    <row r="555" spans="1:6" s="3" customFormat="1" ht="15.75">
      <c r="A555" s="2" t="s">
        <v>514</v>
      </c>
      <c r="B555" s="7" t="s">
        <v>139</v>
      </c>
      <c r="C555" s="7" t="s">
        <v>867</v>
      </c>
      <c r="D555" s="7"/>
      <c r="E555" s="288">
        <f>E556</f>
        <v>0</v>
      </c>
      <c r="F555" s="288">
        <f>F556</f>
        <v>3500</v>
      </c>
    </row>
    <row r="556" spans="1:6" s="3" customFormat="1" ht="31.5">
      <c r="A556" s="2" t="s">
        <v>521</v>
      </c>
      <c r="B556" s="7" t="s">
        <v>139</v>
      </c>
      <c r="C556" s="7" t="s">
        <v>883</v>
      </c>
      <c r="D556" s="7"/>
      <c r="E556" s="288">
        <f>E557</f>
        <v>0</v>
      </c>
      <c r="F556" s="288">
        <f>F557</f>
        <v>3500</v>
      </c>
    </row>
    <row r="557" spans="1:6" s="3" customFormat="1" ht="31.5">
      <c r="A557" s="2" t="s">
        <v>543</v>
      </c>
      <c r="B557" s="7" t="s">
        <v>139</v>
      </c>
      <c r="C557" s="7" t="s">
        <v>883</v>
      </c>
      <c r="D557" s="7" t="s">
        <v>517</v>
      </c>
      <c r="E557" s="288">
        <v>0</v>
      </c>
      <c r="F557" s="288">
        <v>3500</v>
      </c>
    </row>
    <row r="558" spans="1:6" s="3" customFormat="1" ht="15.75">
      <c r="A558" s="2" t="s">
        <v>436</v>
      </c>
      <c r="B558" s="7" t="s">
        <v>140</v>
      </c>
      <c r="C558" s="7"/>
      <c r="D558" s="7"/>
      <c r="E558" s="288">
        <f>E559+E563</f>
        <v>1007</v>
      </c>
      <c r="F558" s="288">
        <f>F559+F563</f>
        <v>1007</v>
      </c>
    </row>
    <row r="559" spans="1:6" s="3" customFormat="1" ht="47.25">
      <c r="A559" s="2" t="s">
        <v>2</v>
      </c>
      <c r="B559" s="7" t="s">
        <v>140</v>
      </c>
      <c r="C559" s="7" t="s">
        <v>240</v>
      </c>
      <c r="D559" s="7"/>
      <c r="E559" s="288">
        <f aca="true" t="shared" si="14" ref="E559:F561">E560</f>
        <v>1007</v>
      </c>
      <c r="F559" s="288">
        <f t="shared" si="14"/>
        <v>0</v>
      </c>
    </row>
    <row r="560" spans="1:6" s="3" customFormat="1" ht="31.5">
      <c r="A560" s="2" t="s">
        <v>250</v>
      </c>
      <c r="B560" s="7" t="s">
        <v>140</v>
      </c>
      <c r="C560" s="7" t="s">
        <v>251</v>
      </c>
      <c r="D560" s="7"/>
      <c r="E560" s="288">
        <f t="shared" si="14"/>
        <v>1007</v>
      </c>
      <c r="F560" s="288">
        <f t="shared" si="14"/>
        <v>0</v>
      </c>
    </row>
    <row r="561" spans="1:6" s="3" customFormat="1" ht="31.5">
      <c r="A561" s="2" t="s">
        <v>522</v>
      </c>
      <c r="B561" s="7" t="s">
        <v>140</v>
      </c>
      <c r="C561" s="7" t="s">
        <v>252</v>
      </c>
      <c r="D561" s="7"/>
      <c r="E561" s="288">
        <f t="shared" si="14"/>
        <v>1007</v>
      </c>
      <c r="F561" s="288">
        <f t="shared" si="14"/>
        <v>0</v>
      </c>
    </row>
    <row r="562" spans="1:6" s="3" customFormat="1" ht="31.5">
      <c r="A562" s="2" t="s">
        <v>543</v>
      </c>
      <c r="B562" s="7" t="s">
        <v>140</v>
      </c>
      <c r="C562" s="7" t="s">
        <v>252</v>
      </c>
      <c r="D562" s="7" t="s">
        <v>517</v>
      </c>
      <c r="E562" s="288">
        <v>1007</v>
      </c>
      <c r="F562" s="288">
        <v>0</v>
      </c>
    </row>
    <row r="563" spans="1:6" s="3" customFormat="1" ht="15.75">
      <c r="A563" s="2" t="s">
        <v>514</v>
      </c>
      <c r="B563" s="7" t="s">
        <v>140</v>
      </c>
      <c r="C563" s="7" t="s">
        <v>867</v>
      </c>
      <c r="D563" s="7"/>
      <c r="E563" s="288">
        <f>E564</f>
        <v>0</v>
      </c>
      <c r="F563" s="288">
        <f>F564</f>
        <v>1007</v>
      </c>
    </row>
    <row r="564" spans="1:6" s="3" customFormat="1" ht="31.5">
      <c r="A564" s="2" t="s">
        <v>522</v>
      </c>
      <c r="B564" s="7" t="s">
        <v>140</v>
      </c>
      <c r="C564" s="7" t="s">
        <v>882</v>
      </c>
      <c r="D564" s="7"/>
      <c r="E564" s="288">
        <f>E565</f>
        <v>0</v>
      </c>
      <c r="F564" s="288">
        <f>F565</f>
        <v>1007</v>
      </c>
    </row>
    <row r="565" spans="1:6" s="3" customFormat="1" ht="31.5">
      <c r="A565" s="2" t="s">
        <v>543</v>
      </c>
      <c r="B565" s="7" t="s">
        <v>140</v>
      </c>
      <c r="C565" s="7" t="s">
        <v>882</v>
      </c>
      <c r="D565" s="7" t="s">
        <v>517</v>
      </c>
      <c r="E565" s="288">
        <v>0</v>
      </c>
      <c r="F565" s="288">
        <v>1007</v>
      </c>
    </row>
    <row r="566" spans="1:6" s="3" customFormat="1" ht="47.25">
      <c r="A566" s="63" t="s">
        <v>193</v>
      </c>
      <c r="B566" s="5" t="s">
        <v>141</v>
      </c>
      <c r="C566" s="7"/>
      <c r="D566" s="7"/>
      <c r="E566" s="290">
        <f>E567</f>
        <v>70154</v>
      </c>
      <c r="F566" s="290">
        <f>F567</f>
        <v>72574</v>
      </c>
    </row>
    <row r="567" spans="1:6" s="3" customFormat="1" ht="47.25">
      <c r="A567" s="2" t="s">
        <v>194</v>
      </c>
      <c r="B567" s="7" t="s">
        <v>147</v>
      </c>
      <c r="C567" s="7"/>
      <c r="D567" s="7"/>
      <c r="E567" s="288">
        <f aca="true" t="shared" si="15" ref="E567:F570">E568</f>
        <v>70154</v>
      </c>
      <c r="F567" s="288">
        <f>F568+F572</f>
        <v>72574</v>
      </c>
    </row>
    <row r="568" spans="1:6" s="3" customFormat="1" ht="63">
      <c r="A568" s="2" t="s">
        <v>118</v>
      </c>
      <c r="B568" s="7" t="s">
        <v>147</v>
      </c>
      <c r="C568" s="7" t="s">
        <v>223</v>
      </c>
      <c r="D568" s="7"/>
      <c r="E568" s="288">
        <f t="shared" si="15"/>
        <v>70154</v>
      </c>
      <c r="F568" s="288">
        <f t="shared" si="15"/>
        <v>0</v>
      </c>
    </row>
    <row r="569" spans="1:6" s="3" customFormat="1" ht="78.75" customHeight="1">
      <c r="A569" s="2" t="s">
        <v>224</v>
      </c>
      <c r="B569" s="7" t="s">
        <v>147</v>
      </c>
      <c r="C569" s="7" t="s">
        <v>227</v>
      </c>
      <c r="D569" s="7"/>
      <c r="E569" s="288">
        <f t="shared" si="15"/>
        <v>70154</v>
      </c>
      <c r="F569" s="288">
        <f t="shared" si="15"/>
        <v>0</v>
      </c>
    </row>
    <row r="570" spans="1:6" s="3" customFormat="1" ht="31.5">
      <c r="A570" s="2" t="s">
        <v>538</v>
      </c>
      <c r="B570" s="7" t="s">
        <v>147</v>
      </c>
      <c r="C570" s="7" t="s">
        <v>366</v>
      </c>
      <c r="D570" s="7"/>
      <c r="E570" s="288">
        <f t="shared" si="15"/>
        <v>70154</v>
      </c>
      <c r="F570" s="288">
        <f t="shared" si="15"/>
        <v>0</v>
      </c>
    </row>
    <row r="571" spans="1:6" s="3" customFormat="1" ht="15.75">
      <c r="A571" s="2" t="s">
        <v>409</v>
      </c>
      <c r="B571" s="7" t="s">
        <v>147</v>
      </c>
      <c r="C571" s="7" t="s">
        <v>366</v>
      </c>
      <c r="D571" s="7" t="s">
        <v>526</v>
      </c>
      <c r="E571" s="288">
        <v>70154</v>
      </c>
      <c r="F571" s="288">
        <v>0</v>
      </c>
    </row>
    <row r="572" spans="1:6" s="3" customFormat="1" ht="15.75">
      <c r="A572" s="2" t="s">
        <v>514</v>
      </c>
      <c r="B572" s="7" t="s">
        <v>147</v>
      </c>
      <c r="C572" s="7" t="s">
        <v>867</v>
      </c>
      <c r="D572" s="7"/>
      <c r="E572" s="288">
        <f>E573</f>
        <v>0</v>
      </c>
      <c r="F572" s="288">
        <f>F573</f>
        <v>72574</v>
      </c>
    </row>
    <row r="573" spans="1:6" s="3" customFormat="1" ht="31.5">
      <c r="A573" s="2" t="s">
        <v>538</v>
      </c>
      <c r="B573" s="7" t="s">
        <v>147</v>
      </c>
      <c r="C573" s="7" t="s">
        <v>881</v>
      </c>
      <c r="D573" s="7"/>
      <c r="E573" s="288">
        <f>E574</f>
        <v>0</v>
      </c>
      <c r="F573" s="288">
        <f>F574</f>
        <v>72574</v>
      </c>
    </row>
    <row r="574" spans="1:6" s="3" customFormat="1" ht="15.75">
      <c r="A574" s="2" t="s">
        <v>409</v>
      </c>
      <c r="B574" s="7" t="s">
        <v>147</v>
      </c>
      <c r="C574" s="7" t="s">
        <v>881</v>
      </c>
      <c r="D574" s="7" t="s">
        <v>526</v>
      </c>
      <c r="E574" s="288">
        <v>0</v>
      </c>
      <c r="F574" s="288">
        <v>72574</v>
      </c>
    </row>
    <row r="575" spans="1:6" s="3" customFormat="1" ht="15.75">
      <c r="A575" s="63" t="s">
        <v>577</v>
      </c>
      <c r="B575" s="5" t="s">
        <v>446</v>
      </c>
      <c r="C575" s="5" t="s">
        <v>83</v>
      </c>
      <c r="D575" s="5"/>
      <c r="E575" s="290">
        <f>E576</f>
        <v>20319</v>
      </c>
      <c r="F575" s="290">
        <f>F576</f>
        <v>42890</v>
      </c>
    </row>
    <row r="576" spans="1:6" s="48" customFormat="1" ht="15.75">
      <c r="A576" s="2" t="s">
        <v>129</v>
      </c>
      <c r="B576" s="7" t="s">
        <v>446</v>
      </c>
      <c r="C576" s="7" t="s">
        <v>83</v>
      </c>
      <c r="D576" s="7" t="s">
        <v>447</v>
      </c>
      <c r="E576" s="288">
        <v>20319</v>
      </c>
      <c r="F576" s="288">
        <v>42890</v>
      </c>
    </row>
    <row r="577" spans="1:7" s="25" customFormat="1" ht="15.75">
      <c r="A577" s="63" t="s">
        <v>439</v>
      </c>
      <c r="B577" s="30"/>
      <c r="C577" s="49"/>
      <c r="D577" s="30"/>
      <c r="E577" s="290">
        <f>E15+E109+E118+E135+E214+E283+E415+E456+E535+E549+E566+E575</f>
        <v>1902892.391</v>
      </c>
      <c r="F577" s="290">
        <f>F15+F109+F118+F135+F214+F283+F415+F456+F535+F549+F566+F575</f>
        <v>2039991.214</v>
      </c>
      <c r="G577" s="50"/>
    </row>
    <row r="578" spans="1:6" s="54" customFormat="1" ht="15.75">
      <c r="A578" s="95"/>
      <c r="B578" s="51"/>
      <c r="C578" s="51"/>
      <c r="D578" s="52"/>
      <c r="E578" s="53"/>
      <c r="F578" s="53"/>
    </row>
    <row r="579" spans="1:6" s="4" customFormat="1" ht="15.75">
      <c r="A579" s="324" t="s">
        <v>1375</v>
      </c>
      <c r="B579" s="324"/>
      <c r="C579" s="324"/>
      <c r="D579" s="324"/>
      <c r="E579" s="324"/>
      <c r="F579" s="324"/>
    </row>
    <row r="580" spans="2:7" ht="15.75">
      <c r="B580" s="43"/>
      <c r="C580" s="43"/>
      <c r="D580" s="44"/>
      <c r="E580" s="45"/>
      <c r="F580" s="45"/>
      <c r="G580" s="46"/>
    </row>
    <row r="581" spans="4:10" ht="15.75">
      <c r="D581" s="36"/>
      <c r="E581" s="36"/>
      <c r="F581" s="36"/>
      <c r="G581" s="43"/>
      <c r="H581" s="44"/>
      <c r="I581" s="45"/>
      <c r="J581" s="45"/>
    </row>
    <row r="582" spans="4:10" ht="15.75">
      <c r="D582" s="36"/>
      <c r="E582" s="55"/>
      <c r="F582" s="55"/>
      <c r="G582" s="43"/>
      <c r="H582" s="44"/>
      <c r="I582" s="45"/>
      <c r="J582" s="45"/>
    </row>
    <row r="583" spans="4:10" ht="15.75">
      <c r="D583" s="36"/>
      <c r="E583" s="36"/>
      <c r="F583" s="36"/>
      <c r="G583" s="43"/>
      <c r="H583" s="44"/>
      <c r="I583" s="45"/>
      <c r="J583" s="45"/>
    </row>
    <row r="584" spans="4:10" ht="15.75">
      <c r="D584" s="36"/>
      <c r="E584" s="36"/>
      <c r="F584" s="36"/>
      <c r="G584" s="43"/>
      <c r="H584" s="44"/>
      <c r="I584" s="45"/>
      <c r="J584" s="45"/>
    </row>
    <row r="585" spans="4:10" ht="15.75">
      <c r="D585" s="36"/>
      <c r="E585" s="36"/>
      <c r="F585" s="36"/>
      <c r="G585" s="43"/>
      <c r="H585" s="44"/>
      <c r="I585" s="45"/>
      <c r="J585" s="45"/>
    </row>
    <row r="586" spans="4:10" ht="15.75">
      <c r="D586" s="36"/>
      <c r="E586" s="36"/>
      <c r="F586" s="36"/>
      <c r="G586" s="43"/>
      <c r="H586" s="44"/>
      <c r="I586" s="45"/>
      <c r="J586" s="45"/>
    </row>
    <row r="587" spans="4:10" ht="15.75">
      <c r="D587" s="36"/>
      <c r="E587" s="36"/>
      <c r="F587" s="36"/>
      <c r="G587" s="43"/>
      <c r="H587" s="44"/>
      <c r="I587" s="45"/>
      <c r="J587" s="45"/>
    </row>
    <row r="588" spans="4:10" ht="15.75">
      <c r="D588" s="36"/>
      <c r="E588" s="36"/>
      <c r="F588" s="36"/>
      <c r="G588" s="43"/>
      <c r="H588" s="44"/>
      <c r="I588" s="45"/>
      <c r="J588" s="45"/>
    </row>
    <row r="589" spans="4:10" ht="15.75">
      <c r="D589" s="36"/>
      <c r="E589" s="36"/>
      <c r="F589" s="36"/>
      <c r="G589" s="43"/>
      <c r="H589" s="44"/>
      <c r="I589" s="45"/>
      <c r="J589" s="45"/>
    </row>
    <row r="590" spans="4:10" ht="15.75">
      <c r="D590" s="36"/>
      <c r="E590" s="36"/>
      <c r="F590" s="36"/>
      <c r="H590" s="10"/>
      <c r="I590" s="45"/>
      <c r="J590" s="45"/>
    </row>
    <row r="591" spans="4:10" ht="15.75">
      <c r="D591" s="36"/>
      <c r="E591" s="36"/>
      <c r="F591" s="36"/>
      <c r="H591" s="10"/>
      <c r="I591" s="45"/>
      <c r="J591" s="45"/>
    </row>
    <row r="592" spans="4:10" ht="15.75">
      <c r="D592" s="36"/>
      <c r="E592" s="36"/>
      <c r="F592" s="36"/>
      <c r="H592" s="10"/>
      <c r="I592" s="45"/>
      <c r="J592" s="45"/>
    </row>
    <row r="593" spans="4:10" ht="15.75">
      <c r="D593" s="36"/>
      <c r="E593" s="36"/>
      <c r="F593" s="36"/>
      <c r="H593" s="10"/>
      <c r="I593" s="45"/>
      <c r="J593" s="45"/>
    </row>
    <row r="594" spans="4:10" ht="15.75">
      <c r="D594" s="36"/>
      <c r="E594" s="36"/>
      <c r="F594" s="36"/>
      <c r="H594" s="10"/>
      <c r="I594" s="45"/>
      <c r="J594" s="45"/>
    </row>
    <row r="595" spans="4:10" ht="15.75">
      <c r="D595" s="36"/>
      <c r="E595" s="36"/>
      <c r="F595" s="36"/>
      <c r="H595" s="10"/>
      <c r="I595" s="45"/>
      <c r="J595" s="45"/>
    </row>
    <row r="596" spans="4:10" ht="15.75">
      <c r="D596" s="36"/>
      <c r="E596" s="36"/>
      <c r="F596" s="36"/>
      <c r="H596" s="10"/>
      <c r="I596" s="45"/>
      <c r="J596" s="45"/>
    </row>
    <row r="597" spans="4:10" ht="15.75">
      <c r="D597" s="36"/>
      <c r="E597" s="36"/>
      <c r="F597" s="36"/>
      <c r="H597" s="10"/>
      <c r="I597" s="45"/>
      <c r="J597" s="45"/>
    </row>
    <row r="598" spans="4:10" ht="15.75">
      <c r="D598" s="36"/>
      <c r="E598" s="36"/>
      <c r="F598" s="36"/>
      <c r="H598" s="10"/>
      <c r="I598" s="45"/>
      <c r="J598" s="45"/>
    </row>
    <row r="599" spans="4:10" ht="15.75">
      <c r="D599" s="36"/>
      <c r="E599" s="36"/>
      <c r="F599" s="36"/>
      <c r="H599" s="10"/>
      <c r="I599" s="45"/>
      <c r="J599" s="45"/>
    </row>
    <row r="600" spans="4:10" ht="15.75">
      <c r="D600" s="36"/>
      <c r="E600" s="36"/>
      <c r="F600" s="36"/>
      <c r="H600" s="10"/>
      <c r="I600" s="45"/>
      <c r="J600" s="45"/>
    </row>
    <row r="601" spans="4:10" ht="15.75">
      <c r="D601" s="36"/>
      <c r="E601" s="36"/>
      <c r="F601" s="36"/>
      <c r="H601" s="10"/>
      <c r="I601" s="45"/>
      <c r="J601" s="45"/>
    </row>
    <row r="602" spans="4:10" ht="15.75">
      <c r="D602" s="36"/>
      <c r="E602" s="36"/>
      <c r="F602" s="36"/>
      <c r="H602" s="10"/>
      <c r="I602" s="45"/>
      <c r="J602" s="45"/>
    </row>
    <row r="603" spans="4:10" ht="15.75">
      <c r="D603" s="36"/>
      <c r="E603" s="36"/>
      <c r="F603" s="36"/>
      <c r="H603" s="10"/>
      <c r="I603" s="45"/>
      <c r="J603" s="45"/>
    </row>
    <row r="604" spans="4:10" ht="15.75">
      <c r="D604" s="36"/>
      <c r="E604" s="36"/>
      <c r="F604" s="36"/>
      <c r="H604" s="10"/>
      <c r="I604" s="45"/>
      <c r="J604" s="45"/>
    </row>
    <row r="605" spans="4:10" ht="15.75">
      <c r="D605" s="36"/>
      <c r="E605" s="36"/>
      <c r="F605" s="36"/>
      <c r="H605" s="10"/>
      <c r="I605" s="45"/>
      <c r="J605" s="45"/>
    </row>
    <row r="606" spans="4:10" ht="15.75">
      <c r="D606" s="36"/>
      <c r="E606" s="36"/>
      <c r="F606" s="36"/>
      <c r="H606" s="10"/>
      <c r="I606" s="45"/>
      <c r="J606" s="45"/>
    </row>
    <row r="607" spans="4:10" ht="15.75">
      <c r="D607" s="36"/>
      <c r="E607" s="36"/>
      <c r="F607" s="36"/>
      <c r="H607" s="10"/>
      <c r="I607" s="45"/>
      <c r="J607" s="45"/>
    </row>
    <row r="608" spans="4:10" ht="15.75">
      <c r="D608" s="36"/>
      <c r="E608" s="36"/>
      <c r="F608" s="36"/>
      <c r="H608" s="10"/>
      <c r="I608" s="45"/>
      <c r="J608" s="45"/>
    </row>
    <row r="609" spans="4:10" ht="15.75">
      <c r="D609" s="36"/>
      <c r="E609" s="36"/>
      <c r="F609" s="36"/>
      <c r="H609" s="10"/>
      <c r="I609" s="45"/>
      <c r="J609" s="45"/>
    </row>
    <row r="610" spans="4:10" ht="15.75">
      <c r="D610" s="36"/>
      <c r="E610" s="36"/>
      <c r="F610" s="36"/>
      <c r="H610" s="10"/>
      <c r="I610" s="45"/>
      <c r="J610" s="45"/>
    </row>
    <row r="611" spans="4:10" ht="15.75">
      <c r="D611" s="36"/>
      <c r="E611" s="36"/>
      <c r="F611" s="36"/>
      <c r="H611" s="10"/>
      <c r="I611" s="45"/>
      <c r="J611" s="45"/>
    </row>
    <row r="612" spans="4:10" ht="15.75">
      <c r="D612" s="36"/>
      <c r="E612" s="36"/>
      <c r="F612" s="36"/>
      <c r="H612" s="10"/>
      <c r="I612" s="45"/>
      <c r="J612" s="45"/>
    </row>
    <row r="613" spans="4:10" ht="15.75">
      <c r="D613" s="36"/>
      <c r="E613" s="36"/>
      <c r="F613" s="36"/>
      <c r="H613" s="10"/>
      <c r="I613" s="45"/>
      <c r="J613" s="45"/>
    </row>
    <row r="614" spans="5:6" ht="15.75">
      <c r="E614" s="45"/>
      <c r="F614" s="45"/>
    </row>
    <row r="615" spans="5:6" ht="15.75">
      <c r="E615" s="45"/>
      <c r="F615" s="45"/>
    </row>
    <row r="616" spans="5:6" ht="15.75">
      <c r="E616" s="45"/>
      <c r="F616" s="45"/>
    </row>
    <row r="617" spans="5:6" ht="15.75">
      <c r="E617" s="45"/>
      <c r="F617" s="45"/>
    </row>
    <row r="618" spans="5:6" ht="15.75">
      <c r="E618" s="45"/>
      <c r="F618" s="45"/>
    </row>
    <row r="619" spans="5:6" ht="15.75">
      <c r="E619" s="45"/>
      <c r="F619" s="45"/>
    </row>
    <row r="620" spans="5:6" ht="15.75">
      <c r="E620" s="45"/>
      <c r="F620" s="45"/>
    </row>
    <row r="621" spans="5:6" ht="15.75">
      <c r="E621" s="45"/>
      <c r="F621" s="45"/>
    </row>
    <row r="622" spans="5:6" ht="15.75">
      <c r="E622" s="45"/>
      <c r="F622" s="45"/>
    </row>
    <row r="623" spans="5:6" ht="15.75">
      <c r="E623" s="45"/>
      <c r="F623" s="45"/>
    </row>
    <row r="624" spans="5:6" ht="15.75">
      <c r="E624" s="45"/>
      <c r="F624" s="45"/>
    </row>
    <row r="625" spans="5:6" ht="15.75">
      <c r="E625" s="45"/>
      <c r="F625" s="45"/>
    </row>
    <row r="626" spans="5:6" ht="15.75">
      <c r="E626" s="45"/>
      <c r="F626" s="45"/>
    </row>
    <row r="627" spans="5:6" ht="15.75">
      <c r="E627" s="45"/>
      <c r="F627" s="45"/>
    </row>
    <row r="628" spans="5:6" ht="15.75">
      <c r="E628" s="45"/>
      <c r="F628" s="45"/>
    </row>
    <row r="629" spans="5:6" ht="15.75">
      <c r="E629" s="45"/>
      <c r="F629" s="45"/>
    </row>
    <row r="630" spans="5:6" ht="15.75">
      <c r="E630" s="45"/>
      <c r="F630" s="45"/>
    </row>
    <row r="631" spans="5:6" ht="15.75">
      <c r="E631" s="45"/>
      <c r="F631" s="45"/>
    </row>
    <row r="632" spans="5:6" ht="15.75">
      <c r="E632" s="45"/>
      <c r="F632" s="45"/>
    </row>
    <row r="633" spans="5:6" ht="15.75">
      <c r="E633" s="45"/>
      <c r="F633" s="45"/>
    </row>
    <row r="634" spans="5:6" ht="15.75">
      <c r="E634" s="45"/>
      <c r="F634" s="45"/>
    </row>
    <row r="635" spans="5:6" ht="15.75">
      <c r="E635" s="45"/>
      <c r="F635" s="45"/>
    </row>
    <row r="636" spans="5:6" ht="15.75">
      <c r="E636" s="45"/>
      <c r="F636" s="45"/>
    </row>
    <row r="637" spans="5:6" ht="15.75">
      <c r="E637" s="45"/>
      <c r="F637" s="45"/>
    </row>
    <row r="638" spans="5:6" ht="15.75">
      <c r="E638" s="45"/>
      <c r="F638" s="45"/>
    </row>
    <row r="639" spans="5:6" ht="15.75">
      <c r="E639" s="45"/>
      <c r="F639" s="45"/>
    </row>
    <row r="640" spans="5:6" ht="15.75">
      <c r="E640" s="45"/>
      <c r="F640" s="45"/>
    </row>
    <row r="641" spans="5:6" ht="15.75">
      <c r="E641" s="45"/>
      <c r="F641" s="45"/>
    </row>
    <row r="642" spans="5:6" ht="15.75">
      <c r="E642" s="45"/>
      <c r="F642" s="45"/>
    </row>
    <row r="643" spans="5:6" ht="15.75">
      <c r="E643" s="45"/>
      <c r="F643" s="45"/>
    </row>
    <row r="644" spans="5:6" ht="15.75">
      <c r="E644" s="45"/>
      <c r="F644" s="45"/>
    </row>
    <row r="645" spans="5:6" ht="15.75">
      <c r="E645" s="45"/>
      <c r="F645" s="45"/>
    </row>
    <row r="646" spans="5:6" ht="15.75">
      <c r="E646" s="45"/>
      <c r="F646" s="45"/>
    </row>
    <row r="647" spans="5:6" ht="15.75">
      <c r="E647" s="45"/>
      <c r="F647" s="45"/>
    </row>
    <row r="648" spans="5:6" ht="15.75">
      <c r="E648" s="45"/>
      <c r="F648" s="45"/>
    </row>
    <row r="649" spans="5:6" ht="15.75">
      <c r="E649" s="45"/>
      <c r="F649" s="45"/>
    </row>
    <row r="650" spans="5:6" ht="15.75">
      <c r="E650" s="45"/>
      <c r="F650" s="45"/>
    </row>
    <row r="651" spans="5:6" ht="15.75">
      <c r="E651" s="45"/>
      <c r="F651" s="45"/>
    </row>
    <row r="652" spans="5:6" ht="15.75">
      <c r="E652" s="45"/>
      <c r="F652" s="45"/>
    </row>
    <row r="653" spans="5:6" ht="15.75">
      <c r="E653" s="45"/>
      <c r="F653" s="45"/>
    </row>
    <row r="654" spans="5:6" ht="15.75">
      <c r="E654" s="45"/>
      <c r="F654" s="45"/>
    </row>
    <row r="655" spans="5:6" ht="15.75">
      <c r="E655" s="45"/>
      <c r="F655" s="45"/>
    </row>
    <row r="656" spans="5:6" ht="15.75">
      <c r="E656" s="45"/>
      <c r="F656" s="45"/>
    </row>
    <row r="657" spans="5:6" ht="15.75">
      <c r="E657" s="45"/>
      <c r="F657" s="45"/>
    </row>
    <row r="658" spans="5:6" ht="15.75">
      <c r="E658" s="45"/>
      <c r="F658" s="45"/>
    </row>
    <row r="659" spans="5:6" ht="15.75">
      <c r="E659" s="45"/>
      <c r="F659" s="45"/>
    </row>
    <row r="660" spans="5:6" ht="15.75">
      <c r="E660" s="45"/>
      <c r="F660" s="45"/>
    </row>
    <row r="661" spans="5:6" ht="15.75">
      <c r="E661" s="45"/>
      <c r="F661" s="45"/>
    </row>
    <row r="662" spans="5:6" ht="15.75">
      <c r="E662" s="45"/>
      <c r="F662" s="45"/>
    </row>
    <row r="663" spans="5:6" ht="15.75">
      <c r="E663" s="45"/>
      <c r="F663" s="45"/>
    </row>
    <row r="664" spans="5:6" ht="15.75">
      <c r="E664" s="45"/>
      <c r="F664" s="45"/>
    </row>
    <row r="665" spans="5:6" ht="15.75">
      <c r="E665" s="45"/>
      <c r="F665" s="45"/>
    </row>
    <row r="666" spans="5:6" ht="15.75">
      <c r="E666" s="45"/>
      <c r="F666" s="45"/>
    </row>
    <row r="667" spans="5:6" ht="15.75">
      <c r="E667" s="45"/>
      <c r="F667" s="45"/>
    </row>
    <row r="668" spans="5:6" ht="15.75">
      <c r="E668" s="45"/>
      <c r="F668" s="45"/>
    </row>
    <row r="669" spans="5:6" ht="15.75">
      <c r="E669" s="45"/>
      <c r="F669" s="45"/>
    </row>
    <row r="670" spans="5:6" ht="15.75">
      <c r="E670" s="45"/>
      <c r="F670" s="45"/>
    </row>
    <row r="671" spans="5:6" ht="15.75">
      <c r="E671" s="45"/>
      <c r="F671" s="45"/>
    </row>
    <row r="672" spans="5:6" ht="15.75">
      <c r="E672" s="45"/>
      <c r="F672" s="45"/>
    </row>
    <row r="673" spans="5:6" ht="15.75">
      <c r="E673" s="45"/>
      <c r="F673" s="45"/>
    </row>
    <row r="674" spans="5:6" ht="15.75">
      <c r="E674" s="45"/>
      <c r="F674" s="45"/>
    </row>
    <row r="675" spans="5:6" ht="15.75">
      <c r="E675" s="45"/>
      <c r="F675" s="45"/>
    </row>
    <row r="676" spans="5:6" ht="15.75">
      <c r="E676" s="45"/>
      <c r="F676" s="45"/>
    </row>
    <row r="677" spans="5:6" ht="15.75">
      <c r="E677" s="45"/>
      <c r="F677" s="45"/>
    </row>
    <row r="678" spans="5:6" ht="15.75">
      <c r="E678" s="45"/>
      <c r="F678" s="45"/>
    </row>
    <row r="679" spans="5:6" ht="15.75">
      <c r="E679" s="45"/>
      <c r="F679" s="45"/>
    </row>
    <row r="680" spans="5:6" ht="15.75">
      <c r="E680" s="45"/>
      <c r="F680" s="45"/>
    </row>
    <row r="681" spans="5:6" ht="15.75">
      <c r="E681" s="45"/>
      <c r="F681" s="45"/>
    </row>
    <row r="682" spans="5:6" ht="15.75">
      <c r="E682" s="45"/>
      <c r="F682" s="45"/>
    </row>
    <row r="683" spans="5:6" ht="15.75">
      <c r="E683" s="45"/>
      <c r="F683" s="45"/>
    </row>
    <row r="684" spans="5:6" ht="15.75">
      <c r="E684" s="45"/>
      <c r="F684" s="45"/>
    </row>
    <row r="685" spans="5:6" ht="15.75">
      <c r="E685" s="45"/>
      <c r="F685" s="45"/>
    </row>
    <row r="686" spans="5:6" ht="15.75">
      <c r="E686" s="45"/>
      <c r="F686" s="45"/>
    </row>
    <row r="687" spans="5:6" ht="15.75">
      <c r="E687" s="45"/>
      <c r="F687" s="45"/>
    </row>
    <row r="688" spans="5:6" ht="15.75">
      <c r="E688" s="45"/>
      <c r="F688" s="45"/>
    </row>
    <row r="689" spans="5:6" ht="15.75">
      <c r="E689" s="45"/>
      <c r="F689" s="45"/>
    </row>
    <row r="690" spans="5:6" ht="15.75">
      <c r="E690" s="45"/>
      <c r="F690" s="45"/>
    </row>
    <row r="691" spans="5:6" ht="15.75">
      <c r="E691" s="45"/>
      <c r="F691" s="45"/>
    </row>
    <row r="692" spans="5:6" ht="15.75">
      <c r="E692" s="45"/>
      <c r="F692" s="45"/>
    </row>
    <row r="693" spans="5:6" ht="15.75">
      <c r="E693" s="45"/>
      <c r="F693" s="45"/>
    </row>
    <row r="694" spans="5:6" ht="15.75">
      <c r="E694" s="45"/>
      <c r="F694" s="45"/>
    </row>
    <row r="695" spans="5:6" ht="15.75">
      <c r="E695" s="45"/>
      <c r="F695" s="45"/>
    </row>
    <row r="696" spans="5:6" ht="15.75">
      <c r="E696" s="45"/>
      <c r="F696" s="45"/>
    </row>
    <row r="697" spans="5:6" ht="15.75">
      <c r="E697" s="45"/>
      <c r="F697" s="45"/>
    </row>
    <row r="698" spans="5:6" ht="15.75">
      <c r="E698" s="45"/>
      <c r="F698" s="45"/>
    </row>
    <row r="699" spans="5:6" ht="15.75">
      <c r="E699" s="45"/>
      <c r="F699" s="45"/>
    </row>
    <row r="700" spans="5:6" ht="15.75">
      <c r="E700" s="45"/>
      <c r="F700" s="45"/>
    </row>
    <row r="701" spans="5:6" ht="15.75">
      <c r="E701" s="45"/>
      <c r="F701" s="45"/>
    </row>
    <row r="702" spans="5:6" ht="15.75">
      <c r="E702" s="45"/>
      <c r="F702" s="45"/>
    </row>
    <row r="703" spans="5:6" ht="15.75">
      <c r="E703" s="45"/>
      <c r="F703" s="45"/>
    </row>
    <row r="704" spans="5:6" ht="15.75">
      <c r="E704" s="45"/>
      <c r="F704" s="45"/>
    </row>
    <row r="705" spans="5:6" ht="15.75">
      <c r="E705" s="45"/>
      <c r="F705" s="45"/>
    </row>
    <row r="706" spans="5:6" ht="15.75">
      <c r="E706" s="45"/>
      <c r="F706" s="45"/>
    </row>
    <row r="707" spans="5:6" ht="15.75">
      <c r="E707" s="45"/>
      <c r="F707" s="45"/>
    </row>
    <row r="708" spans="5:6" ht="15.75">
      <c r="E708" s="45"/>
      <c r="F708" s="45"/>
    </row>
    <row r="709" spans="5:6" ht="15.75">
      <c r="E709" s="45"/>
      <c r="F709" s="45"/>
    </row>
    <row r="710" spans="5:6" ht="15.75">
      <c r="E710" s="45"/>
      <c r="F710" s="45"/>
    </row>
    <row r="711" spans="5:6" ht="15.75">
      <c r="E711" s="45"/>
      <c r="F711" s="45"/>
    </row>
    <row r="712" spans="5:6" ht="15.75">
      <c r="E712" s="45"/>
      <c r="F712" s="45"/>
    </row>
    <row r="713" spans="5:6" ht="15.75">
      <c r="E713" s="45"/>
      <c r="F713" s="45"/>
    </row>
    <row r="714" spans="5:6" ht="15.75">
      <c r="E714" s="45"/>
      <c r="F714" s="45"/>
    </row>
    <row r="715" spans="5:6" ht="15.75">
      <c r="E715" s="45"/>
      <c r="F715" s="45"/>
    </row>
    <row r="716" spans="5:6" ht="15.75">
      <c r="E716" s="45"/>
      <c r="F716" s="45"/>
    </row>
    <row r="717" spans="5:6" ht="15.75">
      <c r="E717" s="45"/>
      <c r="F717" s="45"/>
    </row>
    <row r="718" spans="5:6" ht="15.75">
      <c r="E718" s="45"/>
      <c r="F718" s="45"/>
    </row>
    <row r="719" spans="5:6" ht="15.75">
      <c r="E719" s="45"/>
      <c r="F719" s="45"/>
    </row>
    <row r="720" spans="5:6" ht="15.75">
      <c r="E720" s="45"/>
      <c r="F720" s="45"/>
    </row>
    <row r="721" spans="5:6" ht="15.75">
      <c r="E721" s="45"/>
      <c r="F721" s="45"/>
    </row>
    <row r="722" spans="5:6" ht="15.75">
      <c r="E722" s="45"/>
      <c r="F722" s="45"/>
    </row>
    <row r="723" spans="5:6" ht="15.75">
      <c r="E723" s="45"/>
      <c r="F723" s="45"/>
    </row>
    <row r="724" spans="5:6" ht="15.75">
      <c r="E724" s="45"/>
      <c r="F724" s="45"/>
    </row>
    <row r="725" spans="5:6" ht="15.75">
      <c r="E725" s="45"/>
      <c r="F725" s="45"/>
    </row>
    <row r="726" spans="5:6" ht="15.75">
      <c r="E726" s="45"/>
      <c r="F726" s="45"/>
    </row>
    <row r="727" spans="5:6" ht="15.75">
      <c r="E727" s="45"/>
      <c r="F727" s="45"/>
    </row>
    <row r="728" spans="5:6" ht="15.75">
      <c r="E728" s="45"/>
      <c r="F728" s="45"/>
    </row>
    <row r="729" spans="5:6" ht="15.75">
      <c r="E729" s="45"/>
      <c r="F729" s="45"/>
    </row>
    <row r="730" spans="5:6" ht="15.75">
      <c r="E730" s="45"/>
      <c r="F730" s="45"/>
    </row>
    <row r="731" spans="5:6" ht="15.75">
      <c r="E731" s="45"/>
      <c r="F731" s="45"/>
    </row>
    <row r="732" spans="5:6" ht="15.75">
      <c r="E732" s="45"/>
      <c r="F732" s="45"/>
    </row>
    <row r="733" spans="5:6" ht="15.75">
      <c r="E733" s="45"/>
      <c r="F733" s="45"/>
    </row>
    <row r="734" spans="5:6" ht="15.75">
      <c r="E734" s="45"/>
      <c r="F734" s="45"/>
    </row>
    <row r="735" spans="5:6" ht="15.75">
      <c r="E735" s="45"/>
      <c r="F735" s="45"/>
    </row>
    <row r="736" spans="5:6" ht="15.75">
      <c r="E736" s="45"/>
      <c r="F736" s="45"/>
    </row>
    <row r="737" spans="5:6" ht="15.75">
      <c r="E737" s="45"/>
      <c r="F737" s="45"/>
    </row>
    <row r="738" spans="5:6" ht="15.75">
      <c r="E738" s="45"/>
      <c r="F738" s="45"/>
    </row>
    <row r="739" spans="5:6" ht="15.75">
      <c r="E739" s="45"/>
      <c r="F739" s="45"/>
    </row>
    <row r="740" spans="5:6" ht="15.75">
      <c r="E740" s="45"/>
      <c r="F740" s="45"/>
    </row>
    <row r="741" spans="5:6" ht="15.75">
      <c r="E741" s="45"/>
      <c r="F741" s="45"/>
    </row>
    <row r="742" spans="5:6" ht="15.75">
      <c r="E742" s="45"/>
      <c r="F742" s="45"/>
    </row>
    <row r="743" spans="5:6" ht="15.75">
      <c r="E743" s="45"/>
      <c r="F743" s="45"/>
    </row>
    <row r="744" spans="5:6" ht="15.75">
      <c r="E744" s="45"/>
      <c r="F744" s="45"/>
    </row>
    <row r="745" spans="5:6" ht="15.75">
      <c r="E745" s="45"/>
      <c r="F745" s="45"/>
    </row>
    <row r="746" spans="5:6" ht="15.75">
      <c r="E746" s="45"/>
      <c r="F746" s="45"/>
    </row>
    <row r="747" spans="5:6" ht="15.75">
      <c r="E747" s="45"/>
      <c r="F747" s="45"/>
    </row>
    <row r="748" spans="5:6" ht="15.75">
      <c r="E748" s="45"/>
      <c r="F748" s="45"/>
    </row>
    <row r="749" spans="5:6" ht="15.75">
      <c r="E749" s="45"/>
      <c r="F749" s="45"/>
    </row>
    <row r="750" spans="5:6" ht="15.75">
      <c r="E750" s="45"/>
      <c r="F750" s="45"/>
    </row>
    <row r="751" spans="5:6" ht="15.75">
      <c r="E751" s="45"/>
      <c r="F751" s="45"/>
    </row>
    <row r="752" spans="5:6" ht="15.75">
      <c r="E752" s="45"/>
      <c r="F752" s="45"/>
    </row>
    <row r="753" spans="5:6" ht="15.75">
      <c r="E753" s="45"/>
      <c r="F753" s="45"/>
    </row>
    <row r="754" spans="5:6" ht="15.75">
      <c r="E754" s="45"/>
      <c r="F754" s="45"/>
    </row>
    <row r="755" spans="5:6" ht="15.75">
      <c r="E755" s="45"/>
      <c r="F755" s="45"/>
    </row>
    <row r="756" spans="5:6" ht="15.75">
      <c r="E756" s="45"/>
      <c r="F756" s="45"/>
    </row>
    <row r="757" spans="5:6" ht="15.75">
      <c r="E757" s="45"/>
      <c r="F757" s="45"/>
    </row>
    <row r="758" spans="5:6" ht="15.75">
      <c r="E758" s="45"/>
      <c r="F758" s="45"/>
    </row>
    <row r="759" spans="5:6" ht="15.75">
      <c r="E759" s="45"/>
      <c r="F759" s="45"/>
    </row>
    <row r="760" spans="5:6" ht="15.75">
      <c r="E760" s="45"/>
      <c r="F760" s="45"/>
    </row>
    <row r="761" spans="5:6" ht="15.75">
      <c r="E761" s="45"/>
      <c r="F761" s="45"/>
    </row>
    <row r="762" spans="5:6" ht="15.75">
      <c r="E762" s="45"/>
      <c r="F762" s="45"/>
    </row>
    <row r="763" spans="5:6" ht="15.75">
      <c r="E763" s="45"/>
      <c r="F763" s="45"/>
    </row>
    <row r="764" spans="5:6" ht="15.75">
      <c r="E764" s="45"/>
      <c r="F764" s="45"/>
    </row>
    <row r="765" spans="5:6" ht="15.75">
      <c r="E765" s="45"/>
      <c r="F765" s="45"/>
    </row>
    <row r="766" spans="5:6" ht="15.75">
      <c r="E766" s="45"/>
      <c r="F766" s="45"/>
    </row>
    <row r="767" spans="5:6" ht="15.75">
      <c r="E767" s="45"/>
      <c r="F767" s="45"/>
    </row>
    <row r="768" spans="5:6" ht="15.75">
      <c r="E768" s="45"/>
      <c r="F768" s="45"/>
    </row>
    <row r="769" spans="5:6" ht="15.75">
      <c r="E769" s="45"/>
      <c r="F769" s="45"/>
    </row>
    <row r="770" spans="5:6" ht="15.75">
      <c r="E770" s="45"/>
      <c r="F770" s="45"/>
    </row>
    <row r="771" spans="5:6" ht="15.75">
      <c r="E771" s="45"/>
      <c r="F771" s="45"/>
    </row>
    <row r="772" spans="5:6" ht="15.75">
      <c r="E772" s="45"/>
      <c r="F772" s="45"/>
    </row>
    <row r="773" spans="5:6" ht="15.75">
      <c r="E773" s="45"/>
      <c r="F773" s="45"/>
    </row>
    <row r="774" spans="5:6" ht="15.75">
      <c r="E774" s="45"/>
      <c r="F774" s="45"/>
    </row>
    <row r="775" spans="5:6" ht="15.75">
      <c r="E775" s="45"/>
      <c r="F775" s="45"/>
    </row>
    <row r="776" spans="5:6" ht="15.75">
      <c r="E776" s="45"/>
      <c r="F776" s="45"/>
    </row>
    <row r="777" spans="5:6" ht="15.75">
      <c r="E777" s="45"/>
      <c r="F777" s="45"/>
    </row>
    <row r="778" spans="5:6" ht="15.75">
      <c r="E778" s="45"/>
      <c r="F778" s="45"/>
    </row>
    <row r="779" spans="5:6" ht="15.75">
      <c r="E779" s="45"/>
      <c r="F779" s="45"/>
    </row>
    <row r="780" spans="5:6" ht="15.75">
      <c r="E780" s="45"/>
      <c r="F780" s="45"/>
    </row>
    <row r="781" spans="5:6" ht="15.75">
      <c r="E781" s="45"/>
      <c r="F781" s="45"/>
    </row>
    <row r="782" spans="5:6" ht="15.75">
      <c r="E782" s="45"/>
      <c r="F782" s="45"/>
    </row>
    <row r="783" spans="5:6" ht="15.75">
      <c r="E783" s="45"/>
      <c r="F783" s="45"/>
    </row>
    <row r="784" spans="5:6" ht="15.75">
      <c r="E784" s="45"/>
      <c r="F784" s="45"/>
    </row>
    <row r="785" spans="5:6" ht="15.75">
      <c r="E785" s="45"/>
      <c r="F785" s="45"/>
    </row>
    <row r="786" spans="5:6" ht="15.75">
      <c r="E786" s="45"/>
      <c r="F786" s="45"/>
    </row>
    <row r="787" spans="5:6" ht="15.75">
      <c r="E787" s="45"/>
      <c r="F787" s="45"/>
    </row>
    <row r="788" spans="5:6" ht="15.75">
      <c r="E788" s="45"/>
      <c r="F788" s="45"/>
    </row>
    <row r="789" spans="5:6" ht="15.75">
      <c r="E789" s="45"/>
      <c r="F789" s="45"/>
    </row>
    <row r="790" spans="5:6" ht="15.75">
      <c r="E790" s="45"/>
      <c r="F790" s="45"/>
    </row>
    <row r="791" spans="5:6" ht="15.75">
      <c r="E791" s="45"/>
      <c r="F791" s="45"/>
    </row>
    <row r="792" spans="5:6" ht="15.75">
      <c r="E792" s="45"/>
      <c r="F792" s="45"/>
    </row>
    <row r="793" spans="5:6" ht="15.75">
      <c r="E793" s="45"/>
      <c r="F793" s="45"/>
    </row>
    <row r="794" spans="5:6" ht="15.75">
      <c r="E794" s="45"/>
      <c r="F794" s="45"/>
    </row>
    <row r="795" spans="5:6" ht="15.75">
      <c r="E795" s="45"/>
      <c r="F795" s="45"/>
    </row>
    <row r="796" spans="5:6" ht="15.75">
      <c r="E796" s="45"/>
      <c r="F796" s="45"/>
    </row>
    <row r="797" spans="5:6" ht="15.75">
      <c r="E797" s="45"/>
      <c r="F797" s="45"/>
    </row>
    <row r="798" spans="5:6" ht="15.75">
      <c r="E798" s="45"/>
      <c r="F798" s="45"/>
    </row>
    <row r="799" spans="5:6" ht="15.75">
      <c r="E799" s="45"/>
      <c r="F799" s="45"/>
    </row>
    <row r="800" spans="5:6" ht="15.75">
      <c r="E800" s="45"/>
      <c r="F800" s="45"/>
    </row>
    <row r="801" spans="5:6" ht="15.75">
      <c r="E801" s="45"/>
      <c r="F801" s="45"/>
    </row>
    <row r="802" spans="5:6" ht="15.75">
      <c r="E802" s="45"/>
      <c r="F802" s="45"/>
    </row>
    <row r="803" spans="5:6" ht="15.75">
      <c r="E803" s="45"/>
      <c r="F803" s="45"/>
    </row>
    <row r="804" spans="5:6" ht="15.75">
      <c r="E804" s="45"/>
      <c r="F804" s="45"/>
    </row>
    <row r="805" spans="5:6" ht="15.75">
      <c r="E805" s="45"/>
      <c r="F805" s="45"/>
    </row>
    <row r="806" spans="5:6" ht="15.75">
      <c r="E806" s="45"/>
      <c r="F806" s="45"/>
    </row>
    <row r="807" spans="5:6" ht="15.75">
      <c r="E807" s="45"/>
      <c r="F807" s="45"/>
    </row>
    <row r="808" spans="5:6" ht="15.75">
      <c r="E808" s="45"/>
      <c r="F808" s="45"/>
    </row>
    <row r="809" spans="5:6" ht="15.75">
      <c r="E809" s="45"/>
      <c r="F809" s="45"/>
    </row>
    <row r="810" spans="5:6" ht="15.75">
      <c r="E810" s="45"/>
      <c r="F810" s="45"/>
    </row>
    <row r="811" spans="5:6" ht="15.75">
      <c r="E811" s="45"/>
      <c r="F811" s="45"/>
    </row>
    <row r="812" spans="5:6" ht="15.75">
      <c r="E812" s="45"/>
      <c r="F812" s="45"/>
    </row>
    <row r="813" spans="5:6" ht="15.75">
      <c r="E813" s="45"/>
      <c r="F813" s="45"/>
    </row>
    <row r="814" spans="5:6" ht="15.75">
      <c r="E814" s="45"/>
      <c r="F814" s="45"/>
    </row>
    <row r="815" spans="5:6" ht="15.75">
      <c r="E815" s="45"/>
      <c r="F815" s="45"/>
    </row>
    <row r="816" spans="5:6" ht="15.75">
      <c r="E816" s="45"/>
      <c r="F816" s="45"/>
    </row>
    <row r="817" spans="5:6" ht="15.75">
      <c r="E817" s="45"/>
      <c r="F817" s="45"/>
    </row>
    <row r="818" spans="5:6" ht="15.75">
      <c r="E818" s="45"/>
      <c r="F818" s="45"/>
    </row>
    <row r="819" spans="5:6" ht="15.75">
      <c r="E819" s="45"/>
      <c r="F819" s="45"/>
    </row>
    <row r="820" spans="5:6" ht="15.75">
      <c r="E820" s="45"/>
      <c r="F820" s="45"/>
    </row>
  </sheetData>
  <sheetProtection/>
  <mergeCells count="16">
    <mergeCell ref="A579:F579"/>
    <mergeCell ref="A5:F5"/>
    <mergeCell ref="A7:F7"/>
    <mergeCell ref="A10:F10"/>
    <mergeCell ref="D11:F11"/>
    <mergeCell ref="A12:A13"/>
    <mergeCell ref="A6:F6"/>
    <mergeCell ref="A1:F1"/>
    <mergeCell ref="A2:F2"/>
    <mergeCell ref="A3:F3"/>
    <mergeCell ref="A4:F4"/>
    <mergeCell ref="B12:B13"/>
    <mergeCell ref="C12:C13"/>
    <mergeCell ref="D12:D13"/>
    <mergeCell ref="E12:F12"/>
    <mergeCell ref="A8:F8"/>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F574"/>
  <sheetViews>
    <sheetView zoomScale="115" zoomScaleNormal="115" zoomScalePageLayoutView="0" workbookViewId="0" topLeftCell="A1">
      <selection activeCell="A1" sqref="A1:IV16384"/>
    </sheetView>
  </sheetViews>
  <sheetFormatPr defaultColWidth="9.00390625" defaultRowHeight="12.75"/>
  <cols>
    <col min="1" max="1" width="82.375" style="59" customWidth="1"/>
    <col min="2" max="2" width="15.875" style="23" customWidth="1"/>
    <col min="3" max="3" width="5.00390625" style="17" customWidth="1"/>
    <col min="4" max="4" width="14.75390625" style="20" customWidth="1"/>
    <col min="5" max="6" width="10.75390625" style="3" bestFit="1" customWidth="1"/>
    <col min="7" max="16384" width="9.125" style="3" customWidth="1"/>
  </cols>
  <sheetData>
    <row r="1" spans="1:4" ht="15.75">
      <c r="A1" s="362" t="s">
        <v>486</v>
      </c>
      <c r="B1" s="362"/>
      <c r="C1" s="362"/>
      <c r="D1" s="362"/>
    </row>
    <row r="2" spans="1:4" ht="15.75">
      <c r="A2" s="362" t="s">
        <v>484</v>
      </c>
      <c r="B2" s="362"/>
      <c r="C2" s="362"/>
      <c r="D2" s="362"/>
    </row>
    <row r="3" spans="1:4" ht="15.75">
      <c r="A3" s="362" t="s">
        <v>485</v>
      </c>
      <c r="B3" s="362"/>
      <c r="C3" s="362"/>
      <c r="D3" s="362"/>
    </row>
    <row r="4" spans="1:4" ht="15.75">
      <c r="A4" s="362" t="s">
        <v>482</v>
      </c>
      <c r="B4" s="362"/>
      <c r="C4" s="362"/>
      <c r="D4" s="362"/>
    </row>
    <row r="5" spans="1:4" ht="15.75">
      <c r="A5" s="362" t="s">
        <v>1261</v>
      </c>
      <c r="B5" s="362"/>
      <c r="C5" s="362"/>
      <c r="D5" s="362"/>
    </row>
    <row r="6" spans="1:4" ht="15.75">
      <c r="A6" s="362" t="s">
        <v>1376</v>
      </c>
      <c r="B6" s="456"/>
      <c r="C6" s="456"/>
      <c r="D6" s="456"/>
    </row>
    <row r="7" spans="1:4" ht="15.75">
      <c r="A7" s="362" t="s">
        <v>1452</v>
      </c>
      <c r="B7" s="456"/>
      <c r="C7" s="456"/>
      <c r="D7" s="456"/>
    </row>
    <row r="9" spans="1:4" ht="72" customHeight="1">
      <c r="A9" s="337" t="s">
        <v>974</v>
      </c>
      <c r="B9" s="337"/>
      <c r="C9" s="337"/>
      <c r="D9" s="337"/>
    </row>
    <row r="10" spans="1:4" ht="15.75">
      <c r="A10" s="337"/>
      <c r="B10" s="337"/>
      <c r="C10" s="337"/>
      <c r="D10" s="337"/>
    </row>
    <row r="11" spans="3:4" ht="15.75">
      <c r="C11" s="363" t="s">
        <v>483</v>
      </c>
      <c r="D11" s="363"/>
    </row>
    <row r="12" spans="1:4" s="23" customFormat="1" ht="15.75">
      <c r="A12" s="251" t="s">
        <v>440</v>
      </c>
      <c r="B12" s="250" t="s">
        <v>389</v>
      </c>
      <c r="C12" s="252" t="s">
        <v>10</v>
      </c>
      <c r="D12" s="253" t="s">
        <v>425</v>
      </c>
    </row>
    <row r="13" spans="1:4" s="23" customFormat="1" ht="15.75">
      <c r="A13" s="1">
        <v>1</v>
      </c>
      <c r="B13" s="21">
        <v>2</v>
      </c>
      <c r="C13" s="254">
        <v>3</v>
      </c>
      <c r="D13" s="22">
        <v>4</v>
      </c>
    </row>
    <row r="14" spans="1:6" s="25" customFormat="1" ht="31.5">
      <c r="A14" s="63" t="s">
        <v>117</v>
      </c>
      <c r="B14" s="5" t="s">
        <v>78</v>
      </c>
      <c r="C14" s="5"/>
      <c r="D14" s="290">
        <f>D15+D58+D89+D106+D65+D78+D84+D18+D37+D114</f>
        <v>1201866.2629999998</v>
      </c>
      <c r="F14" s="255"/>
    </row>
    <row r="15" spans="1:4" s="25" customFormat="1" ht="15.75">
      <c r="A15" s="2" t="s">
        <v>996</v>
      </c>
      <c r="B15" s="7" t="s">
        <v>997</v>
      </c>
      <c r="C15" s="7"/>
      <c r="D15" s="288">
        <f>D16</f>
        <v>0</v>
      </c>
    </row>
    <row r="16" spans="1:4" s="25" customFormat="1" ht="31.5">
      <c r="A16" s="2" t="s">
        <v>981</v>
      </c>
      <c r="B16" s="7" t="s">
        <v>998</v>
      </c>
      <c r="C16" s="7"/>
      <c r="D16" s="288">
        <f>D17</f>
        <v>0</v>
      </c>
    </row>
    <row r="17" spans="1:4" s="25" customFormat="1" ht="31.5">
      <c r="A17" s="2" t="s">
        <v>523</v>
      </c>
      <c r="B17" s="7" t="s">
        <v>998</v>
      </c>
      <c r="C17" s="7" t="s">
        <v>524</v>
      </c>
      <c r="D17" s="288">
        <v>0</v>
      </c>
    </row>
    <row r="18" spans="1:4" s="25" customFormat="1" ht="31.5">
      <c r="A18" s="2" t="s">
        <v>200</v>
      </c>
      <c r="B18" s="7" t="s">
        <v>79</v>
      </c>
      <c r="C18" s="7"/>
      <c r="D18" s="288">
        <f>D29+D31+D33+D35+D19+D21+D23+D25+D27</f>
        <v>392889.26999999996</v>
      </c>
    </row>
    <row r="19" spans="1:4" s="25" customFormat="1" ht="31.5">
      <c r="A19" s="2" t="s">
        <v>578</v>
      </c>
      <c r="B19" s="7" t="s">
        <v>1306</v>
      </c>
      <c r="C19" s="7"/>
      <c r="D19" s="288">
        <f>D20</f>
        <v>198</v>
      </c>
    </row>
    <row r="20" spans="1:4" s="25" customFormat="1" ht="31.5">
      <c r="A20" s="2" t="s">
        <v>523</v>
      </c>
      <c r="B20" s="7" t="s">
        <v>1306</v>
      </c>
      <c r="C20" s="7" t="s">
        <v>524</v>
      </c>
      <c r="D20" s="288">
        <v>198</v>
      </c>
    </row>
    <row r="21" spans="1:4" s="25" customFormat="1" ht="31.5">
      <c r="A21" s="2" t="s">
        <v>1290</v>
      </c>
      <c r="B21" s="7" t="s">
        <v>1307</v>
      </c>
      <c r="C21" s="7"/>
      <c r="D21" s="288">
        <f>D22</f>
        <v>578.47</v>
      </c>
    </row>
    <row r="22" spans="1:4" s="25" customFormat="1" ht="31.5">
      <c r="A22" s="2" t="s">
        <v>523</v>
      </c>
      <c r="B22" s="7" t="s">
        <v>1307</v>
      </c>
      <c r="C22" s="7" t="s">
        <v>524</v>
      </c>
      <c r="D22" s="288">
        <v>578.47</v>
      </c>
    </row>
    <row r="23" spans="1:4" s="25" customFormat="1" ht="31.5">
      <c r="A23" s="2" t="s">
        <v>1292</v>
      </c>
      <c r="B23" s="7" t="s">
        <v>1308</v>
      </c>
      <c r="C23" s="7"/>
      <c r="D23" s="288">
        <f>D24</f>
        <v>100</v>
      </c>
    </row>
    <row r="24" spans="1:4" s="25" customFormat="1" ht="31.5">
      <c r="A24" s="2" t="s">
        <v>523</v>
      </c>
      <c r="B24" s="7" t="s">
        <v>1308</v>
      </c>
      <c r="C24" s="7" t="s">
        <v>524</v>
      </c>
      <c r="D24" s="288">
        <v>100</v>
      </c>
    </row>
    <row r="25" spans="1:4" s="25" customFormat="1" ht="31.5">
      <c r="A25" s="2" t="s">
        <v>1294</v>
      </c>
      <c r="B25" s="7" t="s">
        <v>1309</v>
      </c>
      <c r="C25" s="7"/>
      <c r="D25" s="288">
        <f>D26</f>
        <v>100</v>
      </c>
    </row>
    <row r="26" spans="1:4" s="25" customFormat="1" ht="31.5">
      <c r="A26" s="2" t="s">
        <v>523</v>
      </c>
      <c r="B26" s="7" t="s">
        <v>1309</v>
      </c>
      <c r="C26" s="7" t="s">
        <v>524</v>
      </c>
      <c r="D26" s="288">
        <v>100</v>
      </c>
    </row>
    <row r="27" spans="1:4" s="25" customFormat="1" ht="31.5">
      <c r="A27" s="2" t="s">
        <v>1408</v>
      </c>
      <c r="B27" s="7" t="s">
        <v>1409</v>
      </c>
      <c r="C27" s="7"/>
      <c r="D27" s="288">
        <f>D28</f>
        <v>1360</v>
      </c>
    </row>
    <row r="28" spans="1:4" s="25" customFormat="1" ht="31.5">
      <c r="A28" s="2" t="s">
        <v>523</v>
      </c>
      <c r="B28" s="7" t="s">
        <v>1409</v>
      </c>
      <c r="C28" s="7" t="s">
        <v>524</v>
      </c>
      <c r="D28" s="288">
        <v>1360</v>
      </c>
    </row>
    <row r="29" spans="1:4" ht="15.75">
      <c r="A29" s="2" t="s">
        <v>442</v>
      </c>
      <c r="B29" s="7" t="s">
        <v>204</v>
      </c>
      <c r="C29" s="7"/>
      <c r="D29" s="288">
        <f>D30</f>
        <v>120291</v>
      </c>
    </row>
    <row r="30" spans="1:4" ht="31.5">
      <c r="A30" s="2" t="s">
        <v>523</v>
      </c>
      <c r="B30" s="7" t="s">
        <v>204</v>
      </c>
      <c r="C30" s="7" t="s">
        <v>524</v>
      </c>
      <c r="D30" s="288">
        <v>120291</v>
      </c>
    </row>
    <row r="31" spans="1:4" ht="173.25" customHeight="1">
      <c r="A31" s="2" t="s">
        <v>560</v>
      </c>
      <c r="B31" s="7" t="s">
        <v>201</v>
      </c>
      <c r="C31" s="7"/>
      <c r="D31" s="288">
        <f>D32</f>
        <v>197944</v>
      </c>
    </row>
    <row r="32" spans="1:4" ht="31.5">
      <c r="A32" s="2" t="s">
        <v>523</v>
      </c>
      <c r="B32" s="7" t="s">
        <v>201</v>
      </c>
      <c r="C32" s="7" t="s">
        <v>524</v>
      </c>
      <c r="D32" s="288">
        <v>197944</v>
      </c>
    </row>
    <row r="33" spans="1:4" ht="190.5" customHeight="1">
      <c r="A33" s="2" t="s">
        <v>7</v>
      </c>
      <c r="B33" s="7" t="s">
        <v>202</v>
      </c>
      <c r="C33" s="7"/>
      <c r="D33" s="288">
        <f>D34</f>
        <v>2751.8</v>
      </c>
    </row>
    <row r="34" spans="1:4" ht="31.5">
      <c r="A34" s="2" t="s">
        <v>523</v>
      </c>
      <c r="B34" s="7" t="s">
        <v>202</v>
      </c>
      <c r="C34" s="7" t="s">
        <v>524</v>
      </c>
      <c r="D34" s="288">
        <v>2751.8</v>
      </c>
    </row>
    <row r="35" spans="1:4" s="25" customFormat="1" ht="189">
      <c r="A35" s="2" t="s">
        <v>561</v>
      </c>
      <c r="B35" s="7" t="s">
        <v>203</v>
      </c>
      <c r="C35" s="7"/>
      <c r="D35" s="288">
        <f>D36</f>
        <v>69566</v>
      </c>
    </row>
    <row r="36" spans="1:4" s="25" customFormat="1" ht="31.5">
      <c r="A36" s="2" t="s">
        <v>523</v>
      </c>
      <c r="B36" s="7" t="s">
        <v>203</v>
      </c>
      <c r="C36" s="7" t="s">
        <v>524</v>
      </c>
      <c r="D36" s="288">
        <v>69566</v>
      </c>
    </row>
    <row r="37" spans="1:4" s="25" customFormat="1" ht="31.5">
      <c r="A37" s="2" t="s">
        <v>88</v>
      </c>
      <c r="B37" s="7" t="s">
        <v>206</v>
      </c>
      <c r="C37" s="7"/>
      <c r="D37" s="288">
        <f>D57+D51+D46+D52+D54+D38+D40+D42+D44+D48</f>
        <v>571120.693</v>
      </c>
    </row>
    <row r="38" spans="1:4" s="25" customFormat="1" ht="31.5">
      <c r="A38" s="2" t="s">
        <v>578</v>
      </c>
      <c r="B38" s="7" t="s">
        <v>1310</v>
      </c>
      <c r="C38" s="7"/>
      <c r="D38" s="288">
        <f>D39</f>
        <v>1119.5</v>
      </c>
    </row>
    <row r="39" spans="1:4" s="25" customFormat="1" ht="31.5">
      <c r="A39" s="2" t="s">
        <v>523</v>
      </c>
      <c r="B39" s="7" t="s">
        <v>1310</v>
      </c>
      <c r="C39" s="7" t="s">
        <v>524</v>
      </c>
      <c r="D39" s="288">
        <v>1119.5</v>
      </c>
    </row>
    <row r="40" spans="1:4" s="25" customFormat="1" ht="31.5">
      <c r="A40" s="2" t="s">
        <v>1290</v>
      </c>
      <c r="B40" s="7" t="s">
        <v>1311</v>
      </c>
      <c r="C40" s="7"/>
      <c r="D40" s="288">
        <f>D41</f>
        <v>123</v>
      </c>
    </row>
    <row r="41" spans="1:4" s="25" customFormat="1" ht="31.5">
      <c r="A41" s="2" t="s">
        <v>523</v>
      </c>
      <c r="B41" s="7" t="s">
        <v>1311</v>
      </c>
      <c r="C41" s="7" t="s">
        <v>524</v>
      </c>
      <c r="D41" s="288">
        <v>123</v>
      </c>
    </row>
    <row r="42" spans="1:4" s="25" customFormat="1" ht="31.5">
      <c r="A42" s="2" t="s">
        <v>1292</v>
      </c>
      <c r="B42" s="7" t="s">
        <v>1312</v>
      </c>
      <c r="C42" s="7"/>
      <c r="D42" s="288">
        <f>D43</f>
        <v>82</v>
      </c>
    </row>
    <row r="43" spans="1:4" s="25" customFormat="1" ht="31.5">
      <c r="A43" s="2" t="s">
        <v>523</v>
      </c>
      <c r="B43" s="7" t="s">
        <v>1312</v>
      </c>
      <c r="C43" s="7" t="s">
        <v>524</v>
      </c>
      <c r="D43" s="288">
        <v>82</v>
      </c>
    </row>
    <row r="44" spans="1:4" s="25" customFormat="1" ht="31.5">
      <c r="A44" s="2" t="s">
        <v>1294</v>
      </c>
      <c r="B44" s="7" t="s">
        <v>1313</v>
      </c>
      <c r="C44" s="7"/>
      <c r="D44" s="288">
        <f>D45</f>
        <v>82</v>
      </c>
    </row>
    <row r="45" spans="1:4" s="25" customFormat="1" ht="31.5">
      <c r="A45" s="2" t="s">
        <v>523</v>
      </c>
      <c r="B45" s="7" t="s">
        <v>1313</v>
      </c>
      <c r="C45" s="7" t="s">
        <v>524</v>
      </c>
      <c r="D45" s="288">
        <v>82</v>
      </c>
    </row>
    <row r="46" spans="1:4" s="25" customFormat="1" ht="15.75">
      <c r="A46" s="2" t="s">
        <v>956</v>
      </c>
      <c r="B46" s="7" t="s">
        <v>955</v>
      </c>
      <c r="C46" s="7"/>
      <c r="D46" s="288">
        <f>D47</f>
        <v>5419.9</v>
      </c>
    </row>
    <row r="47" spans="1:5" s="25" customFormat="1" ht="31.5">
      <c r="A47" s="2" t="s">
        <v>523</v>
      </c>
      <c r="B47" s="7" t="s">
        <v>955</v>
      </c>
      <c r="C47" s="7" t="s">
        <v>524</v>
      </c>
      <c r="D47" s="288">
        <v>5419.9</v>
      </c>
      <c r="E47" s="256"/>
    </row>
    <row r="48" spans="1:5" s="25" customFormat="1" ht="31.5">
      <c r="A48" s="2" t="s">
        <v>1408</v>
      </c>
      <c r="B48" s="7" t="s">
        <v>1410</v>
      </c>
      <c r="C48" s="7"/>
      <c r="D48" s="288">
        <f>D49</f>
        <v>2040</v>
      </c>
      <c r="E48" s="256"/>
    </row>
    <row r="49" spans="1:5" s="25" customFormat="1" ht="31.5">
      <c r="A49" s="2" t="s">
        <v>523</v>
      </c>
      <c r="B49" s="7" t="s">
        <v>1410</v>
      </c>
      <c r="C49" s="7" t="s">
        <v>524</v>
      </c>
      <c r="D49" s="288">
        <v>2040</v>
      </c>
      <c r="E49" s="256"/>
    </row>
    <row r="50" spans="1:4" ht="31.5">
      <c r="A50" s="2" t="s">
        <v>525</v>
      </c>
      <c r="B50" s="7" t="s">
        <v>210</v>
      </c>
      <c r="C50" s="7"/>
      <c r="D50" s="288">
        <f>D51</f>
        <v>163188.193</v>
      </c>
    </row>
    <row r="51" spans="1:4" ht="31.5">
      <c r="A51" s="2" t="s">
        <v>523</v>
      </c>
      <c r="B51" s="7" t="s">
        <v>210</v>
      </c>
      <c r="C51" s="7" t="s">
        <v>524</v>
      </c>
      <c r="D51" s="288">
        <v>163188.193</v>
      </c>
    </row>
    <row r="52" spans="1:4" ht="147.75" customHeight="1">
      <c r="A52" s="2" t="s">
        <v>562</v>
      </c>
      <c r="B52" s="7" t="s">
        <v>207</v>
      </c>
      <c r="C52" s="7"/>
      <c r="D52" s="288">
        <f>D53</f>
        <v>347329.7</v>
      </c>
    </row>
    <row r="53" spans="1:4" ht="31.5">
      <c r="A53" s="2" t="s">
        <v>523</v>
      </c>
      <c r="B53" s="7" t="s">
        <v>207</v>
      </c>
      <c r="C53" s="7" t="s">
        <v>524</v>
      </c>
      <c r="D53" s="288">
        <v>347329.7</v>
      </c>
    </row>
    <row r="54" spans="1:4" ht="182.25" customHeight="1">
      <c r="A54" s="2" t="s">
        <v>563</v>
      </c>
      <c r="B54" s="7" t="s">
        <v>208</v>
      </c>
      <c r="C54" s="7"/>
      <c r="D54" s="288">
        <f>D55</f>
        <v>15376.5</v>
      </c>
    </row>
    <row r="55" spans="1:4" ht="31.5">
      <c r="A55" s="2" t="s">
        <v>523</v>
      </c>
      <c r="B55" s="7" t="s">
        <v>208</v>
      </c>
      <c r="C55" s="7" t="s">
        <v>524</v>
      </c>
      <c r="D55" s="288">
        <v>15376.5</v>
      </c>
    </row>
    <row r="56" spans="1:4" s="25" customFormat="1" ht="173.25">
      <c r="A56" s="2" t="s">
        <v>564</v>
      </c>
      <c r="B56" s="7" t="s">
        <v>209</v>
      </c>
      <c r="C56" s="7"/>
      <c r="D56" s="288">
        <f>D57</f>
        <v>36359.9</v>
      </c>
    </row>
    <row r="57" spans="1:4" ht="31.5">
      <c r="A57" s="2" t="s">
        <v>523</v>
      </c>
      <c r="B57" s="7" t="s">
        <v>209</v>
      </c>
      <c r="C57" s="7" t="s">
        <v>524</v>
      </c>
      <c r="D57" s="288">
        <v>36359.9</v>
      </c>
    </row>
    <row r="58" spans="1:4" ht="31.5">
      <c r="A58" s="2" t="s">
        <v>211</v>
      </c>
      <c r="B58" s="7" t="s">
        <v>212</v>
      </c>
      <c r="C58" s="7"/>
      <c r="D58" s="288">
        <f>D61+D63+D59</f>
        <v>57713.2</v>
      </c>
    </row>
    <row r="59" spans="1:4" ht="31.5">
      <c r="A59" s="2" t="s">
        <v>1408</v>
      </c>
      <c r="B59" s="7" t="s">
        <v>1411</v>
      </c>
      <c r="C59" s="7"/>
      <c r="D59" s="288">
        <f>D60</f>
        <v>400</v>
      </c>
    </row>
    <row r="60" spans="1:4" ht="31.5">
      <c r="A60" s="2" t="s">
        <v>523</v>
      </c>
      <c r="B60" s="7" t="s">
        <v>1411</v>
      </c>
      <c r="C60" s="7" t="s">
        <v>524</v>
      </c>
      <c r="D60" s="288">
        <v>400</v>
      </c>
    </row>
    <row r="61" spans="1:4" ht="15.75">
      <c r="A61" s="2" t="s">
        <v>197</v>
      </c>
      <c r="B61" s="7" t="s">
        <v>213</v>
      </c>
      <c r="C61" s="7"/>
      <c r="D61" s="288">
        <f>D62</f>
        <v>42978</v>
      </c>
    </row>
    <row r="62" spans="1:4" ht="31.5">
      <c r="A62" s="2" t="s">
        <v>523</v>
      </c>
      <c r="B62" s="7" t="s">
        <v>213</v>
      </c>
      <c r="C62" s="7" t="s">
        <v>524</v>
      </c>
      <c r="D62" s="288">
        <v>42978</v>
      </c>
    </row>
    <row r="63" spans="1:4" ht="47.25">
      <c r="A63" s="2" t="s">
        <v>815</v>
      </c>
      <c r="B63" s="7" t="s">
        <v>43</v>
      </c>
      <c r="C63" s="7"/>
      <c r="D63" s="288">
        <f>D64</f>
        <v>14335.2</v>
      </c>
    </row>
    <row r="64" spans="1:4" ht="31.5">
      <c r="A64" s="2" t="s">
        <v>523</v>
      </c>
      <c r="B64" s="7" t="s">
        <v>43</v>
      </c>
      <c r="C64" s="7" t="s">
        <v>524</v>
      </c>
      <c r="D64" s="288">
        <v>14335.2</v>
      </c>
    </row>
    <row r="65" spans="1:4" ht="31.5">
      <c r="A65" s="2" t="s">
        <v>337</v>
      </c>
      <c r="B65" s="7" t="s">
        <v>215</v>
      </c>
      <c r="C65" s="7"/>
      <c r="D65" s="288">
        <f>D68+D75+D73+D71+D66</f>
        <v>26811.2</v>
      </c>
    </row>
    <row r="66" spans="1:4" ht="31.5">
      <c r="A66" s="2" t="s">
        <v>1408</v>
      </c>
      <c r="B66" s="7" t="s">
        <v>1412</v>
      </c>
      <c r="C66" s="7"/>
      <c r="D66" s="288">
        <f>D67</f>
        <v>103.8</v>
      </c>
    </row>
    <row r="67" spans="1:4" ht="31.5">
      <c r="A67" s="2" t="s">
        <v>523</v>
      </c>
      <c r="B67" s="7" t="s">
        <v>1412</v>
      </c>
      <c r="C67" s="7" t="s">
        <v>524</v>
      </c>
      <c r="D67" s="288">
        <v>103.8</v>
      </c>
    </row>
    <row r="68" spans="1:4" ht="15.75">
      <c r="A68" s="2" t="s">
        <v>474</v>
      </c>
      <c r="B68" s="7" t="s">
        <v>68</v>
      </c>
      <c r="C68" s="7"/>
      <c r="D68" s="288">
        <f>D69+D70</f>
        <v>2100</v>
      </c>
    </row>
    <row r="69" spans="1:4" ht="15.75">
      <c r="A69" s="2" t="s">
        <v>528</v>
      </c>
      <c r="B69" s="7" t="s">
        <v>68</v>
      </c>
      <c r="C69" s="7" t="s">
        <v>527</v>
      </c>
      <c r="D69" s="288">
        <v>500</v>
      </c>
    </row>
    <row r="70" spans="1:4" ht="31.5">
      <c r="A70" s="2" t="s">
        <v>523</v>
      </c>
      <c r="B70" s="7" t="s">
        <v>68</v>
      </c>
      <c r="C70" s="7" t="s">
        <v>524</v>
      </c>
      <c r="D70" s="288">
        <v>1600</v>
      </c>
    </row>
    <row r="71" spans="1:4" ht="15.75">
      <c r="A71" s="2" t="s">
        <v>1314</v>
      </c>
      <c r="B71" s="7" t="s">
        <v>1315</v>
      </c>
      <c r="C71" s="7"/>
      <c r="D71" s="288">
        <f>D72</f>
        <v>3599.2</v>
      </c>
    </row>
    <row r="72" spans="1:4" ht="31.5">
      <c r="A72" s="2" t="s">
        <v>523</v>
      </c>
      <c r="B72" s="7" t="s">
        <v>1315</v>
      </c>
      <c r="C72" s="7" t="s">
        <v>524</v>
      </c>
      <c r="D72" s="288">
        <v>3599.2</v>
      </c>
    </row>
    <row r="73" spans="1:4" ht="63">
      <c r="A73" s="2" t="s">
        <v>992</v>
      </c>
      <c r="B73" s="7" t="s">
        <v>70</v>
      </c>
      <c r="C73" s="7"/>
      <c r="D73" s="288">
        <f>D74</f>
        <v>3201.2</v>
      </c>
    </row>
    <row r="74" spans="1:4" ht="15.75">
      <c r="A74" s="2" t="s">
        <v>528</v>
      </c>
      <c r="B74" s="7" t="s">
        <v>70</v>
      </c>
      <c r="C74" s="7" t="s">
        <v>527</v>
      </c>
      <c r="D74" s="288">
        <v>3201.2</v>
      </c>
    </row>
    <row r="75" spans="1:4" ht="78.75">
      <c r="A75" s="2" t="s">
        <v>993</v>
      </c>
      <c r="B75" s="7" t="s">
        <v>69</v>
      </c>
      <c r="C75" s="7"/>
      <c r="D75" s="288">
        <f>D76+D77</f>
        <v>17807</v>
      </c>
    </row>
    <row r="76" spans="1:4" ht="15.75">
      <c r="A76" s="2" t="s">
        <v>528</v>
      </c>
      <c r="B76" s="7" t="s">
        <v>69</v>
      </c>
      <c r="C76" s="7" t="s">
        <v>527</v>
      </c>
      <c r="D76" s="288">
        <v>11293</v>
      </c>
    </row>
    <row r="77" spans="1:4" ht="31.5">
      <c r="A77" s="2" t="s">
        <v>523</v>
      </c>
      <c r="B77" s="7" t="s">
        <v>69</v>
      </c>
      <c r="C77" s="7" t="s">
        <v>524</v>
      </c>
      <c r="D77" s="288">
        <v>6514</v>
      </c>
    </row>
    <row r="78" spans="1:4" ht="31.5">
      <c r="A78" s="2" t="s">
        <v>89</v>
      </c>
      <c r="B78" s="7" t="s">
        <v>217</v>
      </c>
      <c r="C78" s="7"/>
      <c r="D78" s="288">
        <f>D79</f>
        <v>2500</v>
      </c>
    </row>
    <row r="79" spans="1:4" ht="15.75">
      <c r="A79" s="2" t="s">
        <v>198</v>
      </c>
      <c r="B79" s="7" t="s">
        <v>71</v>
      </c>
      <c r="C79" s="7"/>
      <c r="D79" s="288">
        <f>D80+D81+D82</f>
        <v>2500</v>
      </c>
    </row>
    <row r="80" spans="1:4" ht="47.25">
      <c r="A80" s="2" t="s">
        <v>515</v>
      </c>
      <c r="B80" s="7" t="s">
        <v>71</v>
      </c>
      <c r="C80" s="7" t="s">
        <v>516</v>
      </c>
      <c r="D80" s="288">
        <v>1510</v>
      </c>
    </row>
    <row r="81" spans="1:4" ht="31.5">
      <c r="A81" s="2" t="s">
        <v>543</v>
      </c>
      <c r="B81" s="7" t="s">
        <v>71</v>
      </c>
      <c r="C81" s="7" t="s">
        <v>517</v>
      </c>
      <c r="D81" s="288">
        <v>720</v>
      </c>
    </row>
    <row r="82" spans="1:4" ht="31.5">
      <c r="A82" s="2" t="s">
        <v>523</v>
      </c>
      <c r="B82" s="7" t="s">
        <v>71</v>
      </c>
      <c r="C82" s="7" t="s">
        <v>524</v>
      </c>
      <c r="D82" s="288">
        <v>270</v>
      </c>
    </row>
    <row r="83" spans="1:4" ht="31.5">
      <c r="A83" s="2" t="s">
        <v>1063</v>
      </c>
      <c r="B83" s="7" t="s">
        <v>1062</v>
      </c>
      <c r="C83" s="7"/>
      <c r="D83" s="288">
        <v>0</v>
      </c>
    </row>
    <row r="84" spans="1:4" ht="31.5">
      <c r="A84" s="2" t="s">
        <v>221</v>
      </c>
      <c r="B84" s="7" t="s">
        <v>219</v>
      </c>
      <c r="C84" s="7"/>
      <c r="D84" s="288">
        <f>D85</f>
        <v>37372</v>
      </c>
    </row>
    <row r="85" spans="1:4" ht="47.25">
      <c r="A85" s="2" t="s">
        <v>472</v>
      </c>
      <c r="B85" s="7" t="s">
        <v>72</v>
      </c>
      <c r="C85" s="7"/>
      <c r="D85" s="288">
        <f>D86+D87+D88</f>
        <v>37372</v>
      </c>
    </row>
    <row r="86" spans="1:4" ht="47.25">
      <c r="A86" s="2" t="s">
        <v>515</v>
      </c>
      <c r="B86" s="7" t="s">
        <v>72</v>
      </c>
      <c r="C86" s="7" t="s">
        <v>516</v>
      </c>
      <c r="D86" s="288">
        <v>30511</v>
      </c>
    </row>
    <row r="87" spans="1:4" ht="31.5">
      <c r="A87" s="2" t="s">
        <v>543</v>
      </c>
      <c r="B87" s="7" t="s">
        <v>72</v>
      </c>
      <c r="C87" s="7" t="s">
        <v>517</v>
      </c>
      <c r="D87" s="288">
        <v>6678</v>
      </c>
    </row>
    <row r="88" spans="1:4" ht="15.75">
      <c r="A88" s="2" t="s">
        <v>518</v>
      </c>
      <c r="B88" s="7" t="s">
        <v>72</v>
      </c>
      <c r="C88" s="7" t="s">
        <v>519</v>
      </c>
      <c r="D88" s="288">
        <v>183</v>
      </c>
    </row>
    <row r="89" spans="1:4" ht="47.25">
      <c r="A89" s="2" t="s">
        <v>90</v>
      </c>
      <c r="B89" s="7" t="s">
        <v>220</v>
      </c>
      <c r="C89" s="7"/>
      <c r="D89" s="288">
        <f>D90+D92+D94+D98+D100+D96+D104+D102</f>
        <v>59646.3</v>
      </c>
    </row>
    <row r="90" spans="1:4" ht="15.75">
      <c r="A90" s="2" t="s">
        <v>195</v>
      </c>
      <c r="B90" s="7" t="s">
        <v>362</v>
      </c>
      <c r="C90" s="7"/>
      <c r="D90" s="288">
        <f>D91</f>
        <v>1628</v>
      </c>
    </row>
    <row r="91" spans="1:4" ht="31.5">
      <c r="A91" s="2" t="s">
        <v>523</v>
      </c>
      <c r="B91" s="7" t="s">
        <v>362</v>
      </c>
      <c r="C91" s="7" t="s">
        <v>524</v>
      </c>
      <c r="D91" s="288">
        <v>1628</v>
      </c>
    </row>
    <row r="92" spans="1:4" ht="31.5">
      <c r="A92" s="2" t="s">
        <v>196</v>
      </c>
      <c r="B92" s="7" t="s">
        <v>363</v>
      </c>
      <c r="C92" s="7"/>
      <c r="D92" s="288">
        <f>D93</f>
        <v>13120</v>
      </c>
    </row>
    <row r="93" spans="1:4" ht="31.5">
      <c r="A93" s="2" t="s">
        <v>523</v>
      </c>
      <c r="B93" s="7" t="s">
        <v>363</v>
      </c>
      <c r="C93" s="7" t="s">
        <v>524</v>
      </c>
      <c r="D93" s="288">
        <v>13120</v>
      </c>
    </row>
    <row r="94" spans="1:4" ht="87.75" customHeight="1">
      <c r="A94" s="2" t="s">
        <v>301</v>
      </c>
      <c r="B94" s="7" t="s">
        <v>73</v>
      </c>
      <c r="C94" s="22"/>
      <c r="D94" s="288">
        <f>D95</f>
        <v>22465.4</v>
      </c>
    </row>
    <row r="95" spans="1:4" s="59" customFormat="1" ht="20.25" customHeight="1">
      <c r="A95" s="2" t="s">
        <v>523</v>
      </c>
      <c r="B95" s="7" t="s">
        <v>73</v>
      </c>
      <c r="C95" s="7" t="s">
        <v>524</v>
      </c>
      <c r="D95" s="288">
        <v>22465.4</v>
      </c>
    </row>
    <row r="96" spans="1:4" ht="126">
      <c r="A96" s="2" t="s">
        <v>1033</v>
      </c>
      <c r="B96" s="7" t="s">
        <v>76</v>
      </c>
      <c r="C96" s="7"/>
      <c r="D96" s="288">
        <f>D97</f>
        <v>280.8</v>
      </c>
    </row>
    <row r="97" spans="1:4" ht="15.75">
      <c r="A97" s="2" t="s">
        <v>528</v>
      </c>
      <c r="B97" s="257" t="s">
        <v>76</v>
      </c>
      <c r="C97" s="257" t="s">
        <v>527</v>
      </c>
      <c r="D97" s="287">
        <v>280.8</v>
      </c>
    </row>
    <row r="98" spans="1:4" ht="47.25">
      <c r="A98" s="2" t="s">
        <v>566</v>
      </c>
      <c r="B98" s="7" t="s">
        <v>74</v>
      </c>
      <c r="C98" s="7"/>
      <c r="D98" s="288">
        <f>D99</f>
        <v>10818.7</v>
      </c>
    </row>
    <row r="99" spans="1:4" ht="31.5">
      <c r="A99" s="2" t="s">
        <v>523</v>
      </c>
      <c r="B99" s="7" t="s">
        <v>74</v>
      </c>
      <c r="C99" s="7" t="s">
        <v>524</v>
      </c>
      <c r="D99" s="288">
        <v>10818.7</v>
      </c>
    </row>
    <row r="100" spans="1:4" ht="63">
      <c r="A100" s="2" t="s">
        <v>567</v>
      </c>
      <c r="B100" s="7" t="s">
        <v>75</v>
      </c>
      <c r="C100" s="7"/>
      <c r="D100" s="288">
        <f>D101</f>
        <v>973.6</v>
      </c>
    </row>
    <row r="101" spans="1:4" ht="31.5">
      <c r="A101" s="2" t="s">
        <v>523</v>
      </c>
      <c r="B101" s="7" t="s">
        <v>75</v>
      </c>
      <c r="C101" s="7" t="s">
        <v>527</v>
      </c>
      <c r="D101" s="288">
        <v>973.6</v>
      </c>
    </row>
    <row r="102" spans="1:4" ht="54.75" customHeight="1">
      <c r="A102" s="2" t="s">
        <v>958</v>
      </c>
      <c r="B102" s="7" t="s">
        <v>957</v>
      </c>
      <c r="C102" s="7"/>
      <c r="D102" s="288">
        <f>D103</f>
        <v>675.2</v>
      </c>
    </row>
    <row r="103" spans="1:4" ht="31.5">
      <c r="A103" s="2" t="s">
        <v>523</v>
      </c>
      <c r="B103" s="7" t="s">
        <v>957</v>
      </c>
      <c r="C103" s="7" t="s">
        <v>527</v>
      </c>
      <c r="D103" s="288">
        <v>675.2</v>
      </c>
    </row>
    <row r="104" spans="1:4" ht="47.25">
      <c r="A104" s="2" t="s">
        <v>989</v>
      </c>
      <c r="B104" s="7" t="s">
        <v>40</v>
      </c>
      <c r="C104" s="7"/>
      <c r="D104" s="288">
        <f>D105</f>
        <v>9684.6</v>
      </c>
    </row>
    <row r="105" spans="1:4" ht="31.5">
      <c r="A105" s="2" t="s">
        <v>523</v>
      </c>
      <c r="B105" s="7" t="s">
        <v>40</v>
      </c>
      <c r="C105" s="7" t="s">
        <v>524</v>
      </c>
      <c r="D105" s="288">
        <v>9684.6</v>
      </c>
    </row>
    <row r="106" spans="1:4" ht="47.25">
      <c r="A106" s="2" t="s">
        <v>91</v>
      </c>
      <c r="B106" s="7" t="s">
        <v>222</v>
      </c>
      <c r="C106" s="7"/>
      <c r="D106" s="288">
        <f>D109+D111+D107</f>
        <v>43433.6</v>
      </c>
    </row>
    <row r="107" spans="1:4" ht="31.5">
      <c r="A107" s="2" t="s">
        <v>98</v>
      </c>
      <c r="B107" s="7" t="s">
        <v>77</v>
      </c>
      <c r="C107" s="7"/>
      <c r="D107" s="288">
        <f>D108</f>
        <v>1370.7</v>
      </c>
    </row>
    <row r="108" spans="1:4" ht="15.75">
      <c r="A108" s="2" t="s">
        <v>528</v>
      </c>
      <c r="B108" s="7" t="s">
        <v>77</v>
      </c>
      <c r="C108" s="7" t="s">
        <v>527</v>
      </c>
      <c r="D108" s="288">
        <v>1370.7</v>
      </c>
    </row>
    <row r="109" spans="1:4" ht="39.75" customHeight="1">
      <c r="A109" s="2" t="s">
        <v>547</v>
      </c>
      <c r="B109" s="7" t="s">
        <v>81</v>
      </c>
      <c r="C109" s="7"/>
      <c r="D109" s="288">
        <f>D110</f>
        <v>144</v>
      </c>
    </row>
    <row r="110" spans="1:4" ht="31.5">
      <c r="A110" s="2" t="s">
        <v>543</v>
      </c>
      <c r="B110" s="7" t="s">
        <v>81</v>
      </c>
      <c r="C110" s="7" t="s">
        <v>517</v>
      </c>
      <c r="D110" s="288">
        <v>144</v>
      </c>
    </row>
    <row r="111" spans="1:4" ht="49.5" customHeight="1">
      <c r="A111" s="2" t="s">
        <v>302</v>
      </c>
      <c r="B111" s="7" t="s">
        <v>370</v>
      </c>
      <c r="C111" s="22"/>
      <c r="D111" s="288">
        <f>D112</f>
        <v>41918.9</v>
      </c>
    </row>
    <row r="112" spans="1:4" ht="15.75">
      <c r="A112" s="2" t="s">
        <v>528</v>
      </c>
      <c r="B112" s="7" t="s">
        <v>370</v>
      </c>
      <c r="C112" s="7" t="s">
        <v>527</v>
      </c>
      <c r="D112" s="288">
        <v>41918.9</v>
      </c>
    </row>
    <row r="113" spans="1:4" ht="47.25">
      <c r="A113" s="2" t="s">
        <v>1041</v>
      </c>
      <c r="B113" s="7" t="s">
        <v>1040</v>
      </c>
      <c r="C113" s="7"/>
      <c r="D113" s="288">
        <v>0</v>
      </c>
    </row>
    <row r="114" spans="1:4" ht="31.5">
      <c r="A114" s="2" t="s">
        <v>1037</v>
      </c>
      <c r="B114" s="7" t="s">
        <v>1038</v>
      </c>
      <c r="C114" s="7"/>
      <c r="D114" s="288">
        <f>D115</f>
        <v>10380</v>
      </c>
    </row>
    <row r="115" spans="1:4" s="25" customFormat="1" ht="15.75">
      <c r="A115" s="2" t="s">
        <v>197</v>
      </c>
      <c r="B115" s="7" t="s">
        <v>1039</v>
      </c>
      <c r="C115" s="7"/>
      <c r="D115" s="288">
        <f>D116</f>
        <v>10380</v>
      </c>
    </row>
    <row r="116" spans="1:4" s="25" customFormat="1" ht="31.5">
      <c r="A116" s="2" t="s">
        <v>523</v>
      </c>
      <c r="B116" s="7" t="s">
        <v>1039</v>
      </c>
      <c r="C116" s="7" t="s">
        <v>524</v>
      </c>
      <c r="D116" s="288">
        <v>10380</v>
      </c>
    </row>
    <row r="117" spans="1:4" ht="47.25">
      <c r="A117" s="63" t="s">
        <v>118</v>
      </c>
      <c r="B117" s="5" t="s">
        <v>223</v>
      </c>
      <c r="C117" s="5"/>
      <c r="D117" s="290">
        <f>D118+D123+D126</f>
        <v>99244</v>
      </c>
    </row>
    <row r="118" spans="1:4" ht="63">
      <c r="A118" s="2" t="s">
        <v>545</v>
      </c>
      <c r="B118" s="7" t="s">
        <v>225</v>
      </c>
      <c r="C118" s="7"/>
      <c r="D118" s="288">
        <f>D119</f>
        <v>19225</v>
      </c>
    </row>
    <row r="119" spans="1:4" ht="15.75">
      <c r="A119" s="2" t="s">
        <v>544</v>
      </c>
      <c r="B119" s="7" t="s">
        <v>365</v>
      </c>
      <c r="C119" s="7"/>
      <c r="D119" s="288">
        <f>D120+D121+D122</f>
        <v>19225</v>
      </c>
    </row>
    <row r="120" spans="1:4" ht="47.25">
      <c r="A120" s="2" t="s">
        <v>515</v>
      </c>
      <c r="B120" s="7" t="s">
        <v>365</v>
      </c>
      <c r="C120" s="7" t="s">
        <v>516</v>
      </c>
      <c r="D120" s="288">
        <v>17268</v>
      </c>
    </row>
    <row r="121" spans="1:4" ht="31.5">
      <c r="A121" s="2" t="s">
        <v>543</v>
      </c>
      <c r="B121" s="7" t="s">
        <v>365</v>
      </c>
      <c r="C121" s="7" t="s">
        <v>517</v>
      </c>
      <c r="D121" s="288">
        <v>1954</v>
      </c>
    </row>
    <row r="122" spans="1:4" ht="15.75">
      <c r="A122" s="2" t="s">
        <v>518</v>
      </c>
      <c r="B122" s="7" t="s">
        <v>365</v>
      </c>
      <c r="C122" s="7" t="s">
        <v>519</v>
      </c>
      <c r="D122" s="288">
        <v>3</v>
      </c>
    </row>
    <row r="123" spans="1:4" ht="63">
      <c r="A123" s="2" t="s">
        <v>224</v>
      </c>
      <c r="B123" s="7" t="s">
        <v>227</v>
      </c>
      <c r="C123" s="7"/>
      <c r="D123" s="288">
        <f>D124</f>
        <v>66395</v>
      </c>
    </row>
    <row r="124" spans="1:4" ht="15.75">
      <c r="A124" s="2" t="s">
        <v>538</v>
      </c>
      <c r="B124" s="7" t="s">
        <v>366</v>
      </c>
      <c r="C124" s="7"/>
      <c r="D124" s="288">
        <f>D125</f>
        <v>66395</v>
      </c>
    </row>
    <row r="125" spans="1:4" ht="15.75">
      <c r="A125" s="2" t="s">
        <v>409</v>
      </c>
      <c r="B125" s="7" t="s">
        <v>366</v>
      </c>
      <c r="C125" s="7" t="s">
        <v>526</v>
      </c>
      <c r="D125" s="288">
        <v>66395</v>
      </c>
    </row>
    <row r="126" spans="1:4" ht="31.5">
      <c r="A126" s="2" t="s">
        <v>226</v>
      </c>
      <c r="B126" s="7" t="s">
        <v>367</v>
      </c>
      <c r="C126" s="7"/>
      <c r="D126" s="288">
        <f>D127</f>
        <v>13624</v>
      </c>
    </row>
    <row r="127" spans="1:4" ht="15.75">
      <c r="A127" s="2" t="s">
        <v>190</v>
      </c>
      <c r="B127" s="7" t="s">
        <v>368</v>
      </c>
      <c r="C127" s="7"/>
      <c r="D127" s="288">
        <f>D128+D129+D130</f>
        <v>13624</v>
      </c>
    </row>
    <row r="128" spans="1:4" ht="47.25">
      <c r="A128" s="2" t="s">
        <v>515</v>
      </c>
      <c r="B128" s="7" t="s">
        <v>368</v>
      </c>
      <c r="C128" s="7" t="s">
        <v>516</v>
      </c>
      <c r="D128" s="288">
        <v>12265</v>
      </c>
    </row>
    <row r="129" spans="1:4" s="25" customFormat="1" ht="31.5">
      <c r="A129" s="2" t="s">
        <v>543</v>
      </c>
      <c r="B129" s="7" t="s">
        <v>368</v>
      </c>
      <c r="C129" s="7" t="s">
        <v>517</v>
      </c>
      <c r="D129" s="288">
        <v>1358</v>
      </c>
    </row>
    <row r="130" spans="1:4" ht="15.75">
      <c r="A130" s="2" t="s">
        <v>518</v>
      </c>
      <c r="B130" s="7" t="s">
        <v>368</v>
      </c>
      <c r="C130" s="7" t="s">
        <v>519</v>
      </c>
      <c r="D130" s="288">
        <v>1</v>
      </c>
    </row>
    <row r="131" spans="1:4" ht="47.25">
      <c r="A131" s="63" t="s">
        <v>228</v>
      </c>
      <c r="B131" s="5" t="s">
        <v>229</v>
      </c>
      <c r="C131" s="5"/>
      <c r="D131" s="290">
        <f>D132+D135+D138+D143</f>
        <v>60663.1</v>
      </c>
    </row>
    <row r="132" spans="1:4" ht="31.5">
      <c r="A132" s="2" t="s">
        <v>230</v>
      </c>
      <c r="B132" s="7" t="s">
        <v>231</v>
      </c>
      <c r="C132" s="7"/>
      <c r="D132" s="288">
        <f>D133</f>
        <v>13147</v>
      </c>
    </row>
    <row r="133" spans="1:4" ht="15.75">
      <c r="A133" s="2" t="s">
        <v>529</v>
      </c>
      <c r="B133" s="7" t="s">
        <v>232</v>
      </c>
      <c r="C133" s="7"/>
      <c r="D133" s="288">
        <f>D134</f>
        <v>13147</v>
      </c>
    </row>
    <row r="134" spans="1:4" ht="31.5">
      <c r="A134" s="2" t="s">
        <v>523</v>
      </c>
      <c r="B134" s="7" t="s">
        <v>232</v>
      </c>
      <c r="C134" s="7" t="s">
        <v>524</v>
      </c>
      <c r="D134" s="288">
        <v>13147</v>
      </c>
    </row>
    <row r="135" spans="1:4" ht="31.5">
      <c r="A135" s="2" t="s">
        <v>233</v>
      </c>
      <c r="B135" s="7" t="s">
        <v>234</v>
      </c>
      <c r="C135" s="7"/>
      <c r="D135" s="288">
        <f>D136</f>
        <v>44551</v>
      </c>
    </row>
    <row r="136" spans="1:4" ht="15.75">
      <c r="A136" s="2" t="s">
        <v>1272</v>
      </c>
      <c r="B136" s="7" t="s">
        <v>1271</v>
      </c>
      <c r="C136" s="7"/>
      <c r="D136" s="288">
        <f>D137</f>
        <v>44551</v>
      </c>
    </row>
    <row r="137" spans="1:4" ht="31.5">
      <c r="A137" s="2" t="s">
        <v>523</v>
      </c>
      <c r="B137" s="7" t="s">
        <v>1271</v>
      </c>
      <c r="C137" s="7" t="s">
        <v>524</v>
      </c>
      <c r="D137" s="288">
        <v>44551</v>
      </c>
    </row>
    <row r="138" spans="1:4" ht="31.5">
      <c r="A138" s="2" t="s">
        <v>6</v>
      </c>
      <c r="B138" s="7" t="s">
        <v>235</v>
      </c>
      <c r="C138" s="7"/>
      <c r="D138" s="288">
        <f>D141+D139</f>
        <v>2795.1</v>
      </c>
    </row>
    <row r="139" spans="1:4" ht="31.5">
      <c r="A139" s="2" t="s">
        <v>1239</v>
      </c>
      <c r="B139" s="7" t="s">
        <v>1238</v>
      </c>
      <c r="C139" s="7"/>
      <c r="D139" s="288">
        <f>D140</f>
        <v>345.1</v>
      </c>
    </row>
    <row r="140" spans="1:4" ht="31.5">
      <c r="A140" s="2" t="s">
        <v>523</v>
      </c>
      <c r="B140" s="7" t="s">
        <v>1238</v>
      </c>
      <c r="C140" s="7" t="s">
        <v>524</v>
      </c>
      <c r="D140" s="288">
        <v>345.1</v>
      </c>
    </row>
    <row r="141" spans="1:4" ht="15.75">
      <c r="A141" s="2" t="s">
        <v>445</v>
      </c>
      <c r="B141" s="7" t="s">
        <v>236</v>
      </c>
      <c r="C141" s="7"/>
      <c r="D141" s="288">
        <f>D142</f>
        <v>2450</v>
      </c>
    </row>
    <row r="142" spans="1:4" ht="31.5">
      <c r="A142" s="2" t="s">
        <v>523</v>
      </c>
      <c r="B142" s="7" t="s">
        <v>236</v>
      </c>
      <c r="C142" s="7" t="s">
        <v>524</v>
      </c>
      <c r="D142" s="288">
        <v>2450</v>
      </c>
    </row>
    <row r="143" spans="1:4" ht="31.5">
      <c r="A143" s="2" t="s">
        <v>1316</v>
      </c>
      <c r="B143" s="7" t="s">
        <v>1317</v>
      </c>
      <c r="C143" s="7"/>
      <c r="D143" s="288">
        <f>D144+D146</f>
        <v>170</v>
      </c>
    </row>
    <row r="144" spans="1:4" s="25" customFormat="1" ht="15.75">
      <c r="A144" s="2" t="s">
        <v>1272</v>
      </c>
      <c r="B144" s="7" t="s">
        <v>1318</v>
      </c>
      <c r="C144" s="7"/>
      <c r="D144" s="288">
        <f>D145</f>
        <v>0</v>
      </c>
    </row>
    <row r="145" spans="1:4" s="25" customFormat="1" ht="31.5">
      <c r="A145" s="2" t="s">
        <v>523</v>
      </c>
      <c r="B145" s="7" t="s">
        <v>1318</v>
      </c>
      <c r="C145" s="7" t="s">
        <v>524</v>
      </c>
      <c r="D145" s="288">
        <v>0</v>
      </c>
    </row>
    <row r="146" spans="1:4" ht="47.25">
      <c r="A146" s="2" t="s">
        <v>1416</v>
      </c>
      <c r="B146" s="7" t="s">
        <v>1417</v>
      </c>
      <c r="C146" s="7"/>
      <c r="D146" s="288">
        <f>D147</f>
        <v>170</v>
      </c>
    </row>
    <row r="147" spans="1:4" ht="31.5">
      <c r="A147" s="2" t="s">
        <v>523</v>
      </c>
      <c r="B147" s="7" t="s">
        <v>1417</v>
      </c>
      <c r="C147" s="7" t="s">
        <v>524</v>
      </c>
      <c r="D147" s="288">
        <v>170</v>
      </c>
    </row>
    <row r="148" spans="1:4" s="25" customFormat="1" ht="50.25" customHeight="1">
      <c r="A148" s="63" t="s">
        <v>0</v>
      </c>
      <c r="B148" s="5" t="s">
        <v>237</v>
      </c>
      <c r="C148" s="5"/>
      <c r="D148" s="290">
        <f>D150</f>
        <v>2300</v>
      </c>
    </row>
    <row r="149" spans="1:4" s="25" customFormat="1" ht="31.5">
      <c r="A149" s="2" t="s">
        <v>558</v>
      </c>
      <c r="B149" s="7" t="s">
        <v>238</v>
      </c>
      <c r="C149" s="7"/>
      <c r="D149" s="288">
        <f>D150</f>
        <v>2300</v>
      </c>
    </row>
    <row r="150" spans="1:4" s="25" customFormat="1" ht="15.75">
      <c r="A150" s="2" t="s">
        <v>403</v>
      </c>
      <c r="B150" s="7" t="s">
        <v>66</v>
      </c>
      <c r="C150" s="7"/>
      <c r="D150" s="288">
        <f>D151</f>
        <v>2300</v>
      </c>
    </row>
    <row r="151" spans="1:4" s="25" customFormat="1" ht="15.75">
      <c r="A151" s="2" t="s">
        <v>518</v>
      </c>
      <c r="B151" s="7" t="s">
        <v>66</v>
      </c>
      <c r="C151" s="7" t="s">
        <v>519</v>
      </c>
      <c r="D151" s="288">
        <v>2300</v>
      </c>
    </row>
    <row r="152" spans="1:4" s="25" customFormat="1" ht="63">
      <c r="A152" s="63" t="s">
        <v>1</v>
      </c>
      <c r="B152" s="5" t="s">
        <v>239</v>
      </c>
      <c r="C152" s="5"/>
      <c r="D152" s="290">
        <f>D153+D168+D174</f>
        <v>11063.5</v>
      </c>
    </row>
    <row r="153" spans="1:4" ht="31.5">
      <c r="A153" s="64" t="s">
        <v>350</v>
      </c>
      <c r="B153" s="28" t="s">
        <v>339</v>
      </c>
      <c r="C153" s="28"/>
      <c r="D153" s="291">
        <f>D154+D160+D163</f>
        <v>6424</v>
      </c>
    </row>
    <row r="154" spans="1:4" ht="31.5">
      <c r="A154" s="2" t="s">
        <v>553</v>
      </c>
      <c r="B154" s="7" t="s">
        <v>340</v>
      </c>
      <c r="C154" s="7"/>
      <c r="D154" s="288">
        <f>D157+D155</f>
        <v>2600</v>
      </c>
    </row>
    <row r="155" spans="1:4" ht="15.75">
      <c r="A155" s="2" t="s">
        <v>1286</v>
      </c>
      <c r="B155" s="7" t="s">
        <v>1287</v>
      </c>
      <c r="C155" s="7"/>
      <c r="D155" s="288">
        <v>2600</v>
      </c>
    </row>
    <row r="156" spans="1:4" ht="15.75">
      <c r="A156" s="2" t="s">
        <v>518</v>
      </c>
      <c r="B156" s="7" t="s">
        <v>1287</v>
      </c>
      <c r="C156" s="7" t="s">
        <v>519</v>
      </c>
      <c r="D156" s="288">
        <v>2600</v>
      </c>
    </row>
    <row r="157" spans="1:4" ht="15.75" hidden="1">
      <c r="A157" s="2"/>
      <c r="B157" s="7"/>
      <c r="C157" s="7"/>
      <c r="D157" s="288"/>
    </row>
    <row r="158" spans="1:4" ht="15.75" hidden="1">
      <c r="A158" s="2"/>
      <c r="B158" s="7"/>
      <c r="C158" s="7"/>
      <c r="D158" s="288"/>
    </row>
    <row r="159" spans="1:4" ht="31.5">
      <c r="A159" s="2" t="s">
        <v>1053</v>
      </c>
      <c r="B159" s="7" t="s">
        <v>1052</v>
      </c>
      <c r="C159" s="7"/>
      <c r="D159" s="288">
        <v>0</v>
      </c>
    </row>
    <row r="160" spans="1:4" s="25" customFormat="1" ht="31.5">
      <c r="A160" s="2" t="s">
        <v>1051</v>
      </c>
      <c r="B160" s="7" t="s">
        <v>351</v>
      </c>
      <c r="C160" s="7"/>
      <c r="D160" s="288">
        <f>D161</f>
        <v>2824</v>
      </c>
    </row>
    <row r="161" spans="1:4" s="25" customFormat="1" ht="31.5">
      <c r="A161" s="2" t="s">
        <v>520</v>
      </c>
      <c r="B161" s="7" t="s">
        <v>352</v>
      </c>
      <c r="C161" s="7"/>
      <c r="D161" s="288">
        <f>D162</f>
        <v>2824</v>
      </c>
    </row>
    <row r="162" spans="1:4" s="25" customFormat="1" ht="31.5">
      <c r="A162" s="2" t="s">
        <v>523</v>
      </c>
      <c r="B162" s="7" t="s">
        <v>352</v>
      </c>
      <c r="C162" s="7" t="s">
        <v>524</v>
      </c>
      <c r="D162" s="288">
        <v>2824</v>
      </c>
    </row>
    <row r="163" spans="1:4" s="25" customFormat="1" ht="63">
      <c r="A163" s="2" t="s">
        <v>61</v>
      </c>
      <c r="B163" s="7" t="s">
        <v>353</v>
      </c>
      <c r="C163" s="7"/>
      <c r="D163" s="288">
        <f>D164</f>
        <v>1000</v>
      </c>
    </row>
    <row r="164" spans="1:4" ht="15.75">
      <c r="A164" s="2" t="s">
        <v>126</v>
      </c>
      <c r="B164" s="7" t="s">
        <v>356</v>
      </c>
      <c r="C164" s="7"/>
      <c r="D164" s="288">
        <f>D165+D166+D167</f>
        <v>1000</v>
      </c>
    </row>
    <row r="165" spans="1:4" ht="31.5">
      <c r="A165" s="2" t="s">
        <v>543</v>
      </c>
      <c r="B165" s="7" t="s">
        <v>356</v>
      </c>
      <c r="C165" s="7" t="s">
        <v>517</v>
      </c>
      <c r="D165" s="288">
        <v>420</v>
      </c>
    </row>
    <row r="166" spans="1:4" ht="15.75">
      <c r="A166" s="2" t="s">
        <v>528</v>
      </c>
      <c r="B166" s="7" t="s">
        <v>356</v>
      </c>
      <c r="C166" s="7" t="s">
        <v>527</v>
      </c>
      <c r="D166" s="288">
        <v>80</v>
      </c>
    </row>
    <row r="167" spans="1:4" ht="15.75">
      <c r="A167" s="2" t="s">
        <v>518</v>
      </c>
      <c r="B167" s="7" t="s">
        <v>356</v>
      </c>
      <c r="C167" s="7" t="s">
        <v>519</v>
      </c>
      <c r="D167" s="288">
        <v>500</v>
      </c>
    </row>
    <row r="168" spans="1:4" ht="15.75">
      <c r="A168" s="2" t="s">
        <v>345</v>
      </c>
      <c r="B168" s="7" t="s">
        <v>342</v>
      </c>
      <c r="C168" s="7"/>
      <c r="D168" s="288">
        <f>D169</f>
        <v>500</v>
      </c>
    </row>
    <row r="169" spans="1:4" ht="15.75">
      <c r="A169" s="2" t="s">
        <v>348</v>
      </c>
      <c r="B169" s="7" t="s">
        <v>343</v>
      </c>
      <c r="C169" s="7"/>
      <c r="D169" s="288">
        <f>D172+D170</f>
        <v>500</v>
      </c>
    </row>
    <row r="170" spans="1:4" ht="18.75" customHeight="1">
      <c r="A170" s="2" t="s">
        <v>1288</v>
      </c>
      <c r="B170" s="7" t="s">
        <v>1289</v>
      </c>
      <c r="C170" s="7"/>
      <c r="D170" s="288">
        <f>D171</f>
        <v>500</v>
      </c>
    </row>
    <row r="171" spans="1:4" ht="15.75">
      <c r="A171" s="2" t="s">
        <v>518</v>
      </c>
      <c r="B171" s="7" t="s">
        <v>1289</v>
      </c>
      <c r="C171" s="7" t="s">
        <v>519</v>
      </c>
      <c r="D171" s="288">
        <v>500</v>
      </c>
    </row>
    <row r="172" spans="1:4" ht="15.75">
      <c r="A172" s="2" t="s">
        <v>126</v>
      </c>
      <c r="B172" s="7" t="s">
        <v>344</v>
      </c>
      <c r="C172" s="7"/>
      <c r="D172" s="288">
        <f>D173</f>
        <v>0</v>
      </c>
    </row>
    <row r="173" spans="1:4" ht="15.75">
      <c r="A173" s="2" t="s">
        <v>518</v>
      </c>
      <c r="B173" s="7" t="s">
        <v>344</v>
      </c>
      <c r="C173" s="7" t="s">
        <v>519</v>
      </c>
      <c r="D173" s="288">
        <v>0</v>
      </c>
    </row>
    <row r="174" spans="1:4" ht="31.5">
      <c r="A174" s="64" t="s">
        <v>349</v>
      </c>
      <c r="B174" s="28" t="s">
        <v>346</v>
      </c>
      <c r="C174" s="28"/>
      <c r="D174" s="291">
        <f>D175</f>
        <v>4139.5</v>
      </c>
    </row>
    <row r="175" spans="1:4" ht="31.5">
      <c r="A175" s="2" t="s">
        <v>92</v>
      </c>
      <c r="B175" s="7" t="s">
        <v>347</v>
      </c>
      <c r="C175" s="7"/>
      <c r="D175" s="288">
        <f>D176+D178</f>
        <v>4139.5</v>
      </c>
    </row>
    <row r="176" spans="1:6" s="25" customFormat="1" ht="47.25">
      <c r="A176" s="2" t="s">
        <v>554</v>
      </c>
      <c r="B176" s="7" t="s">
        <v>354</v>
      </c>
      <c r="C176" s="7"/>
      <c r="D176" s="288">
        <f>D177</f>
        <v>672.4</v>
      </c>
      <c r="F176" s="255"/>
    </row>
    <row r="177" spans="1:6" s="25" customFormat="1" ht="31.5">
      <c r="A177" s="2" t="s">
        <v>543</v>
      </c>
      <c r="B177" s="7" t="s">
        <v>354</v>
      </c>
      <c r="C177" s="7" t="s">
        <v>517</v>
      </c>
      <c r="D177" s="288">
        <v>672.4</v>
      </c>
      <c r="F177" s="255"/>
    </row>
    <row r="178" spans="1:4" s="25" customFormat="1" ht="31.5">
      <c r="A178" s="2" t="s">
        <v>555</v>
      </c>
      <c r="B178" s="7" t="s">
        <v>355</v>
      </c>
      <c r="C178" s="7"/>
      <c r="D178" s="288">
        <f>D179</f>
        <v>3467.1</v>
      </c>
    </row>
    <row r="179" spans="1:4" s="25" customFormat="1" ht="31.5">
      <c r="A179" s="2" t="s">
        <v>543</v>
      </c>
      <c r="B179" s="7" t="s">
        <v>355</v>
      </c>
      <c r="C179" s="7" t="s">
        <v>517</v>
      </c>
      <c r="D179" s="288">
        <v>3467.1</v>
      </c>
    </row>
    <row r="180" spans="1:4" s="25" customFormat="1" ht="31.5">
      <c r="A180" s="63" t="s">
        <v>2</v>
      </c>
      <c r="B180" s="5" t="s">
        <v>240</v>
      </c>
      <c r="C180" s="5"/>
      <c r="D180" s="290">
        <f>D181+D198+D203+D206+D210</f>
        <v>137839.3</v>
      </c>
    </row>
    <row r="181" spans="1:4" ht="47.25">
      <c r="A181" s="2" t="s">
        <v>242</v>
      </c>
      <c r="B181" s="7" t="s">
        <v>241</v>
      </c>
      <c r="C181" s="7"/>
      <c r="D181" s="288">
        <f>D191+D194+D196+D186+D184+D189+D182</f>
        <v>93862.2</v>
      </c>
    </row>
    <row r="182" spans="1:4" ht="15.75">
      <c r="A182" s="2" t="s">
        <v>1413</v>
      </c>
      <c r="B182" s="7" t="s">
        <v>1414</v>
      </c>
      <c r="C182" s="7"/>
      <c r="D182" s="288">
        <f>D183</f>
        <v>150</v>
      </c>
    </row>
    <row r="183" spans="1:4" ht="31.5">
      <c r="A183" s="2" t="s">
        <v>523</v>
      </c>
      <c r="B183" s="7" t="s">
        <v>1414</v>
      </c>
      <c r="C183" s="7" t="s">
        <v>524</v>
      </c>
      <c r="D183" s="288">
        <v>150</v>
      </c>
    </row>
    <row r="184" spans="1:4" s="25" customFormat="1" ht="47.25">
      <c r="A184" s="2" t="s">
        <v>991</v>
      </c>
      <c r="B184" s="7" t="s">
        <v>579</v>
      </c>
      <c r="C184" s="7"/>
      <c r="D184" s="288">
        <f>D185</f>
        <v>1838</v>
      </c>
    </row>
    <row r="185" spans="1:4" s="25" customFormat="1" ht="31.5">
      <c r="A185" s="2" t="s">
        <v>523</v>
      </c>
      <c r="B185" s="7" t="s">
        <v>579</v>
      </c>
      <c r="C185" s="7" t="s">
        <v>524</v>
      </c>
      <c r="D185" s="288">
        <v>1838</v>
      </c>
    </row>
    <row r="186" spans="1:4" s="25" customFormat="1" ht="78.75">
      <c r="A186" s="2" t="s">
        <v>816</v>
      </c>
      <c r="B186" s="7" t="s">
        <v>45</v>
      </c>
      <c r="C186" s="7"/>
      <c r="D186" s="288">
        <f>D188+D187</f>
        <v>38517.2</v>
      </c>
    </row>
    <row r="187" spans="1:4" s="25" customFormat="1" ht="15.75">
      <c r="A187" s="2" t="s">
        <v>409</v>
      </c>
      <c r="B187" s="7" t="s">
        <v>45</v>
      </c>
      <c r="C187" s="7" t="s">
        <v>526</v>
      </c>
      <c r="D187" s="288">
        <v>9763.2</v>
      </c>
    </row>
    <row r="188" spans="1:4" s="25" customFormat="1" ht="31.5">
      <c r="A188" s="2" t="s">
        <v>523</v>
      </c>
      <c r="B188" s="7" t="s">
        <v>45</v>
      </c>
      <c r="C188" s="7" t="s">
        <v>524</v>
      </c>
      <c r="D188" s="288">
        <v>28754</v>
      </c>
    </row>
    <row r="189" spans="1:4" ht="31.5">
      <c r="A189" s="2" t="s">
        <v>1408</v>
      </c>
      <c r="B189" s="7" t="s">
        <v>1415</v>
      </c>
      <c r="C189" s="7"/>
      <c r="D189" s="288">
        <v>7.98</v>
      </c>
    </row>
    <row r="190" spans="1:4" ht="31.5">
      <c r="A190" s="2" t="s">
        <v>523</v>
      </c>
      <c r="B190" s="7" t="s">
        <v>1415</v>
      </c>
      <c r="C190" s="7" t="s">
        <v>524</v>
      </c>
      <c r="D190" s="288">
        <v>7.98</v>
      </c>
    </row>
    <row r="191" spans="1:4" ht="15.75">
      <c r="A191" s="2" t="s">
        <v>540</v>
      </c>
      <c r="B191" s="7" t="s">
        <v>243</v>
      </c>
      <c r="C191" s="7"/>
      <c r="D191" s="288">
        <f>D193+D192</f>
        <v>34143</v>
      </c>
    </row>
    <row r="192" spans="1:4" ht="15.75">
      <c r="A192" s="2" t="s">
        <v>409</v>
      </c>
      <c r="B192" s="7" t="s">
        <v>243</v>
      </c>
      <c r="C192" s="7" t="s">
        <v>526</v>
      </c>
      <c r="D192" s="288">
        <v>600</v>
      </c>
    </row>
    <row r="193" spans="1:4" ht="21" customHeight="1">
      <c r="A193" s="2" t="s">
        <v>523</v>
      </c>
      <c r="B193" s="7" t="s">
        <v>243</v>
      </c>
      <c r="C193" s="7" t="s">
        <v>524</v>
      </c>
      <c r="D193" s="288">
        <v>33543</v>
      </c>
    </row>
    <row r="194" spans="1:4" ht="15.75">
      <c r="A194" s="2" t="s">
        <v>441</v>
      </c>
      <c r="B194" s="7" t="s">
        <v>244</v>
      </c>
      <c r="C194" s="7"/>
      <c r="D194" s="288">
        <f>D195</f>
        <v>18856.02</v>
      </c>
    </row>
    <row r="195" spans="1:4" s="25" customFormat="1" ht="31.5">
      <c r="A195" s="2" t="s">
        <v>523</v>
      </c>
      <c r="B195" s="7" t="s">
        <v>244</v>
      </c>
      <c r="C195" s="7" t="s">
        <v>524</v>
      </c>
      <c r="D195" s="288">
        <v>18856.02</v>
      </c>
    </row>
    <row r="196" spans="1:4" ht="15.75">
      <c r="A196" s="2" t="s">
        <v>541</v>
      </c>
      <c r="B196" s="7" t="s">
        <v>245</v>
      </c>
      <c r="C196" s="7"/>
      <c r="D196" s="288">
        <f>D197</f>
        <v>350</v>
      </c>
    </row>
    <row r="197" spans="1:4" ht="31.5">
      <c r="A197" s="2" t="s">
        <v>543</v>
      </c>
      <c r="B197" s="7" t="s">
        <v>245</v>
      </c>
      <c r="C197" s="7" t="s">
        <v>517</v>
      </c>
      <c r="D197" s="288">
        <v>350</v>
      </c>
    </row>
    <row r="198" spans="1:4" s="25" customFormat="1" ht="31.5">
      <c r="A198" s="2" t="s">
        <v>4</v>
      </c>
      <c r="B198" s="7" t="s">
        <v>246</v>
      </c>
      <c r="C198" s="7"/>
      <c r="D198" s="288">
        <f>D199+D201</f>
        <v>38568.1</v>
      </c>
    </row>
    <row r="199" spans="1:4" ht="15.75">
      <c r="A199" s="2" t="s">
        <v>197</v>
      </c>
      <c r="B199" s="7" t="s">
        <v>247</v>
      </c>
      <c r="C199" s="7"/>
      <c r="D199" s="288">
        <f>D200</f>
        <v>27897</v>
      </c>
    </row>
    <row r="200" spans="1:4" ht="31.5">
      <c r="A200" s="2" t="s">
        <v>523</v>
      </c>
      <c r="B200" s="7" t="s">
        <v>247</v>
      </c>
      <c r="C200" s="7" t="s">
        <v>524</v>
      </c>
      <c r="D200" s="288">
        <v>27897</v>
      </c>
    </row>
    <row r="201" spans="1:4" ht="67.5" customHeight="1">
      <c r="A201" s="2" t="s">
        <v>815</v>
      </c>
      <c r="B201" s="7" t="s">
        <v>44</v>
      </c>
      <c r="C201" s="7"/>
      <c r="D201" s="288">
        <f>D202</f>
        <v>10671.1</v>
      </c>
    </row>
    <row r="202" spans="1:4" ht="67.5" customHeight="1">
      <c r="A202" s="2" t="s">
        <v>523</v>
      </c>
      <c r="B202" s="7" t="s">
        <v>44</v>
      </c>
      <c r="C202" s="7" t="s">
        <v>524</v>
      </c>
      <c r="D202" s="288">
        <v>10671.1</v>
      </c>
    </row>
    <row r="203" spans="1:4" ht="31.5">
      <c r="A203" s="2" t="s">
        <v>62</v>
      </c>
      <c r="B203" s="7" t="s">
        <v>248</v>
      </c>
      <c r="C203" s="7"/>
      <c r="D203" s="288">
        <f>D204</f>
        <v>3500</v>
      </c>
    </row>
    <row r="204" spans="1:4" ht="15.75">
      <c r="A204" s="2" t="s">
        <v>521</v>
      </c>
      <c r="B204" s="7" t="s">
        <v>249</v>
      </c>
      <c r="C204" s="7"/>
      <c r="D204" s="288">
        <f>D205</f>
        <v>3500</v>
      </c>
    </row>
    <row r="205" spans="1:4" s="25" customFormat="1" ht="31.5">
      <c r="A205" s="2" t="s">
        <v>543</v>
      </c>
      <c r="B205" s="7" t="s">
        <v>249</v>
      </c>
      <c r="C205" s="7" t="s">
        <v>517</v>
      </c>
      <c r="D205" s="288">
        <v>3500</v>
      </c>
    </row>
    <row r="206" spans="1:4" s="25" customFormat="1" ht="31.5">
      <c r="A206" s="2" t="s">
        <v>250</v>
      </c>
      <c r="B206" s="7" t="s">
        <v>251</v>
      </c>
      <c r="C206" s="7"/>
      <c r="D206" s="288">
        <f>D207</f>
        <v>1007</v>
      </c>
    </row>
    <row r="207" spans="1:4" s="25" customFormat="1" ht="15.75">
      <c r="A207" s="2" t="s">
        <v>522</v>
      </c>
      <c r="B207" s="7" t="s">
        <v>252</v>
      </c>
      <c r="C207" s="7"/>
      <c r="D207" s="288">
        <f>D208</f>
        <v>1007</v>
      </c>
    </row>
    <row r="208" spans="1:4" s="25" customFormat="1" ht="31.5">
      <c r="A208" s="2" t="s">
        <v>543</v>
      </c>
      <c r="B208" s="7" t="s">
        <v>252</v>
      </c>
      <c r="C208" s="7" t="s">
        <v>517</v>
      </c>
      <c r="D208" s="288">
        <v>1007</v>
      </c>
    </row>
    <row r="209" spans="1:4" s="25" customFormat="1" ht="63">
      <c r="A209" s="2" t="s">
        <v>1048</v>
      </c>
      <c r="B209" s="7" t="s">
        <v>763</v>
      </c>
      <c r="C209" s="7"/>
      <c r="D209" s="288">
        <v>0</v>
      </c>
    </row>
    <row r="210" spans="1:4" s="25" customFormat="1" ht="63">
      <c r="A210" s="2" t="s">
        <v>80</v>
      </c>
      <c r="B210" s="7" t="s">
        <v>1049</v>
      </c>
      <c r="C210" s="7"/>
      <c r="D210" s="288">
        <f>D211</f>
        <v>902</v>
      </c>
    </row>
    <row r="211" spans="1:4" s="25" customFormat="1" ht="63">
      <c r="A211" s="2" t="s">
        <v>757</v>
      </c>
      <c r="B211" s="7" t="s">
        <v>1050</v>
      </c>
      <c r="C211" s="7"/>
      <c r="D211" s="288">
        <f>D212</f>
        <v>902</v>
      </c>
    </row>
    <row r="212" spans="1:4" s="25" customFormat="1" ht="31.5">
      <c r="A212" s="2" t="s">
        <v>523</v>
      </c>
      <c r="B212" s="7" t="s">
        <v>1050</v>
      </c>
      <c r="C212" s="7" t="s">
        <v>524</v>
      </c>
      <c r="D212" s="288">
        <v>902</v>
      </c>
    </row>
    <row r="213" spans="1:4" s="25" customFormat="1" ht="31.5">
      <c r="A213" s="63" t="s">
        <v>128</v>
      </c>
      <c r="B213" s="5" t="s">
        <v>253</v>
      </c>
      <c r="C213" s="5"/>
      <c r="D213" s="290">
        <f>D214+D219+D229+D246+D242+D249</f>
        <v>103621.4</v>
      </c>
    </row>
    <row r="214" spans="1:4" s="25" customFormat="1" ht="31.5">
      <c r="A214" s="2" t="s">
        <v>254</v>
      </c>
      <c r="B214" s="7" t="s">
        <v>255</v>
      </c>
      <c r="C214" s="7"/>
      <c r="D214" s="288">
        <f>D215</f>
        <v>4747</v>
      </c>
    </row>
    <row r="215" spans="1:4" s="25" customFormat="1" ht="15.75">
      <c r="A215" s="2" t="s">
        <v>544</v>
      </c>
      <c r="B215" s="7" t="s">
        <v>256</v>
      </c>
      <c r="C215" s="7"/>
      <c r="D215" s="288">
        <f>D216+D217+D218</f>
        <v>4747</v>
      </c>
    </row>
    <row r="216" spans="1:4" s="25" customFormat="1" ht="47.25">
      <c r="A216" s="2" t="s">
        <v>515</v>
      </c>
      <c r="B216" s="7" t="s">
        <v>256</v>
      </c>
      <c r="C216" s="7" t="s">
        <v>516</v>
      </c>
      <c r="D216" s="288">
        <v>3860</v>
      </c>
    </row>
    <row r="217" spans="1:4" ht="31.5">
      <c r="A217" s="2" t="s">
        <v>543</v>
      </c>
      <c r="B217" s="7" t="s">
        <v>256</v>
      </c>
      <c r="C217" s="7" t="s">
        <v>517</v>
      </c>
      <c r="D217" s="288">
        <v>630</v>
      </c>
    </row>
    <row r="218" spans="1:4" ht="15.75">
      <c r="A218" s="2" t="s">
        <v>518</v>
      </c>
      <c r="B218" s="7" t="s">
        <v>256</v>
      </c>
      <c r="C218" s="7" t="s">
        <v>519</v>
      </c>
      <c r="D218" s="288">
        <v>257</v>
      </c>
    </row>
    <row r="219" spans="1:4" ht="47.25">
      <c r="A219" s="2" t="s">
        <v>546</v>
      </c>
      <c r="B219" s="7" t="s">
        <v>257</v>
      </c>
      <c r="C219" s="7"/>
      <c r="D219" s="288">
        <f>D220+D225+D227</f>
        <v>84456</v>
      </c>
    </row>
    <row r="220" spans="1:4" ht="15.75">
      <c r="A220" s="2" t="s">
        <v>544</v>
      </c>
      <c r="B220" s="7" t="s">
        <v>258</v>
      </c>
      <c r="C220" s="7"/>
      <c r="D220" s="288">
        <f>D221+D222+D224+D223</f>
        <v>79783</v>
      </c>
    </row>
    <row r="221" spans="1:4" ht="36" customHeight="1">
      <c r="A221" s="2" t="s">
        <v>515</v>
      </c>
      <c r="B221" s="7" t="s">
        <v>258</v>
      </c>
      <c r="C221" s="7" t="s">
        <v>516</v>
      </c>
      <c r="D221" s="288">
        <v>61383</v>
      </c>
    </row>
    <row r="222" spans="1:4" ht="36" customHeight="1">
      <c r="A222" s="2" t="s">
        <v>543</v>
      </c>
      <c r="B222" s="7" t="s">
        <v>258</v>
      </c>
      <c r="C222" s="7" t="s">
        <v>517</v>
      </c>
      <c r="D222" s="288">
        <v>17621.2</v>
      </c>
    </row>
    <row r="223" spans="1:4" ht="19.5" customHeight="1">
      <c r="A223" s="2" t="s">
        <v>528</v>
      </c>
      <c r="B223" s="7" t="s">
        <v>258</v>
      </c>
      <c r="C223" s="7" t="s">
        <v>527</v>
      </c>
      <c r="D223" s="288">
        <v>27.8</v>
      </c>
    </row>
    <row r="224" spans="1:4" ht="15.75">
      <c r="A224" s="2" t="s">
        <v>518</v>
      </c>
      <c r="B224" s="7" t="s">
        <v>258</v>
      </c>
      <c r="C224" s="7" t="s">
        <v>519</v>
      </c>
      <c r="D224" s="288">
        <v>751</v>
      </c>
    </row>
    <row r="225" spans="1:4" ht="31.5">
      <c r="A225" s="2" t="s">
        <v>32</v>
      </c>
      <c r="B225" s="7" t="s">
        <v>259</v>
      </c>
      <c r="C225" s="7"/>
      <c r="D225" s="288">
        <f>D226</f>
        <v>3031</v>
      </c>
    </row>
    <row r="226" spans="1:4" ht="47.25">
      <c r="A226" s="2" t="s">
        <v>515</v>
      </c>
      <c r="B226" s="7" t="s">
        <v>259</v>
      </c>
      <c r="C226" s="7" t="s">
        <v>516</v>
      </c>
      <c r="D226" s="288">
        <v>3031</v>
      </c>
    </row>
    <row r="227" spans="1:4" ht="15.75">
      <c r="A227" s="2" t="s">
        <v>1321</v>
      </c>
      <c r="B227" s="7" t="s">
        <v>1322</v>
      </c>
      <c r="C227" s="7"/>
      <c r="D227" s="288">
        <f>D228</f>
        <v>1642</v>
      </c>
    </row>
    <row r="228" spans="1:4" ht="15.75">
      <c r="A228" s="2" t="s">
        <v>409</v>
      </c>
      <c r="B228" s="7" t="s">
        <v>1322</v>
      </c>
      <c r="C228" s="7" t="s">
        <v>526</v>
      </c>
      <c r="D228" s="288">
        <v>1642</v>
      </c>
    </row>
    <row r="229" spans="1:4" ht="47.25">
      <c r="A229" s="2" t="s">
        <v>548</v>
      </c>
      <c r="B229" s="7" t="s">
        <v>260</v>
      </c>
      <c r="C229" s="7"/>
      <c r="D229" s="288">
        <f>D230+D234+D237+D239+D232</f>
        <v>9968</v>
      </c>
    </row>
    <row r="230" spans="1:4" ht="31.5">
      <c r="A230" s="2" t="s">
        <v>551</v>
      </c>
      <c r="B230" s="7" t="s">
        <v>261</v>
      </c>
      <c r="C230" s="7"/>
      <c r="D230" s="288">
        <f>D231</f>
        <v>2021.2</v>
      </c>
    </row>
    <row r="231" spans="1:4" ht="15.75">
      <c r="A231" s="2" t="s">
        <v>409</v>
      </c>
      <c r="B231" s="7" t="s">
        <v>261</v>
      </c>
      <c r="C231" s="7" t="s">
        <v>526</v>
      </c>
      <c r="D231" s="288">
        <v>2021.2</v>
      </c>
    </row>
    <row r="232" spans="1:4" ht="47.25">
      <c r="A232" s="2" t="s">
        <v>943</v>
      </c>
      <c r="B232" s="7" t="s">
        <v>944</v>
      </c>
      <c r="C232" s="7"/>
      <c r="D232" s="288">
        <f>D233</f>
        <v>31</v>
      </c>
    </row>
    <row r="233" spans="1:4" ht="31.5">
      <c r="A233" s="2" t="s">
        <v>543</v>
      </c>
      <c r="B233" s="7" t="s">
        <v>944</v>
      </c>
      <c r="C233" s="7" t="s">
        <v>517</v>
      </c>
      <c r="D233" s="288">
        <v>31</v>
      </c>
    </row>
    <row r="234" spans="1:4" ht="31.5">
      <c r="A234" s="2" t="s">
        <v>547</v>
      </c>
      <c r="B234" s="7" t="s">
        <v>264</v>
      </c>
      <c r="C234" s="7"/>
      <c r="D234" s="288">
        <f>D235+D236</f>
        <v>4888.3</v>
      </c>
    </row>
    <row r="235" spans="1:4" ht="47.25">
      <c r="A235" s="2" t="s">
        <v>515</v>
      </c>
      <c r="B235" s="7" t="s">
        <v>264</v>
      </c>
      <c r="C235" s="7" t="s">
        <v>516</v>
      </c>
      <c r="D235" s="288">
        <v>4172.3</v>
      </c>
    </row>
    <row r="236" spans="1:4" ht="31.5">
      <c r="A236" s="2" t="s">
        <v>543</v>
      </c>
      <c r="B236" s="7" t="s">
        <v>264</v>
      </c>
      <c r="C236" s="7" t="s">
        <v>517</v>
      </c>
      <c r="D236" s="288">
        <v>716</v>
      </c>
    </row>
    <row r="237" spans="1:4" ht="47.25">
      <c r="A237" s="2" t="s">
        <v>549</v>
      </c>
      <c r="B237" s="7" t="s">
        <v>262</v>
      </c>
      <c r="C237" s="7"/>
      <c r="D237" s="288">
        <f>D238</f>
        <v>1342.2</v>
      </c>
    </row>
    <row r="238" spans="1:4" ht="47.25">
      <c r="A238" s="2" t="s">
        <v>515</v>
      </c>
      <c r="B238" s="7" t="s">
        <v>262</v>
      </c>
      <c r="C238" s="7" t="s">
        <v>516</v>
      </c>
      <c r="D238" s="288">
        <v>1342.2</v>
      </c>
    </row>
    <row r="239" spans="1:4" ht="31.5">
      <c r="A239" s="2" t="s">
        <v>550</v>
      </c>
      <c r="B239" s="7" t="s">
        <v>263</v>
      </c>
      <c r="C239" s="7"/>
      <c r="D239" s="288">
        <f>D240+D241</f>
        <v>1685.3</v>
      </c>
    </row>
    <row r="240" spans="1:4" ht="47.25">
      <c r="A240" s="2" t="s">
        <v>515</v>
      </c>
      <c r="B240" s="7" t="s">
        <v>263</v>
      </c>
      <c r="C240" s="7" t="s">
        <v>516</v>
      </c>
      <c r="D240" s="288">
        <v>1606.3</v>
      </c>
    </row>
    <row r="241" spans="1:4" ht="31.5">
      <c r="A241" s="2" t="s">
        <v>543</v>
      </c>
      <c r="B241" s="7" t="s">
        <v>263</v>
      </c>
      <c r="C241" s="7" t="s">
        <v>517</v>
      </c>
      <c r="D241" s="288">
        <v>79</v>
      </c>
    </row>
    <row r="242" spans="1:4" ht="31.5">
      <c r="A242" s="2" t="s">
        <v>1044</v>
      </c>
      <c r="B242" s="7" t="s">
        <v>946</v>
      </c>
      <c r="C242" s="7"/>
      <c r="D242" s="288">
        <f>D244</f>
        <v>2600</v>
      </c>
    </row>
    <row r="243" spans="1:4" ht="15.75">
      <c r="A243" s="2" t="s">
        <v>1365</v>
      </c>
      <c r="B243" s="7" t="s">
        <v>1366</v>
      </c>
      <c r="C243" s="7"/>
      <c r="D243" s="288">
        <f>D244</f>
        <v>2600</v>
      </c>
    </row>
    <row r="244" spans="1:4" s="25" customFormat="1" ht="15.75">
      <c r="A244" s="2" t="s">
        <v>518</v>
      </c>
      <c r="B244" s="7" t="s">
        <v>1366</v>
      </c>
      <c r="C244" s="7" t="s">
        <v>519</v>
      </c>
      <c r="D244" s="288">
        <v>2600</v>
      </c>
    </row>
    <row r="245" spans="1:4" s="25" customFormat="1" ht="31.5">
      <c r="A245" s="2" t="s">
        <v>1047</v>
      </c>
      <c r="B245" s="7" t="s">
        <v>764</v>
      </c>
      <c r="C245" s="7"/>
      <c r="D245" s="288">
        <v>0</v>
      </c>
    </row>
    <row r="246" spans="1:4" s="25" customFormat="1" ht="31.5">
      <c r="A246" s="2" t="s">
        <v>1045</v>
      </c>
      <c r="B246" s="7" t="s">
        <v>975</v>
      </c>
      <c r="C246" s="7"/>
      <c r="D246" s="288">
        <f>D247</f>
        <v>578</v>
      </c>
    </row>
    <row r="247" spans="1:4" s="25" customFormat="1" ht="15.75">
      <c r="A247" s="2" t="s">
        <v>133</v>
      </c>
      <c r="B247" s="7" t="s">
        <v>1046</v>
      </c>
      <c r="C247" s="7"/>
      <c r="D247" s="288">
        <f>D248</f>
        <v>578</v>
      </c>
    </row>
    <row r="248" spans="1:4" s="25" customFormat="1" ht="15.75">
      <c r="A248" s="2" t="s">
        <v>528</v>
      </c>
      <c r="B248" s="7" t="s">
        <v>1046</v>
      </c>
      <c r="C248" s="7" t="s">
        <v>527</v>
      </c>
      <c r="D248" s="288">
        <v>578</v>
      </c>
    </row>
    <row r="249" spans="1:4" s="25" customFormat="1" ht="31.5">
      <c r="A249" s="2" t="s">
        <v>1035</v>
      </c>
      <c r="B249" s="7" t="s">
        <v>1076</v>
      </c>
      <c r="C249" s="7"/>
      <c r="D249" s="288">
        <f>D251</f>
        <v>1272.4</v>
      </c>
    </row>
    <row r="250" spans="1:4" s="25" customFormat="1" ht="15.75">
      <c r="A250" s="2" t="s">
        <v>1036</v>
      </c>
      <c r="B250" s="7" t="s">
        <v>1077</v>
      </c>
      <c r="C250" s="7"/>
      <c r="D250" s="288">
        <f>D251</f>
        <v>1272.4</v>
      </c>
    </row>
    <row r="251" spans="1:4" s="25" customFormat="1" ht="31.5">
      <c r="A251" s="2" t="s">
        <v>543</v>
      </c>
      <c r="B251" s="7" t="s">
        <v>1077</v>
      </c>
      <c r="C251" s="7" t="s">
        <v>517</v>
      </c>
      <c r="D251" s="288">
        <v>1272.4</v>
      </c>
    </row>
    <row r="252" spans="1:4" s="25" customFormat="1" ht="63">
      <c r="A252" s="63" t="s">
        <v>265</v>
      </c>
      <c r="B252" s="5" t="s">
        <v>266</v>
      </c>
      <c r="C252" s="5"/>
      <c r="D252" s="290">
        <f>D266+D269+D297+D314+D331+D336+D260+D288+D253+D263</f>
        <v>422985.103</v>
      </c>
    </row>
    <row r="253" spans="1:4" s="25" customFormat="1" ht="15.75">
      <c r="A253" s="2" t="s">
        <v>978</v>
      </c>
      <c r="B253" s="7" t="s">
        <v>976</v>
      </c>
      <c r="C253" s="7"/>
      <c r="D253" s="288">
        <f>D258+D256+D254</f>
        <v>187539.856</v>
      </c>
    </row>
    <row r="254" spans="1:4" s="25" customFormat="1" ht="63">
      <c r="A254" s="2" t="s">
        <v>1403</v>
      </c>
      <c r="B254" s="7" t="s">
        <v>1404</v>
      </c>
      <c r="C254" s="7"/>
      <c r="D254" s="288">
        <f>D255</f>
        <v>37926</v>
      </c>
    </row>
    <row r="255" spans="1:4" s="25" customFormat="1" ht="15.75">
      <c r="A255" s="2" t="s">
        <v>409</v>
      </c>
      <c r="B255" s="7" t="s">
        <v>1404</v>
      </c>
      <c r="C255" s="7" t="s">
        <v>526</v>
      </c>
      <c r="D255" s="288">
        <v>37926</v>
      </c>
    </row>
    <row r="256" spans="1:4" s="25" customFormat="1" ht="47.25">
      <c r="A256" s="2" t="s">
        <v>1405</v>
      </c>
      <c r="B256" s="7" t="s">
        <v>1406</v>
      </c>
      <c r="C256" s="7"/>
      <c r="D256" s="288">
        <f>D257</f>
        <v>90000</v>
      </c>
    </row>
    <row r="257" spans="1:4" s="25" customFormat="1" ht="15.75">
      <c r="A257" s="2" t="s">
        <v>409</v>
      </c>
      <c r="B257" s="7" t="s">
        <v>1406</v>
      </c>
      <c r="C257" s="7" t="s">
        <v>526</v>
      </c>
      <c r="D257" s="288">
        <v>90000</v>
      </c>
    </row>
    <row r="258" spans="1:4" ht="15.75">
      <c r="A258" s="2" t="s">
        <v>947</v>
      </c>
      <c r="B258" s="7" t="s">
        <v>977</v>
      </c>
      <c r="C258" s="7"/>
      <c r="D258" s="288">
        <f>D259</f>
        <v>59613.856</v>
      </c>
    </row>
    <row r="259" spans="1:4" ht="15.75">
      <c r="A259" s="2" t="s">
        <v>409</v>
      </c>
      <c r="B259" s="7" t="s">
        <v>977</v>
      </c>
      <c r="C259" s="7" t="s">
        <v>526</v>
      </c>
      <c r="D259" s="288">
        <v>59613.856</v>
      </c>
    </row>
    <row r="260" spans="1:5" ht="31.5">
      <c r="A260" s="2" t="s">
        <v>559</v>
      </c>
      <c r="B260" s="7" t="s">
        <v>267</v>
      </c>
      <c r="C260" s="7"/>
      <c r="D260" s="288">
        <f>D261</f>
        <v>2821</v>
      </c>
      <c r="E260" s="258"/>
    </row>
    <row r="261" spans="1:4" ht="15.75">
      <c r="A261" s="2" t="s">
        <v>575</v>
      </c>
      <c r="B261" s="7" t="s">
        <v>574</v>
      </c>
      <c r="C261" s="7"/>
      <c r="D261" s="288">
        <f>D262</f>
        <v>2821</v>
      </c>
    </row>
    <row r="262" spans="1:4" ht="31.5">
      <c r="A262" s="2" t="s">
        <v>358</v>
      </c>
      <c r="B262" s="7" t="s">
        <v>574</v>
      </c>
      <c r="C262" s="7" t="s">
        <v>530</v>
      </c>
      <c r="D262" s="288">
        <v>2821</v>
      </c>
    </row>
    <row r="263" spans="1:4" ht="15.75">
      <c r="A263" s="2" t="s">
        <v>1055</v>
      </c>
      <c r="B263" s="7" t="s">
        <v>1054</v>
      </c>
      <c r="C263" s="7"/>
      <c r="D263" s="288">
        <f>D264</f>
        <v>2834</v>
      </c>
    </row>
    <row r="264" spans="1:4" ht="15.75">
      <c r="A264" s="2" t="s">
        <v>1296</v>
      </c>
      <c r="B264" s="7" t="s">
        <v>1297</v>
      </c>
      <c r="C264" s="7"/>
      <c r="D264" s="288">
        <f>D265</f>
        <v>2834</v>
      </c>
    </row>
    <row r="265" spans="1:4" ht="15.75">
      <c r="A265" s="2" t="s">
        <v>409</v>
      </c>
      <c r="B265" s="7" t="s">
        <v>1297</v>
      </c>
      <c r="C265" s="7" t="s">
        <v>526</v>
      </c>
      <c r="D265" s="288">
        <v>2834</v>
      </c>
    </row>
    <row r="266" spans="1:4" ht="63">
      <c r="A266" s="2" t="s">
        <v>556</v>
      </c>
      <c r="B266" s="7" t="s">
        <v>268</v>
      </c>
      <c r="C266" s="7"/>
      <c r="D266" s="288">
        <f>D267</f>
        <v>40973.4</v>
      </c>
    </row>
    <row r="267" spans="1:4" ht="31.5">
      <c r="A267" s="2" t="s">
        <v>358</v>
      </c>
      <c r="B267" s="7" t="s">
        <v>359</v>
      </c>
      <c r="C267" s="7"/>
      <c r="D267" s="288">
        <f>D268</f>
        <v>40973.4</v>
      </c>
    </row>
    <row r="268" spans="1:4" ht="31.5">
      <c r="A268" s="2" t="s">
        <v>191</v>
      </c>
      <c r="B268" s="7" t="s">
        <v>359</v>
      </c>
      <c r="C268" s="7" t="s">
        <v>530</v>
      </c>
      <c r="D268" s="288">
        <v>40973.4</v>
      </c>
    </row>
    <row r="269" spans="1:4" ht="47.25">
      <c r="A269" s="2" t="s">
        <v>63</v>
      </c>
      <c r="B269" s="7" t="s">
        <v>269</v>
      </c>
      <c r="C269" s="7"/>
      <c r="D269" s="288">
        <f>D270+D272+D274+D278+D285+D280+D282+D276</f>
        <v>74614.583</v>
      </c>
    </row>
    <row r="270" spans="1:4" ht="31.5">
      <c r="A270" s="2" t="s">
        <v>578</v>
      </c>
      <c r="B270" s="7" t="s">
        <v>1299</v>
      </c>
      <c r="C270" s="7"/>
      <c r="D270" s="288">
        <f>D271</f>
        <v>770</v>
      </c>
    </row>
    <row r="271" spans="1:4" ht="15.75">
      <c r="A271" s="2" t="s">
        <v>409</v>
      </c>
      <c r="B271" s="7" t="s">
        <v>1299</v>
      </c>
      <c r="C271" s="7" t="s">
        <v>526</v>
      </c>
      <c r="D271" s="288">
        <v>770</v>
      </c>
    </row>
    <row r="272" spans="1:4" ht="15.75">
      <c r="A272" s="2" t="s">
        <v>1300</v>
      </c>
      <c r="B272" s="7" t="s">
        <v>1301</v>
      </c>
      <c r="C272" s="7"/>
      <c r="D272" s="288">
        <f>D273</f>
        <v>6400</v>
      </c>
    </row>
    <row r="273" spans="1:4" ht="31.5">
      <c r="A273" s="2" t="s">
        <v>191</v>
      </c>
      <c r="B273" s="7" t="s">
        <v>1301</v>
      </c>
      <c r="C273" s="7" t="s">
        <v>530</v>
      </c>
      <c r="D273" s="288">
        <v>6400</v>
      </c>
    </row>
    <row r="274" spans="1:4" ht="31.5">
      <c r="A274" s="2" t="s">
        <v>1085</v>
      </c>
      <c r="B274" s="7" t="s">
        <v>951</v>
      </c>
      <c r="C274" s="7"/>
      <c r="D274" s="288">
        <f>D275</f>
        <v>6648.6</v>
      </c>
    </row>
    <row r="275" spans="1:4" ht="15.75">
      <c r="A275" s="2" t="s">
        <v>409</v>
      </c>
      <c r="B275" s="7" t="s">
        <v>951</v>
      </c>
      <c r="C275" s="7" t="s">
        <v>526</v>
      </c>
      <c r="D275" s="288">
        <v>6648.6</v>
      </c>
    </row>
    <row r="276" spans="1:4" ht="31.5">
      <c r="A276" s="2" t="s">
        <v>1290</v>
      </c>
      <c r="B276" s="7" t="s">
        <v>1407</v>
      </c>
      <c r="C276" s="7"/>
      <c r="D276" s="288">
        <f>D277</f>
        <v>300</v>
      </c>
    </row>
    <row r="277" spans="1:4" ht="15.75">
      <c r="A277" s="2" t="s">
        <v>409</v>
      </c>
      <c r="B277" s="7" t="s">
        <v>1407</v>
      </c>
      <c r="C277" s="7" t="s">
        <v>526</v>
      </c>
      <c r="D277" s="288">
        <v>300</v>
      </c>
    </row>
    <row r="278" spans="1:4" ht="47.25">
      <c r="A278" s="2" t="s">
        <v>949</v>
      </c>
      <c r="B278" s="7" t="s">
        <v>948</v>
      </c>
      <c r="C278" s="7"/>
      <c r="D278" s="288">
        <f>D279</f>
        <v>36455.2</v>
      </c>
    </row>
    <row r="279" spans="1:4" ht="15.75">
      <c r="A279" s="2" t="s">
        <v>952</v>
      </c>
      <c r="B279" s="7" t="s">
        <v>948</v>
      </c>
      <c r="C279" s="7" t="s">
        <v>526</v>
      </c>
      <c r="D279" s="288">
        <v>36455.2</v>
      </c>
    </row>
    <row r="280" spans="1:4" ht="15.75">
      <c r="A280" s="2" t="s">
        <v>1302</v>
      </c>
      <c r="B280" s="7" t="s">
        <v>1303</v>
      </c>
      <c r="C280" s="7"/>
      <c r="D280" s="288">
        <f>D281</f>
        <v>4195.5</v>
      </c>
    </row>
    <row r="281" spans="1:4" ht="15.75">
      <c r="A281" s="2" t="s">
        <v>409</v>
      </c>
      <c r="B281" s="7" t="s">
        <v>1303</v>
      </c>
      <c r="C281" s="7" t="s">
        <v>526</v>
      </c>
      <c r="D281" s="288">
        <v>4195.5</v>
      </c>
    </row>
    <row r="282" spans="1:4" ht="19.5" customHeight="1">
      <c r="A282" s="2" t="s">
        <v>1304</v>
      </c>
      <c r="B282" s="7" t="s">
        <v>1305</v>
      </c>
      <c r="C282" s="7"/>
      <c r="D282" s="288">
        <f>D283+D284</f>
        <v>11815</v>
      </c>
    </row>
    <row r="283" spans="1:4" ht="31.5">
      <c r="A283" s="2" t="s">
        <v>543</v>
      </c>
      <c r="B283" s="7" t="s">
        <v>1305</v>
      </c>
      <c r="C283" s="7" t="s">
        <v>517</v>
      </c>
      <c r="D283" s="288">
        <v>6000</v>
      </c>
    </row>
    <row r="284" spans="1:4" ht="15.75">
      <c r="A284" s="2" t="s">
        <v>409</v>
      </c>
      <c r="B284" s="7" t="s">
        <v>1305</v>
      </c>
      <c r="C284" s="7" t="s">
        <v>526</v>
      </c>
      <c r="D284" s="288">
        <v>5815</v>
      </c>
    </row>
    <row r="285" spans="1:4" ht="63">
      <c r="A285" s="2" t="s">
        <v>995</v>
      </c>
      <c r="B285" s="7" t="s">
        <v>270</v>
      </c>
      <c r="C285" s="7"/>
      <c r="D285" s="288">
        <f>D286</f>
        <v>8030.283</v>
      </c>
    </row>
    <row r="286" spans="1:4" ht="15.75">
      <c r="A286" s="2" t="s">
        <v>409</v>
      </c>
      <c r="B286" s="7" t="s">
        <v>270</v>
      </c>
      <c r="C286" s="7" t="s">
        <v>526</v>
      </c>
      <c r="D286" s="288">
        <v>8030.283</v>
      </c>
    </row>
    <row r="287" spans="1:4" ht="31.5">
      <c r="A287" s="2" t="s">
        <v>1057</v>
      </c>
      <c r="B287" s="7" t="s">
        <v>67</v>
      </c>
      <c r="C287" s="7"/>
      <c r="D287" s="288">
        <v>0</v>
      </c>
    </row>
    <row r="288" spans="1:4" ht="31.5">
      <c r="A288" s="2" t="s">
        <v>271</v>
      </c>
      <c r="B288" s="7" t="s">
        <v>272</v>
      </c>
      <c r="C288" s="7"/>
      <c r="D288" s="288">
        <f>D289+D291+D295+D293</f>
        <v>46541.314</v>
      </c>
    </row>
    <row r="289" spans="1:4" ht="63">
      <c r="A289" s="2" t="s">
        <v>954</v>
      </c>
      <c r="B289" s="7" t="s">
        <v>953</v>
      </c>
      <c r="C289" s="7"/>
      <c r="D289" s="288">
        <f>D290</f>
        <v>5837</v>
      </c>
    </row>
    <row r="290" spans="1:4" ht="15.75">
      <c r="A290" s="2" t="s">
        <v>518</v>
      </c>
      <c r="B290" s="7" t="s">
        <v>953</v>
      </c>
      <c r="C290" s="7" t="s">
        <v>519</v>
      </c>
      <c r="D290" s="288">
        <v>5837</v>
      </c>
    </row>
    <row r="291" spans="1:4" ht="31.5">
      <c r="A291" s="2" t="s">
        <v>41</v>
      </c>
      <c r="B291" s="7" t="s">
        <v>38</v>
      </c>
      <c r="C291" s="7"/>
      <c r="D291" s="288">
        <f>D292</f>
        <v>33288.233</v>
      </c>
    </row>
    <row r="292" spans="1:4" ht="31.5">
      <c r="A292" s="2" t="s">
        <v>191</v>
      </c>
      <c r="B292" s="7" t="s">
        <v>38</v>
      </c>
      <c r="C292" s="7" t="s">
        <v>530</v>
      </c>
      <c r="D292" s="288">
        <v>33288.233</v>
      </c>
    </row>
    <row r="293" spans="1:4" ht="47.25">
      <c r="A293" s="2" t="s">
        <v>1401</v>
      </c>
      <c r="B293" s="7" t="s">
        <v>1402</v>
      </c>
      <c r="C293" s="7"/>
      <c r="D293" s="288">
        <f>D294</f>
        <v>2398.7</v>
      </c>
    </row>
    <row r="294" spans="1:4" ht="31.5">
      <c r="A294" s="2" t="s">
        <v>543</v>
      </c>
      <c r="B294" s="7" t="s">
        <v>1402</v>
      </c>
      <c r="C294" s="7" t="s">
        <v>517</v>
      </c>
      <c r="D294" s="288">
        <v>2398.7</v>
      </c>
    </row>
    <row r="295" spans="1:4" ht="31.5">
      <c r="A295" s="2" t="s">
        <v>358</v>
      </c>
      <c r="B295" s="7" t="s">
        <v>1298</v>
      </c>
      <c r="C295" s="7"/>
      <c r="D295" s="288">
        <f>D296</f>
        <v>5017.381</v>
      </c>
    </row>
    <row r="296" spans="1:4" ht="31.5">
      <c r="A296" s="2" t="s">
        <v>191</v>
      </c>
      <c r="B296" s="7" t="s">
        <v>1298</v>
      </c>
      <c r="C296" s="7" t="s">
        <v>530</v>
      </c>
      <c r="D296" s="288">
        <v>5017.381</v>
      </c>
    </row>
    <row r="297" spans="1:4" ht="47.25">
      <c r="A297" s="2" t="s">
        <v>273</v>
      </c>
      <c r="B297" s="7" t="s">
        <v>274</v>
      </c>
      <c r="C297" s="7"/>
      <c r="D297" s="288">
        <f>D310+D312+D298+D302+D308+D306+D300+D304</f>
        <v>34137.355</v>
      </c>
    </row>
    <row r="298" spans="1:4" ht="63">
      <c r="A298" s="2" t="s">
        <v>456</v>
      </c>
      <c r="B298" s="7" t="s">
        <v>275</v>
      </c>
      <c r="C298" s="7"/>
      <c r="D298" s="288">
        <f>D299</f>
        <v>250</v>
      </c>
    </row>
    <row r="299" spans="1:4" ht="15.75">
      <c r="A299" s="2" t="s">
        <v>528</v>
      </c>
      <c r="B299" s="7" t="s">
        <v>275</v>
      </c>
      <c r="C299" s="7" t="s">
        <v>527</v>
      </c>
      <c r="D299" s="288">
        <v>250</v>
      </c>
    </row>
    <row r="300" spans="1:4" ht="78.75">
      <c r="A300" s="2" t="s">
        <v>960</v>
      </c>
      <c r="B300" s="7" t="s">
        <v>961</v>
      </c>
      <c r="C300" s="7"/>
      <c r="D300" s="288">
        <f>D301</f>
        <v>1225</v>
      </c>
    </row>
    <row r="301" spans="1:4" ht="31.5">
      <c r="A301" s="2" t="s">
        <v>191</v>
      </c>
      <c r="B301" s="7" t="s">
        <v>961</v>
      </c>
      <c r="C301" s="7" t="s">
        <v>530</v>
      </c>
      <c r="D301" s="288">
        <v>1225</v>
      </c>
    </row>
    <row r="302" spans="1:4" ht="52.5" customHeight="1">
      <c r="A302" s="2" t="s">
        <v>455</v>
      </c>
      <c r="B302" s="7" t="s">
        <v>99</v>
      </c>
      <c r="C302" s="7"/>
      <c r="D302" s="288">
        <f>D303</f>
        <v>11304.309</v>
      </c>
    </row>
    <row r="303" spans="1:4" ht="31.5">
      <c r="A303" s="2" t="s">
        <v>191</v>
      </c>
      <c r="B303" s="7" t="s">
        <v>99</v>
      </c>
      <c r="C303" s="7" t="s">
        <v>530</v>
      </c>
      <c r="D303" s="288">
        <v>11304.309</v>
      </c>
    </row>
    <row r="304" spans="1:4" ht="15.75">
      <c r="A304" s="2" t="s">
        <v>759</v>
      </c>
      <c r="B304" s="7" t="s">
        <v>758</v>
      </c>
      <c r="C304" s="7"/>
      <c r="D304" s="288">
        <f>D305</f>
        <v>6732.495</v>
      </c>
    </row>
    <row r="305" spans="1:4" ht="15.75">
      <c r="A305" s="2" t="s">
        <v>528</v>
      </c>
      <c r="B305" s="7" t="s">
        <v>758</v>
      </c>
      <c r="C305" s="7" t="s">
        <v>527</v>
      </c>
      <c r="D305" s="288">
        <v>6732.495</v>
      </c>
    </row>
    <row r="306" spans="1:4" s="25" customFormat="1" ht="30.75" customHeight="1">
      <c r="A306" s="2" t="s">
        <v>983</v>
      </c>
      <c r="B306" s="7" t="s">
        <v>984</v>
      </c>
      <c r="C306" s="7"/>
      <c r="D306" s="288">
        <f>D307</f>
        <v>0</v>
      </c>
    </row>
    <row r="307" spans="1:4" s="25" customFormat="1" ht="30.75" customHeight="1">
      <c r="A307" s="2" t="s">
        <v>358</v>
      </c>
      <c r="B307" s="7" t="s">
        <v>984</v>
      </c>
      <c r="C307" s="7" t="s">
        <v>530</v>
      </c>
      <c r="D307" s="288">
        <v>0</v>
      </c>
    </row>
    <row r="308" spans="1:4" s="25" customFormat="1" ht="18" customHeight="1">
      <c r="A308" s="2" t="s">
        <v>573</v>
      </c>
      <c r="B308" s="7" t="s">
        <v>986</v>
      </c>
      <c r="C308" s="7"/>
      <c r="D308" s="288">
        <f>D309</f>
        <v>4211.222</v>
      </c>
    </row>
    <row r="309" spans="1:4" s="25" customFormat="1" ht="21.75" customHeight="1">
      <c r="A309" s="2" t="s">
        <v>528</v>
      </c>
      <c r="B309" s="7" t="s">
        <v>986</v>
      </c>
      <c r="C309" s="7" t="s">
        <v>527</v>
      </c>
      <c r="D309" s="288">
        <v>4211.222</v>
      </c>
    </row>
    <row r="310" spans="1:4" s="25" customFormat="1" ht="30.75" customHeight="1">
      <c r="A310" s="2" t="s">
        <v>994</v>
      </c>
      <c r="B310" s="7" t="s">
        <v>82</v>
      </c>
      <c r="C310" s="7"/>
      <c r="D310" s="288">
        <f>D311</f>
        <v>3538.729</v>
      </c>
    </row>
    <row r="311" spans="1:4" ht="35.25" customHeight="1">
      <c r="A311" s="2" t="s">
        <v>191</v>
      </c>
      <c r="B311" s="7" t="s">
        <v>82</v>
      </c>
      <c r="C311" s="7" t="s">
        <v>530</v>
      </c>
      <c r="D311" s="288">
        <v>3538.729</v>
      </c>
    </row>
    <row r="312" spans="1:4" ht="35.25" customHeight="1">
      <c r="A312" s="2" t="s">
        <v>568</v>
      </c>
      <c r="B312" s="7" t="s">
        <v>762</v>
      </c>
      <c r="C312" s="7"/>
      <c r="D312" s="288">
        <f>D313</f>
        <v>6875.6</v>
      </c>
    </row>
    <row r="313" spans="1:4" ht="15.75">
      <c r="A313" s="2" t="s">
        <v>528</v>
      </c>
      <c r="B313" s="7" t="s">
        <v>762</v>
      </c>
      <c r="C313" s="7" t="s">
        <v>527</v>
      </c>
      <c r="D313" s="288">
        <v>6875.6</v>
      </c>
    </row>
    <row r="314" spans="1:4" ht="31.5">
      <c r="A314" s="2" t="s">
        <v>297</v>
      </c>
      <c r="B314" s="7" t="s">
        <v>298</v>
      </c>
      <c r="C314" s="7"/>
      <c r="D314" s="288">
        <f>D320+D322+D324+D317+D327+D330+D315</f>
        <v>15805.5</v>
      </c>
    </row>
    <row r="315" spans="1:4" ht="31.5">
      <c r="A315" s="2" t="s">
        <v>578</v>
      </c>
      <c r="B315" s="7" t="s">
        <v>1367</v>
      </c>
      <c r="C315" s="7"/>
      <c r="D315" s="288">
        <f>D316</f>
        <v>150</v>
      </c>
    </row>
    <row r="316" spans="1:4" ht="15.75">
      <c r="A316" s="2" t="s">
        <v>409</v>
      </c>
      <c r="B316" s="7" t="s">
        <v>1367</v>
      </c>
      <c r="C316" s="7" t="s">
        <v>526</v>
      </c>
      <c r="D316" s="288">
        <v>150</v>
      </c>
    </row>
    <row r="317" spans="1:4" ht="15.75">
      <c r="A317" s="2" t="s">
        <v>42</v>
      </c>
      <c r="B317" s="7" t="s">
        <v>39</v>
      </c>
      <c r="C317" s="7"/>
      <c r="D317" s="288">
        <f>D318+D319</f>
        <v>3720.5</v>
      </c>
    </row>
    <row r="318" spans="1:4" ht="31.5">
      <c r="A318" s="2" t="s">
        <v>543</v>
      </c>
      <c r="B318" s="7" t="s">
        <v>39</v>
      </c>
      <c r="C318" s="7" t="s">
        <v>517</v>
      </c>
      <c r="D318" s="288">
        <v>3290.5</v>
      </c>
    </row>
    <row r="319" spans="1:4" ht="15.75">
      <c r="A319" s="2" t="s">
        <v>409</v>
      </c>
      <c r="B319" s="7" t="s">
        <v>39</v>
      </c>
      <c r="C319" s="7" t="s">
        <v>526</v>
      </c>
      <c r="D319" s="288">
        <v>430</v>
      </c>
    </row>
    <row r="320" spans="1:4" ht="31.5">
      <c r="A320" s="2" t="s">
        <v>501</v>
      </c>
      <c r="B320" s="7" t="s">
        <v>56</v>
      </c>
      <c r="C320" s="7"/>
      <c r="D320" s="288">
        <f>D321</f>
        <v>900</v>
      </c>
    </row>
    <row r="321" spans="1:4" ht="31.5">
      <c r="A321" s="2" t="s">
        <v>543</v>
      </c>
      <c r="B321" s="7" t="s">
        <v>56</v>
      </c>
      <c r="C321" s="7" t="s">
        <v>517</v>
      </c>
      <c r="D321" s="288">
        <v>900</v>
      </c>
    </row>
    <row r="322" spans="1:4" ht="31.5">
      <c r="A322" s="2" t="s">
        <v>116</v>
      </c>
      <c r="B322" s="7" t="s">
        <v>57</v>
      </c>
      <c r="C322" s="7"/>
      <c r="D322" s="288">
        <f>D323</f>
        <v>500</v>
      </c>
    </row>
    <row r="323" spans="1:4" s="25" customFormat="1" ht="35.25" customHeight="1">
      <c r="A323" s="2" t="s">
        <v>543</v>
      </c>
      <c r="B323" s="7" t="s">
        <v>57</v>
      </c>
      <c r="C323" s="7" t="s">
        <v>517</v>
      </c>
      <c r="D323" s="288">
        <v>500</v>
      </c>
    </row>
    <row r="324" spans="1:4" ht="21.75" customHeight="1">
      <c r="A324" s="2" t="s">
        <v>313</v>
      </c>
      <c r="B324" s="7" t="s">
        <v>58</v>
      </c>
      <c r="C324" s="7"/>
      <c r="D324" s="288">
        <f>D325+D326</f>
        <v>9339.714</v>
      </c>
    </row>
    <row r="325" spans="1:4" ht="35.25" customHeight="1">
      <c r="A325" s="2" t="s">
        <v>543</v>
      </c>
      <c r="B325" s="7" t="s">
        <v>58</v>
      </c>
      <c r="C325" s="7" t="s">
        <v>517</v>
      </c>
      <c r="D325" s="288">
        <v>9331.394</v>
      </c>
    </row>
    <row r="326" spans="1:4" ht="15.75">
      <c r="A326" s="2" t="s">
        <v>518</v>
      </c>
      <c r="B326" s="7" t="s">
        <v>58</v>
      </c>
      <c r="C326" s="7" t="s">
        <v>519</v>
      </c>
      <c r="D326" s="288">
        <v>8.32</v>
      </c>
    </row>
    <row r="327" spans="1:4" ht="15.75">
      <c r="A327" s="2" t="s">
        <v>1321</v>
      </c>
      <c r="B327" s="7" t="s">
        <v>1323</v>
      </c>
      <c r="C327" s="7"/>
      <c r="D327" s="288">
        <f>D328</f>
        <v>1137</v>
      </c>
    </row>
    <row r="328" spans="1:4" ht="19.5" customHeight="1">
      <c r="A328" s="2" t="s">
        <v>409</v>
      </c>
      <c r="B328" s="7" t="s">
        <v>1323</v>
      </c>
      <c r="C328" s="7" t="s">
        <v>526</v>
      </c>
      <c r="D328" s="288">
        <v>1137</v>
      </c>
    </row>
    <row r="329" spans="1:4" ht="20.25" customHeight="1">
      <c r="A329" s="2" t="s">
        <v>1284</v>
      </c>
      <c r="B329" s="7" t="s">
        <v>1285</v>
      </c>
      <c r="C329" s="7"/>
      <c r="D329" s="288">
        <f>D330</f>
        <v>58.286</v>
      </c>
    </row>
    <row r="330" spans="1:4" ht="15.75">
      <c r="A330" s="2" t="s">
        <v>518</v>
      </c>
      <c r="B330" s="7" t="s">
        <v>1285</v>
      </c>
      <c r="C330" s="7" t="s">
        <v>519</v>
      </c>
      <c r="D330" s="288">
        <v>58.286</v>
      </c>
    </row>
    <row r="331" spans="1:4" s="25" customFormat="1" ht="48" customHeight="1">
      <c r="A331" s="2" t="s">
        <v>55</v>
      </c>
      <c r="B331" s="7" t="s">
        <v>59</v>
      </c>
      <c r="C331" s="7"/>
      <c r="D331" s="288">
        <f>D332+D334</f>
        <v>7218.095</v>
      </c>
    </row>
    <row r="332" spans="1:4" s="25" customFormat="1" ht="33.75" customHeight="1">
      <c r="A332" s="2" t="s">
        <v>360</v>
      </c>
      <c r="B332" s="7" t="s">
        <v>361</v>
      </c>
      <c r="C332" s="7"/>
      <c r="D332" s="288">
        <f>D333</f>
        <v>6898.095</v>
      </c>
    </row>
    <row r="333" spans="1:4" ht="31.5">
      <c r="A333" s="2" t="s">
        <v>543</v>
      </c>
      <c r="B333" s="7" t="s">
        <v>361</v>
      </c>
      <c r="C333" s="7" t="s">
        <v>517</v>
      </c>
      <c r="D333" s="288">
        <v>6898.095</v>
      </c>
    </row>
    <row r="334" spans="1:4" ht="47.25">
      <c r="A334" s="2" t="s">
        <v>1368</v>
      </c>
      <c r="B334" s="7" t="s">
        <v>364</v>
      </c>
      <c r="C334" s="7"/>
      <c r="D334" s="288">
        <f>D335</f>
        <v>320</v>
      </c>
    </row>
    <row r="335" spans="1:4" ht="31.5">
      <c r="A335" s="2" t="s">
        <v>543</v>
      </c>
      <c r="B335" s="7" t="s">
        <v>364</v>
      </c>
      <c r="C335" s="7" t="s">
        <v>517</v>
      </c>
      <c r="D335" s="288">
        <v>320</v>
      </c>
    </row>
    <row r="336" spans="1:4" s="25" customFormat="1" ht="33.75" customHeight="1">
      <c r="A336" s="2" t="s">
        <v>1058</v>
      </c>
      <c r="B336" s="7" t="s">
        <v>100</v>
      </c>
      <c r="C336" s="7"/>
      <c r="D336" s="288">
        <f>D337</f>
        <v>10500</v>
      </c>
    </row>
    <row r="337" spans="1:4" s="25" customFormat="1" ht="33.75" customHeight="1">
      <c r="A337" s="2" t="s">
        <v>101</v>
      </c>
      <c r="B337" s="7" t="s">
        <v>102</v>
      </c>
      <c r="C337" s="7"/>
      <c r="D337" s="288">
        <f>D338</f>
        <v>10500</v>
      </c>
    </row>
    <row r="338" spans="1:4" s="25" customFormat="1" ht="33.75" customHeight="1">
      <c r="A338" s="2" t="s">
        <v>543</v>
      </c>
      <c r="B338" s="7" t="s">
        <v>102</v>
      </c>
      <c r="C338" s="7" t="s">
        <v>517</v>
      </c>
      <c r="D338" s="288">
        <v>10500</v>
      </c>
    </row>
    <row r="339" spans="1:4" s="25" customFormat="1" ht="33.75" customHeight="1">
      <c r="A339" s="63" t="s">
        <v>3</v>
      </c>
      <c r="B339" s="259" t="s">
        <v>276</v>
      </c>
      <c r="C339" s="5"/>
      <c r="D339" s="290">
        <f>D340+D355</f>
        <v>125988.093</v>
      </c>
    </row>
    <row r="340" spans="1:4" s="25" customFormat="1" ht="33.75" customHeight="1">
      <c r="A340" s="2" t="s">
        <v>557</v>
      </c>
      <c r="B340" s="21" t="s">
        <v>277</v>
      </c>
      <c r="C340" s="7"/>
      <c r="D340" s="288">
        <f>D350+D341+D353+D348+D346+D344</f>
        <v>125566.093</v>
      </c>
    </row>
    <row r="341" spans="1:4" s="25" customFormat="1" ht="33.75" customHeight="1">
      <c r="A341" s="2" t="s">
        <v>570</v>
      </c>
      <c r="B341" s="7" t="s">
        <v>571</v>
      </c>
      <c r="C341" s="7"/>
      <c r="D341" s="288">
        <f>D342+D343</f>
        <v>71254</v>
      </c>
    </row>
    <row r="342" spans="1:4" ht="31.5">
      <c r="A342" s="2" t="s">
        <v>543</v>
      </c>
      <c r="B342" s="7" t="s">
        <v>571</v>
      </c>
      <c r="C342" s="7" t="s">
        <v>517</v>
      </c>
      <c r="D342" s="288">
        <v>56754</v>
      </c>
    </row>
    <row r="343" spans="1:4" ht="30.75" customHeight="1">
      <c r="A343" s="2" t="s">
        <v>409</v>
      </c>
      <c r="B343" s="7" t="s">
        <v>571</v>
      </c>
      <c r="C343" s="7" t="s">
        <v>526</v>
      </c>
      <c r="D343" s="288">
        <v>14500</v>
      </c>
    </row>
    <row r="344" spans="1:4" ht="31.5">
      <c r="A344" s="2" t="s">
        <v>1290</v>
      </c>
      <c r="B344" s="7" t="s">
        <v>1291</v>
      </c>
      <c r="C344" s="7"/>
      <c r="D344" s="288">
        <f>D345</f>
        <v>7560.373</v>
      </c>
    </row>
    <row r="345" spans="1:4" ht="31.5">
      <c r="A345" s="2" t="s">
        <v>543</v>
      </c>
      <c r="B345" s="7" t="s">
        <v>1291</v>
      </c>
      <c r="C345" s="21">
        <v>200</v>
      </c>
      <c r="D345" s="288">
        <v>7560.373</v>
      </c>
    </row>
    <row r="346" spans="1:4" ht="31.5">
      <c r="A346" s="2" t="s">
        <v>1292</v>
      </c>
      <c r="B346" s="7" t="s">
        <v>1293</v>
      </c>
      <c r="C346" s="7"/>
      <c r="D346" s="288">
        <f>D347</f>
        <v>300</v>
      </c>
    </row>
    <row r="347" spans="1:4" ht="31.5">
      <c r="A347" s="2" t="s">
        <v>543</v>
      </c>
      <c r="B347" s="7" t="s">
        <v>1293</v>
      </c>
      <c r="C347" s="21">
        <v>200</v>
      </c>
      <c r="D347" s="288">
        <v>300</v>
      </c>
    </row>
    <row r="348" spans="1:4" ht="31.5">
      <c r="A348" s="2" t="s">
        <v>1294</v>
      </c>
      <c r="B348" s="7" t="s">
        <v>1295</v>
      </c>
      <c r="C348" s="7"/>
      <c r="D348" s="288">
        <f>D349</f>
        <v>300</v>
      </c>
    </row>
    <row r="349" spans="1:4" ht="31.5">
      <c r="A349" s="2" t="s">
        <v>543</v>
      </c>
      <c r="B349" s="7" t="s">
        <v>1295</v>
      </c>
      <c r="C349" s="21">
        <v>200</v>
      </c>
      <c r="D349" s="288">
        <v>300</v>
      </c>
    </row>
    <row r="350" spans="1:4" ht="15.75">
      <c r="A350" s="2" t="s">
        <v>463</v>
      </c>
      <c r="B350" s="7" t="s">
        <v>278</v>
      </c>
      <c r="C350" s="7"/>
      <c r="D350" s="288">
        <f>D351+D352</f>
        <v>42782.003</v>
      </c>
    </row>
    <row r="351" spans="1:4" s="25" customFormat="1" ht="31.5">
      <c r="A351" s="2" t="s">
        <v>543</v>
      </c>
      <c r="B351" s="7" t="s">
        <v>278</v>
      </c>
      <c r="C351" s="7" t="s">
        <v>517</v>
      </c>
      <c r="D351" s="288">
        <v>22292.003</v>
      </c>
    </row>
    <row r="352" spans="1:4" s="25" customFormat="1" ht="15.75">
      <c r="A352" s="2" t="s">
        <v>409</v>
      </c>
      <c r="B352" s="7" t="s">
        <v>278</v>
      </c>
      <c r="C352" s="7" t="s">
        <v>526</v>
      </c>
      <c r="D352" s="288">
        <v>20490</v>
      </c>
    </row>
    <row r="353" spans="1:4" s="25" customFormat="1" ht="63">
      <c r="A353" s="2" t="s">
        <v>995</v>
      </c>
      <c r="B353" s="7" t="s">
        <v>1193</v>
      </c>
      <c r="C353" s="7"/>
      <c r="D353" s="288">
        <f>D354</f>
        <v>3369.717</v>
      </c>
    </row>
    <row r="354" spans="1:4" ht="15.75">
      <c r="A354" s="2" t="s">
        <v>409</v>
      </c>
      <c r="B354" s="7" t="s">
        <v>1193</v>
      </c>
      <c r="C354" s="7" t="s">
        <v>526</v>
      </c>
      <c r="D354" s="288">
        <v>3369.717</v>
      </c>
    </row>
    <row r="355" spans="1:4" ht="31.5">
      <c r="A355" s="2" t="s">
        <v>279</v>
      </c>
      <c r="B355" s="7" t="s">
        <v>280</v>
      </c>
      <c r="C355" s="7"/>
      <c r="D355" s="288">
        <f>D356</f>
        <v>422</v>
      </c>
    </row>
    <row r="356" spans="1:4" ht="15.75">
      <c r="A356" s="2" t="s">
        <v>536</v>
      </c>
      <c r="B356" s="21" t="s">
        <v>281</v>
      </c>
      <c r="C356" s="29"/>
      <c r="D356" s="288">
        <f>D358+D357</f>
        <v>422</v>
      </c>
    </row>
    <row r="357" spans="1:4" ht="31.5">
      <c r="A357" s="2" t="s">
        <v>543</v>
      </c>
      <c r="B357" s="21" t="s">
        <v>281</v>
      </c>
      <c r="C357" s="21">
        <v>200</v>
      </c>
      <c r="D357" s="288">
        <v>422</v>
      </c>
    </row>
    <row r="358" spans="1:4" ht="23.25" customHeight="1">
      <c r="A358" s="2" t="s">
        <v>518</v>
      </c>
      <c r="B358" s="21" t="s">
        <v>281</v>
      </c>
      <c r="C358" s="7" t="s">
        <v>519</v>
      </c>
      <c r="D358" s="288">
        <v>0</v>
      </c>
    </row>
    <row r="359" spans="1:4" ht="35.25" customHeight="1">
      <c r="A359" s="63" t="s">
        <v>282</v>
      </c>
      <c r="B359" s="5" t="s">
        <v>283</v>
      </c>
      <c r="C359" s="5"/>
      <c r="D359" s="290">
        <v>0</v>
      </c>
    </row>
    <row r="360" spans="1:4" ht="16.5" customHeight="1">
      <c r="A360" s="63" t="s">
        <v>284</v>
      </c>
      <c r="B360" s="5" t="s">
        <v>285</v>
      </c>
      <c r="C360" s="5"/>
      <c r="D360" s="290">
        <f>D361+D364</f>
        <v>4738</v>
      </c>
    </row>
    <row r="361" spans="1:4" ht="31.5">
      <c r="A361" s="2" t="s">
        <v>1059</v>
      </c>
      <c r="B361" s="7" t="s">
        <v>286</v>
      </c>
      <c r="C361" s="7"/>
      <c r="D361" s="288">
        <f>D362</f>
        <v>800</v>
      </c>
    </row>
    <row r="362" spans="1:4" ht="15.75">
      <c r="A362" s="2" t="s">
        <v>144</v>
      </c>
      <c r="B362" s="7" t="s">
        <v>287</v>
      </c>
      <c r="C362" s="7"/>
      <c r="D362" s="288">
        <f>D363</f>
        <v>800</v>
      </c>
    </row>
    <row r="363" spans="1:4" ht="15.75">
      <c r="A363" s="2" t="s">
        <v>518</v>
      </c>
      <c r="B363" s="7" t="s">
        <v>287</v>
      </c>
      <c r="C363" s="7" t="s">
        <v>519</v>
      </c>
      <c r="D363" s="288">
        <v>800</v>
      </c>
    </row>
    <row r="364" spans="1:4" ht="33.75" customHeight="1">
      <c r="A364" s="2" t="s">
        <v>552</v>
      </c>
      <c r="B364" s="7" t="s">
        <v>288</v>
      </c>
      <c r="C364" s="7"/>
      <c r="D364" s="288">
        <f>D365</f>
        <v>3938</v>
      </c>
    </row>
    <row r="365" spans="1:4" ht="15.75">
      <c r="A365" s="2" t="s">
        <v>464</v>
      </c>
      <c r="B365" s="7" t="s">
        <v>289</v>
      </c>
      <c r="C365" s="7"/>
      <c r="D365" s="288">
        <f>D366+D367+D368</f>
        <v>3938</v>
      </c>
    </row>
    <row r="366" spans="1:4" ht="47.25">
      <c r="A366" s="2" t="s">
        <v>515</v>
      </c>
      <c r="B366" s="7" t="s">
        <v>289</v>
      </c>
      <c r="C366" s="7" t="s">
        <v>516</v>
      </c>
      <c r="D366" s="288">
        <v>3375</v>
      </c>
    </row>
    <row r="367" spans="1:4" ht="31.5">
      <c r="A367" s="2" t="s">
        <v>543</v>
      </c>
      <c r="B367" s="7" t="s">
        <v>289</v>
      </c>
      <c r="C367" s="7" t="s">
        <v>517</v>
      </c>
      <c r="D367" s="288">
        <v>530</v>
      </c>
    </row>
    <row r="368" spans="1:4" ht="15.75">
      <c r="A368" s="2" t="s">
        <v>518</v>
      </c>
      <c r="B368" s="7" t="s">
        <v>289</v>
      </c>
      <c r="C368" s="7" t="s">
        <v>519</v>
      </c>
      <c r="D368" s="288">
        <v>33</v>
      </c>
    </row>
    <row r="369" spans="1:4" s="25" customFormat="1" ht="31.5">
      <c r="A369" s="63" t="s">
        <v>290</v>
      </c>
      <c r="B369" s="5" t="s">
        <v>291</v>
      </c>
      <c r="C369" s="5"/>
      <c r="D369" s="290">
        <f>D370+D373+D374</f>
        <v>780</v>
      </c>
    </row>
    <row r="370" spans="1:4" ht="36.75" customHeight="1">
      <c r="A370" s="2" t="s">
        <v>1060</v>
      </c>
      <c r="B370" s="7" t="s">
        <v>292</v>
      </c>
      <c r="C370" s="5"/>
      <c r="D370" s="288">
        <f>D371</f>
        <v>560</v>
      </c>
    </row>
    <row r="371" spans="1:4" ht="15.75">
      <c r="A371" s="2" t="s">
        <v>464</v>
      </c>
      <c r="B371" s="7" t="s">
        <v>293</v>
      </c>
      <c r="C371" s="7"/>
      <c r="D371" s="288">
        <f>D372</f>
        <v>560</v>
      </c>
    </row>
    <row r="372" spans="1:4" ht="31.5">
      <c r="A372" s="2" t="s">
        <v>543</v>
      </c>
      <c r="B372" s="7" t="s">
        <v>293</v>
      </c>
      <c r="C372" s="7" t="s">
        <v>517</v>
      </c>
      <c r="D372" s="288">
        <v>560</v>
      </c>
    </row>
    <row r="373" spans="1:4" ht="31.5">
      <c r="A373" s="2" t="s">
        <v>64</v>
      </c>
      <c r="B373" s="7" t="s">
        <v>294</v>
      </c>
      <c r="C373" s="7"/>
      <c r="D373" s="288">
        <v>0</v>
      </c>
    </row>
    <row r="374" spans="1:4" ht="31.5">
      <c r="A374" s="2" t="s">
        <v>1061</v>
      </c>
      <c r="B374" s="7" t="s">
        <v>296</v>
      </c>
      <c r="C374" s="7"/>
      <c r="D374" s="288">
        <f>D375</f>
        <v>220</v>
      </c>
    </row>
    <row r="375" spans="1:4" ht="15.75">
      <c r="A375" s="2" t="s">
        <v>474</v>
      </c>
      <c r="B375" s="7" t="s">
        <v>295</v>
      </c>
      <c r="C375" s="7"/>
      <c r="D375" s="288">
        <f>D376</f>
        <v>220</v>
      </c>
    </row>
    <row r="376" spans="1:4" ht="31.5">
      <c r="A376" s="2" t="s">
        <v>523</v>
      </c>
      <c r="B376" s="7" t="s">
        <v>295</v>
      </c>
      <c r="C376" s="7" t="s">
        <v>524</v>
      </c>
      <c r="D376" s="288">
        <v>220</v>
      </c>
    </row>
    <row r="377" spans="1:4" ht="47.25">
      <c r="A377" s="63" t="s">
        <v>1075</v>
      </c>
      <c r="B377" s="5" t="s">
        <v>1064</v>
      </c>
      <c r="C377" s="5"/>
      <c r="D377" s="290">
        <f>D382+D378</f>
        <v>250</v>
      </c>
    </row>
    <row r="378" spans="1:4" ht="47.25">
      <c r="A378" s="2" t="s">
        <v>1070</v>
      </c>
      <c r="B378" s="7" t="s">
        <v>1071</v>
      </c>
      <c r="C378" s="7"/>
      <c r="D378" s="288">
        <f>D379</f>
        <v>50</v>
      </c>
    </row>
    <row r="379" spans="1:4" ht="31.5">
      <c r="A379" s="2" t="s">
        <v>1072</v>
      </c>
      <c r="B379" s="7" t="s">
        <v>1073</v>
      </c>
      <c r="C379" s="7"/>
      <c r="D379" s="288">
        <f>D380</f>
        <v>50</v>
      </c>
    </row>
    <row r="380" spans="1:4" ht="15.75">
      <c r="A380" s="2" t="s">
        <v>541</v>
      </c>
      <c r="B380" s="7" t="s">
        <v>1074</v>
      </c>
      <c r="C380" s="7"/>
      <c r="D380" s="288">
        <f>D381</f>
        <v>50</v>
      </c>
    </row>
    <row r="381" spans="1:4" s="264" customFormat="1" ht="21" customHeight="1">
      <c r="A381" s="2" t="s">
        <v>543</v>
      </c>
      <c r="B381" s="7" t="s">
        <v>1074</v>
      </c>
      <c r="C381" s="7" t="s">
        <v>517</v>
      </c>
      <c r="D381" s="288">
        <v>50</v>
      </c>
    </row>
    <row r="382" spans="1:4" ht="47.25">
      <c r="A382" s="2" t="s">
        <v>1065</v>
      </c>
      <c r="B382" s="7" t="s">
        <v>1066</v>
      </c>
      <c r="C382" s="7"/>
      <c r="D382" s="288">
        <f>D383</f>
        <v>200</v>
      </c>
    </row>
    <row r="383" spans="1:4" ht="47.25">
      <c r="A383" s="2" t="s">
        <v>1067</v>
      </c>
      <c r="B383" s="7" t="s">
        <v>1068</v>
      </c>
      <c r="C383" s="7"/>
      <c r="D383" s="288">
        <f>D384</f>
        <v>200</v>
      </c>
    </row>
    <row r="384" spans="1:4" ht="15.75">
      <c r="A384" s="2" t="s">
        <v>541</v>
      </c>
      <c r="B384" s="7" t="s">
        <v>1069</v>
      </c>
      <c r="C384" s="7"/>
      <c r="D384" s="288">
        <f>D385</f>
        <v>200</v>
      </c>
    </row>
    <row r="385" spans="1:4" ht="31.5">
      <c r="A385" s="2" t="s">
        <v>543</v>
      </c>
      <c r="B385" s="7" t="s">
        <v>1069</v>
      </c>
      <c r="C385" s="7" t="s">
        <v>517</v>
      </c>
      <c r="D385" s="288">
        <v>200</v>
      </c>
    </row>
    <row r="386" spans="1:4" ht="15.75">
      <c r="A386" s="63" t="s">
        <v>199</v>
      </c>
      <c r="B386" s="5"/>
      <c r="C386" s="5"/>
      <c r="D386" s="290">
        <f>D14+D117+D131+D148+D152+D180+D213+D252+D339+D359+D360+D369+D377</f>
        <v>2171338.7589999996</v>
      </c>
    </row>
    <row r="387" spans="1:4" ht="15.75">
      <c r="A387" s="260"/>
      <c r="B387" s="261"/>
      <c r="C387" s="261"/>
      <c r="D387" s="262"/>
    </row>
    <row r="388" spans="1:4" ht="15.75">
      <c r="A388" s="8"/>
      <c r="B388" s="263"/>
      <c r="C388" s="263"/>
      <c r="D388" s="32"/>
    </row>
    <row r="389" spans="1:4" ht="15.75">
      <c r="A389" s="324" t="s">
        <v>46</v>
      </c>
      <c r="B389" s="324"/>
      <c r="C389" s="324"/>
      <c r="D389" s="324"/>
    </row>
    <row r="390" ht="15.75">
      <c r="D390" s="34"/>
    </row>
    <row r="391" ht="15.75">
      <c r="D391" s="34"/>
    </row>
    <row r="392" ht="15.75">
      <c r="D392" s="34"/>
    </row>
    <row r="393" ht="15.75">
      <c r="D393" s="34"/>
    </row>
    <row r="394" ht="15.75">
      <c r="D394" s="34"/>
    </row>
    <row r="395" ht="15.75">
      <c r="D395" s="34"/>
    </row>
    <row r="396" ht="15.75">
      <c r="D396" s="34"/>
    </row>
    <row r="397" ht="15.75">
      <c r="D397" s="34"/>
    </row>
    <row r="398" ht="15.75">
      <c r="D398" s="34"/>
    </row>
    <row r="399" ht="15.75">
      <c r="D399" s="34"/>
    </row>
    <row r="400" ht="15.75">
      <c r="D400" s="34"/>
    </row>
    <row r="401" ht="15.75">
      <c r="D401" s="34"/>
    </row>
    <row r="402" ht="15.75">
      <c r="D402" s="34"/>
    </row>
    <row r="403" ht="15.75">
      <c r="D403" s="34"/>
    </row>
    <row r="404" ht="15.75">
      <c r="D404" s="34"/>
    </row>
    <row r="405" ht="15.75">
      <c r="D405" s="34"/>
    </row>
    <row r="406" ht="15.75">
      <c r="D406" s="34"/>
    </row>
    <row r="407" ht="15.75">
      <c r="D407" s="34"/>
    </row>
    <row r="408" ht="15.75">
      <c r="D408" s="34"/>
    </row>
    <row r="409" ht="15.75">
      <c r="D409" s="34"/>
    </row>
    <row r="410" ht="15.75">
      <c r="D410" s="34"/>
    </row>
    <row r="411" ht="15.75">
      <c r="D411" s="34"/>
    </row>
    <row r="412" ht="15.75">
      <c r="D412" s="34"/>
    </row>
    <row r="413" ht="15.75">
      <c r="D413" s="34"/>
    </row>
    <row r="414" ht="15.75">
      <c r="D414" s="34"/>
    </row>
    <row r="415" ht="15.75">
      <c r="D415" s="34"/>
    </row>
    <row r="416" ht="15.75">
      <c r="D416" s="34"/>
    </row>
    <row r="417" ht="15.75">
      <c r="D417" s="34"/>
    </row>
    <row r="418" ht="15.75">
      <c r="D418" s="34"/>
    </row>
    <row r="419" ht="15.75">
      <c r="D419" s="34"/>
    </row>
    <row r="420" ht="15.75">
      <c r="D420" s="34"/>
    </row>
    <row r="421" ht="15.75">
      <c r="D421" s="34"/>
    </row>
    <row r="422" ht="15.75">
      <c r="D422" s="34"/>
    </row>
    <row r="423" ht="15.75">
      <c r="D423" s="34"/>
    </row>
    <row r="424" ht="15.75">
      <c r="D424" s="34"/>
    </row>
    <row r="425" ht="15.75">
      <c r="D425" s="34"/>
    </row>
    <row r="426" ht="15.75">
      <c r="D426" s="34"/>
    </row>
    <row r="427" ht="15.75">
      <c r="D427" s="34"/>
    </row>
    <row r="428" ht="15.75">
      <c r="D428" s="34"/>
    </row>
    <row r="429" ht="15.75">
      <c r="D429" s="34"/>
    </row>
    <row r="430" ht="15.75">
      <c r="D430" s="34"/>
    </row>
    <row r="431" ht="15.75">
      <c r="D431" s="34"/>
    </row>
    <row r="432" ht="15.75">
      <c r="D432" s="34"/>
    </row>
    <row r="433" ht="15.75">
      <c r="D433" s="34"/>
    </row>
    <row r="434" ht="15.75">
      <c r="D434" s="34"/>
    </row>
    <row r="435" ht="15.75">
      <c r="D435" s="34"/>
    </row>
    <row r="436" ht="15.75">
      <c r="D436" s="34"/>
    </row>
    <row r="437" ht="15.75">
      <c r="D437" s="34"/>
    </row>
    <row r="438" ht="15.75">
      <c r="D438" s="34"/>
    </row>
    <row r="439" ht="15.75">
      <c r="D439" s="34"/>
    </row>
    <row r="440" ht="15.75">
      <c r="D440" s="34"/>
    </row>
    <row r="441" ht="15.75">
      <c r="D441" s="34"/>
    </row>
    <row r="442" ht="15.75">
      <c r="D442" s="34"/>
    </row>
    <row r="443" ht="15.75">
      <c r="D443" s="34"/>
    </row>
    <row r="444" ht="15.75">
      <c r="D444" s="34"/>
    </row>
    <row r="445" ht="15.75">
      <c r="D445" s="34"/>
    </row>
    <row r="446" ht="15.75">
      <c r="D446" s="34"/>
    </row>
    <row r="447" ht="15.75">
      <c r="D447" s="34"/>
    </row>
    <row r="448" ht="15.75">
      <c r="D448" s="34"/>
    </row>
    <row r="449" ht="15.75">
      <c r="D449" s="34"/>
    </row>
    <row r="450" ht="15.75">
      <c r="D450" s="34"/>
    </row>
    <row r="451" ht="15.75">
      <c r="D451" s="34"/>
    </row>
    <row r="452" ht="15.75">
      <c r="D452" s="34"/>
    </row>
    <row r="453" ht="15.75">
      <c r="D453" s="34"/>
    </row>
    <row r="454" ht="15.75">
      <c r="D454" s="34"/>
    </row>
    <row r="455" ht="15.75">
      <c r="D455" s="34"/>
    </row>
    <row r="456" ht="15.75">
      <c r="D456" s="34"/>
    </row>
    <row r="457" ht="15.75">
      <c r="D457" s="34"/>
    </row>
    <row r="458" ht="15.75">
      <c r="D458" s="34"/>
    </row>
    <row r="459" ht="15.75">
      <c r="D459" s="34"/>
    </row>
    <row r="460" ht="15.75">
      <c r="D460" s="34"/>
    </row>
    <row r="461" ht="15.75">
      <c r="D461" s="34"/>
    </row>
    <row r="462" ht="15.75">
      <c r="D462" s="34"/>
    </row>
    <row r="463" ht="15.75">
      <c r="D463" s="34"/>
    </row>
    <row r="464" ht="15.75">
      <c r="D464" s="34"/>
    </row>
    <row r="465" ht="15.75">
      <c r="D465" s="34"/>
    </row>
    <row r="466" ht="15.75">
      <c r="D466" s="34"/>
    </row>
    <row r="467" ht="15.75">
      <c r="D467" s="34"/>
    </row>
    <row r="468" ht="15.75">
      <c r="D468" s="34"/>
    </row>
    <row r="469" ht="15.75">
      <c r="D469" s="34"/>
    </row>
    <row r="470" ht="15.75">
      <c r="D470" s="34"/>
    </row>
    <row r="471" ht="15.75">
      <c r="D471" s="34"/>
    </row>
    <row r="472" ht="15.75">
      <c r="D472" s="34"/>
    </row>
    <row r="473" ht="15.75">
      <c r="D473" s="34"/>
    </row>
    <row r="474" ht="15.75">
      <c r="D474" s="34"/>
    </row>
    <row r="475" ht="15.75">
      <c r="D475" s="34"/>
    </row>
    <row r="476" ht="15.75">
      <c r="D476" s="34"/>
    </row>
    <row r="477" ht="15.75">
      <c r="D477" s="34"/>
    </row>
    <row r="478" ht="15.75">
      <c r="D478" s="34"/>
    </row>
    <row r="479" ht="15.75">
      <c r="D479" s="34"/>
    </row>
    <row r="480" ht="15.75">
      <c r="D480" s="34"/>
    </row>
    <row r="481" ht="15.75">
      <c r="D481" s="34"/>
    </row>
    <row r="482" ht="15.75">
      <c r="D482" s="34"/>
    </row>
    <row r="483" ht="15.75">
      <c r="D483" s="34"/>
    </row>
    <row r="484" ht="15.75">
      <c r="D484" s="34"/>
    </row>
    <row r="485" ht="15.75">
      <c r="D485" s="34"/>
    </row>
    <row r="486" ht="15.75">
      <c r="D486" s="34"/>
    </row>
    <row r="487" ht="15.75">
      <c r="D487" s="34"/>
    </row>
    <row r="488" ht="15.75">
      <c r="D488" s="34"/>
    </row>
    <row r="489" ht="15.75">
      <c r="D489" s="34"/>
    </row>
    <row r="490" ht="15.75">
      <c r="D490" s="34"/>
    </row>
    <row r="491" ht="15.75">
      <c r="D491" s="34"/>
    </row>
    <row r="492" ht="15.75">
      <c r="D492" s="34"/>
    </row>
    <row r="493" ht="15.75">
      <c r="D493" s="34"/>
    </row>
    <row r="494" ht="15.75">
      <c r="D494" s="34"/>
    </row>
    <row r="495" ht="15.75">
      <c r="D495" s="34"/>
    </row>
    <row r="496" ht="15.75">
      <c r="D496" s="34"/>
    </row>
    <row r="497" ht="15.75">
      <c r="D497" s="34"/>
    </row>
    <row r="498" ht="15.75">
      <c r="D498" s="34"/>
    </row>
    <row r="499" ht="15.75">
      <c r="D499" s="34"/>
    </row>
    <row r="500" ht="15.75">
      <c r="D500" s="34"/>
    </row>
    <row r="501" ht="15.75">
      <c r="D501" s="34"/>
    </row>
    <row r="502" ht="15.75">
      <c r="D502" s="34"/>
    </row>
    <row r="503" ht="15.75">
      <c r="D503" s="34"/>
    </row>
    <row r="504" ht="15.75">
      <c r="D504" s="34"/>
    </row>
    <row r="505" ht="15.75">
      <c r="D505" s="34"/>
    </row>
    <row r="506" ht="15.75">
      <c r="D506" s="34"/>
    </row>
    <row r="507" ht="15.75">
      <c r="D507" s="34"/>
    </row>
    <row r="508" ht="15.75">
      <c r="D508" s="34"/>
    </row>
    <row r="509" ht="15.75">
      <c r="D509" s="34"/>
    </row>
    <row r="510" ht="15.75">
      <c r="D510" s="34"/>
    </row>
    <row r="511" ht="15.75">
      <c r="D511" s="34"/>
    </row>
    <row r="512" ht="15.75">
      <c r="D512" s="34"/>
    </row>
    <row r="513" ht="15.75">
      <c r="D513" s="34"/>
    </row>
    <row r="514" ht="15.75">
      <c r="D514" s="34"/>
    </row>
    <row r="515" ht="15.75">
      <c r="D515" s="34"/>
    </row>
    <row r="516" ht="15.75">
      <c r="D516" s="34"/>
    </row>
    <row r="517" ht="15.75">
      <c r="D517" s="34"/>
    </row>
    <row r="518" ht="15.75">
      <c r="D518" s="34"/>
    </row>
    <row r="519" ht="15.75">
      <c r="D519" s="34"/>
    </row>
    <row r="520" ht="15.75">
      <c r="D520" s="34"/>
    </row>
    <row r="521" ht="15.75">
      <c r="D521" s="34"/>
    </row>
    <row r="522" ht="15.75">
      <c r="D522" s="34"/>
    </row>
    <row r="523" ht="15.75">
      <c r="D523" s="34"/>
    </row>
    <row r="524" ht="15.75">
      <c r="D524" s="34"/>
    </row>
    <row r="525" ht="15.75">
      <c r="D525" s="34"/>
    </row>
    <row r="526" ht="15.75">
      <c r="D526" s="34"/>
    </row>
    <row r="527" ht="15.75">
      <c r="D527" s="34"/>
    </row>
    <row r="528" ht="15.75">
      <c r="D528" s="34"/>
    </row>
    <row r="529" ht="15.75">
      <c r="D529" s="34"/>
    </row>
    <row r="530" ht="15.75">
      <c r="D530" s="34"/>
    </row>
    <row r="531" ht="15.75">
      <c r="D531" s="34"/>
    </row>
    <row r="532" ht="15.75">
      <c r="D532" s="34"/>
    </row>
    <row r="533" ht="15.75">
      <c r="D533" s="34"/>
    </row>
    <row r="534" ht="15.75">
      <c r="D534" s="34"/>
    </row>
    <row r="535" ht="15.75">
      <c r="D535" s="34"/>
    </row>
    <row r="536" ht="15.75">
      <c r="D536" s="34"/>
    </row>
    <row r="537" ht="15.75">
      <c r="D537" s="34"/>
    </row>
    <row r="538" ht="15.75">
      <c r="D538" s="34"/>
    </row>
    <row r="539" ht="15.75">
      <c r="D539" s="34"/>
    </row>
    <row r="540" ht="15.75">
      <c r="D540" s="34"/>
    </row>
    <row r="541" ht="15.75">
      <c r="D541" s="34"/>
    </row>
    <row r="542" ht="15.75">
      <c r="D542" s="34"/>
    </row>
    <row r="543" ht="15.75">
      <c r="D543" s="34"/>
    </row>
    <row r="544" ht="15.75">
      <c r="D544" s="34"/>
    </row>
    <row r="545" ht="15.75">
      <c r="D545" s="34"/>
    </row>
    <row r="546" ht="15.75">
      <c r="D546" s="34"/>
    </row>
    <row r="547" ht="15.75">
      <c r="D547" s="34"/>
    </row>
    <row r="548" ht="15.75">
      <c r="D548" s="34"/>
    </row>
    <row r="549" ht="15.75">
      <c r="D549" s="34"/>
    </row>
    <row r="550" ht="15.75">
      <c r="D550" s="34"/>
    </row>
    <row r="551" ht="15.75">
      <c r="D551" s="34"/>
    </row>
    <row r="552" ht="15.75">
      <c r="D552" s="34"/>
    </row>
    <row r="553" ht="15.75">
      <c r="D553" s="34"/>
    </row>
    <row r="554" ht="15.75">
      <c r="D554" s="34"/>
    </row>
    <row r="555" ht="15.75">
      <c r="D555" s="34"/>
    </row>
    <row r="556" ht="15.75">
      <c r="D556" s="34"/>
    </row>
    <row r="557" ht="15.75">
      <c r="D557" s="34"/>
    </row>
    <row r="558" ht="15.75">
      <c r="D558" s="34"/>
    </row>
    <row r="559" ht="15.75">
      <c r="D559" s="34"/>
    </row>
    <row r="560" ht="15.75">
      <c r="D560" s="34"/>
    </row>
    <row r="561" ht="15.75">
      <c r="D561" s="34"/>
    </row>
    <row r="562" ht="15.75">
      <c r="D562" s="34"/>
    </row>
    <row r="563" ht="15.75">
      <c r="D563" s="34"/>
    </row>
    <row r="564" ht="15.75">
      <c r="D564" s="34"/>
    </row>
    <row r="565" ht="15.75">
      <c r="D565" s="34"/>
    </row>
    <row r="566" ht="15.75">
      <c r="D566" s="34"/>
    </row>
    <row r="567" ht="15.75">
      <c r="D567" s="34"/>
    </row>
    <row r="568" ht="15.75">
      <c r="D568" s="34"/>
    </row>
    <row r="569" ht="15.75">
      <c r="D569" s="34"/>
    </row>
    <row r="570" ht="15.75">
      <c r="D570" s="34"/>
    </row>
    <row r="571" ht="15.75">
      <c r="D571" s="34"/>
    </row>
    <row r="572" ht="15.75">
      <c r="D572" s="34"/>
    </row>
    <row r="573" ht="15.75">
      <c r="D573" s="34"/>
    </row>
    <row r="574" ht="15.75">
      <c r="D574" s="34"/>
    </row>
  </sheetData>
  <sheetProtection/>
  <mergeCells count="11">
    <mergeCell ref="A6:D6"/>
    <mergeCell ref="A7:D7"/>
    <mergeCell ref="A389:D389"/>
    <mergeCell ref="A10:D10"/>
    <mergeCell ref="C11:D11"/>
    <mergeCell ref="A9:D9"/>
    <mergeCell ref="A1:D1"/>
    <mergeCell ref="A2:D2"/>
    <mergeCell ref="A3:D3"/>
    <mergeCell ref="A4:D4"/>
    <mergeCell ref="A5:D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G481"/>
  <sheetViews>
    <sheetView zoomScale="85" zoomScaleNormal="85" zoomScalePageLayoutView="0" workbookViewId="0" topLeftCell="A1">
      <selection activeCell="A8" sqref="A8"/>
    </sheetView>
  </sheetViews>
  <sheetFormatPr defaultColWidth="9.00390625" defaultRowHeight="12.75"/>
  <cols>
    <col min="1" max="1" width="70.125" style="265" customWidth="1"/>
    <col min="2" max="2" width="15.875" style="61" customWidth="1"/>
    <col min="3" max="3" width="5.125" style="61" customWidth="1"/>
    <col min="4" max="4" width="14.875" style="61" customWidth="1"/>
    <col min="5" max="5" width="15.25390625" style="61" customWidth="1"/>
    <col min="6" max="6" width="13.375" style="61" hidden="1" customWidth="1"/>
    <col min="7" max="15" width="9.125" style="61" customWidth="1"/>
    <col min="16" max="16" width="8.125" style="61" customWidth="1"/>
    <col min="17" max="16384" width="9.125" style="61" customWidth="1"/>
  </cols>
  <sheetData>
    <row r="1" spans="1:6" s="60" customFormat="1" ht="15.75">
      <c r="A1" s="373" t="s">
        <v>488</v>
      </c>
      <c r="B1" s="373"/>
      <c r="C1" s="373"/>
      <c r="D1" s="373"/>
      <c r="E1" s="373"/>
      <c r="F1" s="373"/>
    </row>
    <row r="2" spans="1:6" s="60" customFormat="1" ht="15.75">
      <c r="A2" s="373" t="s">
        <v>487</v>
      </c>
      <c r="B2" s="373"/>
      <c r="C2" s="373"/>
      <c r="D2" s="373"/>
      <c r="E2" s="373"/>
      <c r="F2" s="373"/>
    </row>
    <row r="3" spans="1:6" s="60" customFormat="1" ht="15.75">
      <c r="A3" s="373" t="s">
        <v>489</v>
      </c>
      <c r="B3" s="373"/>
      <c r="C3" s="373"/>
      <c r="D3" s="373"/>
      <c r="E3" s="373"/>
      <c r="F3" s="373"/>
    </row>
    <row r="4" spans="1:6" s="60" customFormat="1" ht="15.75">
      <c r="A4" s="373" t="s">
        <v>490</v>
      </c>
      <c r="B4" s="373"/>
      <c r="C4" s="373"/>
      <c r="D4" s="373"/>
      <c r="E4" s="373"/>
      <c r="F4" s="373"/>
    </row>
    <row r="5" spans="1:6" s="60" customFormat="1" ht="15.75">
      <c r="A5" s="373" t="s">
        <v>1262</v>
      </c>
      <c r="B5" s="373"/>
      <c r="C5" s="373"/>
      <c r="D5" s="373"/>
      <c r="E5" s="373"/>
      <c r="F5" s="373"/>
    </row>
    <row r="6" spans="1:6" s="60" customFormat="1" ht="15.75">
      <c r="A6" s="373" t="s">
        <v>1377</v>
      </c>
      <c r="B6" s="355"/>
      <c r="C6" s="355"/>
      <c r="D6" s="355"/>
      <c r="E6" s="355"/>
      <c r="F6" s="284"/>
    </row>
    <row r="7" spans="1:6" s="60" customFormat="1" ht="15.75">
      <c r="A7" s="373" t="s">
        <v>1453</v>
      </c>
      <c r="B7" s="355"/>
      <c r="C7" s="355"/>
      <c r="D7" s="355"/>
      <c r="E7" s="355"/>
      <c r="F7" s="284"/>
    </row>
    <row r="8" s="60" customFormat="1" ht="15.75">
      <c r="A8" s="265"/>
    </row>
    <row r="9" spans="1:6" s="60" customFormat="1" ht="78" customHeight="1">
      <c r="A9" s="325" t="s">
        <v>931</v>
      </c>
      <c r="B9" s="325"/>
      <c r="C9" s="325"/>
      <c r="D9" s="325"/>
      <c r="E9" s="325"/>
      <c r="F9" s="374"/>
    </row>
    <row r="10" spans="1:6" s="60" customFormat="1" ht="15.75">
      <c r="A10" s="363" t="s">
        <v>483</v>
      </c>
      <c r="B10" s="363"/>
      <c r="C10" s="363"/>
      <c r="D10" s="363"/>
      <c r="E10" s="363"/>
      <c r="F10" s="363"/>
    </row>
    <row r="11" spans="1:5" s="23" customFormat="1" ht="15.75">
      <c r="A11" s="371" t="s">
        <v>440</v>
      </c>
      <c r="B11" s="365" t="s">
        <v>389</v>
      </c>
      <c r="C11" s="365" t="s">
        <v>10</v>
      </c>
      <c r="D11" s="367" t="s">
        <v>425</v>
      </c>
      <c r="E11" s="368"/>
    </row>
    <row r="12" spans="1:5" s="23" customFormat="1" ht="15.75">
      <c r="A12" s="372"/>
      <c r="B12" s="366"/>
      <c r="C12" s="366"/>
      <c r="D12" s="22" t="s">
        <v>756</v>
      </c>
      <c r="E12" s="22" t="s">
        <v>865</v>
      </c>
    </row>
    <row r="13" spans="1:5" s="23" customFormat="1" ht="15.75">
      <c r="A13" s="1">
        <v>1</v>
      </c>
      <c r="B13" s="21">
        <v>2</v>
      </c>
      <c r="C13" s="21">
        <v>3</v>
      </c>
      <c r="D13" s="22">
        <v>4</v>
      </c>
      <c r="E13" s="22">
        <v>5</v>
      </c>
    </row>
    <row r="14" spans="1:6" s="25" customFormat="1" ht="47.25">
      <c r="A14" s="63" t="s">
        <v>117</v>
      </c>
      <c r="B14" s="5" t="s">
        <v>78</v>
      </c>
      <c r="C14" s="5"/>
      <c r="D14" s="290">
        <f>D21+D30+D41+D66+D83+D46+D55+D61+D15+D18+D91</f>
        <v>1201457.2910000002</v>
      </c>
      <c r="E14" s="290">
        <f>E21+E30+E41+E66+E83+E46+E55+E61</f>
        <v>0</v>
      </c>
      <c r="F14" s="3"/>
    </row>
    <row r="15" spans="1:6" s="25" customFormat="1" ht="15.75">
      <c r="A15" s="2" t="s">
        <v>996</v>
      </c>
      <c r="B15" s="7" t="s">
        <v>997</v>
      </c>
      <c r="C15" s="7"/>
      <c r="D15" s="288">
        <f>D16</f>
        <v>530</v>
      </c>
      <c r="E15" s="288">
        <v>0</v>
      </c>
      <c r="F15" s="3"/>
    </row>
    <row r="16" spans="1:6" s="25" customFormat="1" ht="47.25">
      <c r="A16" s="2" t="s">
        <v>981</v>
      </c>
      <c r="B16" s="7" t="s">
        <v>998</v>
      </c>
      <c r="C16" s="7"/>
      <c r="D16" s="288">
        <f>D17</f>
        <v>530</v>
      </c>
      <c r="E16" s="288">
        <v>0</v>
      </c>
      <c r="F16" s="3"/>
    </row>
    <row r="17" spans="1:6" s="25" customFormat="1" ht="31.5">
      <c r="A17" s="2" t="s">
        <v>523</v>
      </c>
      <c r="B17" s="7" t="s">
        <v>998</v>
      </c>
      <c r="C17" s="7" t="s">
        <v>524</v>
      </c>
      <c r="D17" s="288">
        <v>530</v>
      </c>
      <c r="E17" s="288">
        <v>0</v>
      </c>
      <c r="F17" s="3"/>
    </row>
    <row r="18" spans="1:6" s="25" customFormat="1" ht="15.75">
      <c r="A18" s="2" t="s">
        <v>982</v>
      </c>
      <c r="B18" s="7" t="s">
        <v>979</v>
      </c>
      <c r="C18" s="7"/>
      <c r="D18" s="288">
        <f>D19</f>
        <v>449.291</v>
      </c>
      <c r="E18" s="288">
        <f>E19</f>
        <v>0</v>
      </c>
      <c r="F18" s="3"/>
    </row>
    <row r="19" spans="1:6" s="25" customFormat="1" ht="47.25">
      <c r="A19" s="2" t="s">
        <v>990</v>
      </c>
      <c r="B19" s="7" t="s">
        <v>980</v>
      </c>
      <c r="C19" s="7"/>
      <c r="D19" s="288">
        <f>D20</f>
        <v>449.291</v>
      </c>
      <c r="E19" s="288">
        <f>E20</f>
        <v>0</v>
      </c>
      <c r="F19" s="3"/>
    </row>
    <row r="20" spans="1:6" s="25" customFormat="1" ht="31.5">
      <c r="A20" s="2" t="s">
        <v>523</v>
      </c>
      <c r="B20" s="7" t="s">
        <v>980</v>
      </c>
      <c r="C20" s="7" t="s">
        <v>524</v>
      </c>
      <c r="D20" s="288">
        <v>449.291</v>
      </c>
      <c r="E20" s="288">
        <v>0</v>
      </c>
      <c r="F20" s="3"/>
    </row>
    <row r="21" spans="1:6" s="25" customFormat="1" ht="31.5">
      <c r="A21" s="2" t="s">
        <v>200</v>
      </c>
      <c r="B21" s="7" t="s">
        <v>79</v>
      </c>
      <c r="C21" s="7"/>
      <c r="D21" s="288">
        <f>D24+D26+D28+D22</f>
        <v>393702.8</v>
      </c>
      <c r="E21" s="288">
        <f>E24+E26+E28+E22</f>
        <v>0</v>
      </c>
      <c r="F21" s="3"/>
    </row>
    <row r="22" spans="1:5" s="3" customFormat="1" ht="15.75">
      <c r="A22" s="2" t="s">
        <v>442</v>
      </c>
      <c r="B22" s="7" t="s">
        <v>204</v>
      </c>
      <c r="C22" s="7"/>
      <c r="D22" s="288">
        <f>D23</f>
        <v>107134</v>
      </c>
      <c r="E22" s="288">
        <f>E23</f>
        <v>0</v>
      </c>
    </row>
    <row r="23" spans="1:6" s="3" customFormat="1" ht="31.5">
      <c r="A23" s="2" t="s">
        <v>523</v>
      </c>
      <c r="B23" s="7" t="s">
        <v>204</v>
      </c>
      <c r="C23" s="7" t="s">
        <v>524</v>
      </c>
      <c r="D23" s="288">
        <v>107134</v>
      </c>
      <c r="E23" s="288">
        <v>0</v>
      </c>
      <c r="F23" s="3" t="s">
        <v>539</v>
      </c>
    </row>
    <row r="24" spans="1:5" s="3" customFormat="1" ht="204.75">
      <c r="A24" s="2" t="s">
        <v>560</v>
      </c>
      <c r="B24" s="7" t="s">
        <v>201</v>
      </c>
      <c r="C24" s="7"/>
      <c r="D24" s="288">
        <f>D25</f>
        <v>209799.5</v>
      </c>
      <c r="E24" s="288">
        <f>E25</f>
        <v>0</v>
      </c>
    </row>
    <row r="25" spans="1:6" s="3" customFormat="1" ht="39" customHeight="1">
      <c r="A25" s="2" t="s">
        <v>523</v>
      </c>
      <c r="B25" s="7" t="s">
        <v>201</v>
      </c>
      <c r="C25" s="7" t="s">
        <v>524</v>
      </c>
      <c r="D25" s="288">
        <v>209799.5</v>
      </c>
      <c r="E25" s="288">
        <v>0</v>
      </c>
      <c r="F25" s="3" t="s">
        <v>496</v>
      </c>
    </row>
    <row r="26" spans="1:5" s="3" customFormat="1" ht="206.25" customHeight="1">
      <c r="A26" s="2" t="s">
        <v>7</v>
      </c>
      <c r="B26" s="7" t="s">
        <v>202</v>
      </c>
      <c r="C26" s="7"/>
      <c r="D26" s="288">
        <f>D27</f>
        <v>2853.8</v>
      </c>
      <c r="E26" s="288">
        <f>E27</f>
        <v>0</v>
      </c>
    </row>
    <row r="27" spans="1:6" s="3" customFormat="1" ht="39" customHeight="1">
      <c r="A27" s="2" t="s">
        <v>523</v>
      </c>
      <c r="B27" s="7" t="s">
        <v>202</v>
      </c>
      <c r="C27" s="7" t="s">
        <v>524</v>
      </c>
      <c r="D27" s="288">
        <v>2853.8</v>
      </c>
      <c r="E27" s="288">
        <v>0</v>
      </c>
      <c r="F27" s="3" t="s">
        <v>496</v>
      </c>
    </row>
    <row r="28" spans="1:5" s="3" customFormat="1" ht="240.75" customHeight="1">
      <c r="A28" s="2" t="s">
        <v>561</v>
      </c>
      <c r="B28" s="7" t="s">
        <v>203</v>
      </c>
      <c r="C28" s="7"/>
      <c r="D28" s="288">
        <f>D29</f>
        <v>73915.5</v>
      </c>
      <c r="E28" s="288">
        <f>E29</f>
        <v>0</v>
      </c>
    </row>
    <row r="29" spans="1:6" s="3" customFormat="1" ht="31.5">
      <c r="A29" s="2" t="s">
        <v>523</v>
      </c>
      <c r="B29" s="7" t="s">
        <v>203</v>
      </c>
      <c r="C29" s="7" t="s">
        <v>524</v>
      </c>
      <c r="D29" s="288">
        <v>73915.5</v>
      </c>
      <c r="E29" s="288">
        <v>0</v>
      </c>
      <c r="F29" s="3" t="s">
        <v>496</v>
      </c>
    </row>
    <row r="30" spans="1:6" s="25" customFormat="1" ht="31.5">
      <c r="A30" s="2" t="s">
        <v>205</v>
      </c>
      <c r="B30" s="7" t="s">
        <v>206</v>
      </c>
      <c r="C30" s="7"/>
      <c r="D30" s="288">
        <f>D35+D37+D39+D33+D31</f>
        <v>568459.7000000001</v>
      </c>
      <c r="E30" s="288">
        <f>E35+E37+E39+E33+E31</f>
        <v>0</v>
      </c>
      <c r="F30" s="3"/>
    </row>
    <row r="31" spans="1:6" s="25" customFormat="1" ht="31.5">
      <c r="A31" s="2" t="s">
        <v>956</v>
      </c>
      <c r="B31" s="7" t="s">
        <v>955</v>
      </c>
      <c r="C31" s="7"/>
      <c r="D31" s="288">
        <f>D32</f>
        <v>5419.9</v>
      </c>
      <c r="E31" s="288">
        <v>0</v>
      </c>
      <c r="F31" s="3"/>
    </row>
    <row r="32" spans="1:6" s="25" customFormat="1" ht="31.5">
      <c r="A32" s="2" t="s">
        <v>523</v>
      </c>
      <c r="B32" s="7" t="s">
        <v>955</v>
      </c>
      <c r="C32" s="7" t="s">
        <v>524</v>
      </c>
      <c r="D32" s="288">
        <v>5419.9</v>
      </c>
      <c r="E32" s="288">
        <v>0</v>
      </c>
      <c r="F32" s="3"/>
    </row>
    <row r="33" spans="1:6" s="25" customFormat="1" ht="31.5">
      <c r="A33" s="2" t="s">
        <v>525</v>
      </c>
      <c r="B33" s="7" t="s">
        <v>210</v>
      </c>
      <c r="C33" s="7"/>
      <c r="D33" s="288">
        <f>D34</f>
        <v>137935</v>
      </c>
      <c r="E33" s="288">
        <f>E34</f>
        <v>0</v>
      </c>
      <c r="F33" s="3"/>
    </row>
    <row r="34" spans="1:6" s="25" customFormat="1" ht="31.5">
      <c r="A34" s="2" t="s">
        <v>523</v>
      </c>
      <c r="B34" s="7" t="s">
        <v>210</v>
      </c>
      <c r="C34" s="7" t="s">
        <v>524</v>
      </c>
      <c r="D34" s="288">
        <v>137935</v>
      </c>
      <c r="E34" s="288">
        <v>0</v>
      </c>
      <c r="F34" s="3"/>
    </row>
    <row r="35" spans="1:5" s="3" customFormat="1" ht="195.75" customHeight="1">
      <c r="A35" s="2" t="s">
        <v>562</v>
      </c>
      <c r="B35" s="7" t="s">
        <v>207</v>
      </c>
      <c r="C35" s="7"/>
      <c r="D35" s="288">
        <f>D36</f>
        <v>371280.9</v>
      </c>
      <c r="E35" s="288">
        <f>E36</f>
        <v>0</v>
      </c>
    </row>
    <row r="36" spans="1:6" s="3" customFormat="1" ht="31.5">
      <c r="A36" s="2" t="s">
        <v>523</v>
      </c>
      <c r="B36" s="7" t="s">
        <v>207</v>
      </c>
      <c r="C36" s="7" t="s">
        <v>524</v>
      </c>
      <c r="D36" s="288">
        <v>371280.9</v>
      </c>
      <c r="E36" s="288">
        <v>0</v>
      </c>
      <c r="F36" s="3" t="s">
        <v>496</v>
      </c>
    </row>
    <row r="37" spans="1:5" s="3" customFormat="1" ht="195" customHeight="1">
      <c r="A37" s="2" t="s">
        <v>563</v>
      </c>
      <c r="B37" s="7" t="s">
        <v>208</v>
      </c>
      <c r="C37" s="7"/>
      <c r="D37" s="288">
        <f>D38</f>
        <v>15376.5</v>
      </c>
      <c r="E37" s="288">
        <f>E38</f>
        <v>0</v>
      </c>
    </row>
    <row r="38" spans="1:6" s="3" customFormat="1" ht="31.5">
      <c r="A38" s="2" t="s">
        <v>523</v>
      </c>
      <c r="B38" s="7" t="s">
        <v>208</v>
      </c>
      <c r="C38" s="7" t="s">
        <v>524</v>
      </c>
      <c r="D38" s="288">
        <v>15376.5</v>
      </c>
      <c r="E38" s="288">
        <v>0</v>
      </c>
      <c r="F38" s="3" t="s">
        <v>496</v>
      </c>
    </row>
    <row r="39" spans="1:5" s="3" customFormat="1" ht="207" customHeight="1">
      <c r="A39" s="2" t="s">
        <v>564</v>
      </c>
      <c r="B39" s="7" t="s">
        <v>209</v>
      </c>
      <c r="C39" s="7"/>
      <c r="D39" s="288">
        <f>D40</f>
        <v>38447.4</v>
      </c>
      <c r="E39" s="288">
        <f>E40</f>
        <v>0</v>
      </c>
    </row>
    <row r="40" spans="1:6" s="3" customFormat="1" ht="31.5">
      <c r="A40" s="2" t="s">
        <v>523</v>
      </c>
      <c r="B40" s="7" t="s">
        <v>209</v>
      </c>
      <c r="C40" s="7" t="s">
        <v>524</v>
      </c>
      <c r="D40" s="288">
        <v>38447.4</v>
      </c>
      <c r="E40" s="288">
        <v>0</v>
      </c>
      <c r="F40" s="3" t="s">
        <v>496</v>
      </c>
    </row>
    <row r="41" spans="1:6" s="25" customFormat="1" ht="31.5">
      <c r="A41" s="2" t="s">
        <v>211</v>
      </c>
      <c r="B41" s="7" t="s">
        <v>212</v>
      </c>
      <c r="C41" s="7"/>
      <c r="D41" s="288">
        <f>D42+D44</f>
        <v>58718</v>
      </c>
      <c r="E41" s="288">
        <f>E42+E44</f>
        <v>0</v>
      </c>
      <c r="F41" s="3"/>
    </row>
    <row r="42" spans="1:5" s="3" customFormat="1" ht="15.75">
      <c r="A42" s="2" t="s">
        <v>197</v>
      </c>
      <c r="B42" s="7" t="s">
        <v>213</v>
      </c>
      <c r="C42" s="7"/>
      <c r="D42" s="288">
        <f>D43</f>
        <v>43457</v>
      </c>
      <c r="E42" s="288">
        <f>E43</f>
        <v>0</v>
      </c>
    </row>
    <row r="43" spans="1:6" s="3" customFormat="1" ht="31.5">
      <c r="A43" s="2" t="s">
        <v>523</v>
      </c>
      <c r="B43" s="7" t="s">
        <v>213</v>
      </c>
      <c r="C43" s="7" t="s">
        <v>524</v>
      </c>
      <c r="D43" s="288">
        <v>43457</v>
      </c>
      <c r="E43" s="288">
        <v>0</v>
      </c>
      <c r="F43" s="3" t="s">
        <v>539</v>
      </c>
    </row>
    <row r="44" spans="1:5" s="3" customFormat="1" ht="49.5" customHeight="1">
      <c r="A44" s="2" t="s">
        <v>815</v>
      </c>
      <c r="B44" s="7" t="s">
        <v>43</v>
      </c>
      <c r="C44" s="7"/>
      <c r="D44" s="288">
        <f>D45</f>
        <v>15261</v>
      </c>
      <c r="E44" s="288">
        <f>E45</f>
        <v>0</v>
      </c>
    </row>
    <row r="45" spans="1:5" s="3" customFormat="1" ht="31.5">
      <c r="A45" s="2" t="s">
        <v>523</v>
      </c>
      <c r="B45" s="7" t="s">
        <v>43</v>
      </c>
      <c r="C45" s="7" t="s">
        <v>524</v>
      </c>
      <c r="D45" s="288">
        <v>15261</v>
      </c>
      <c r="E45" s="288">
        <v>0</v>
      </c>
    </row>
    <row r="46" spans="1:5" s="3" customFormat="1" ht="31.5">
      <c r="A46" s="2" t="s">
        <v>337</v>
      </c>
      <c r="B46" s="7" t="s">
        <v>215</v>
      </c>
      <c r="C46" s="7"/>
      <c r="D46" s="288">
        <f>D47+D52+D50</f>
        <v>23946.8</v>
      </c>
      <c r="E46" s="288">
        <f>E47+E52+E50</f>
        <v>0</v>
      </c>
    </row>
    <row r="47" spans="1:5" s="3" customFormat="1" ht="22.5" customHeight="1">
      <c r="A47" s="2" t="s">
        <v>474</v>
      </c>
      <c r="B47" s="7" t="s">
        <v>68</v>
      </c>
      <c r="C47" s="7"/>
      <c r="D47" s="288">
        <f>D48+D49</f>
        <v>2100</v>
      </c>
      <c r="E47" s="288">
        <f>E48+E49</f>
        <v>0</v>
      </c>
    </row>
    <row r="48" spans="1:5" s="3" customFormat="1" ht="15.75">
      <c r="A48" s="2" t="s">
        <v>528</v>
      </c>
      <c r="B48" s="7" t="s">
        <v>68</v>
      </c>
      <c r="C48" s="7" t="s">
        <v>527</v>
      </c>
      <c r="D48" s="288">
        <v>500</v>
      </c>
      <c r="E48" s="288">
        <v>0</v>
      </c>
    </row>
    <row r="49" spans="1:5" s="3" customFormat="1" ht="31.5">
      <c r="A49" s="2" t="s">
        <v>523</v>
      </c>
      <c r="B49" s="7" t="s">
        <v>68</v>
      </c>
      <c r="C49" s="7" t="s">
        <v>524</v>
      </c>
      <c r="D49" s="288">
        <v>1600</v>
      </c>
      <c r="E49" s="288">
        <v>0</v>
      </c>
    </row>
    <row r="50" spans="1:5" s="3" customFormat="1" ht="78.75">
      <c r="A50" s="2" t="s">
        <v>992</v>
      </c>
      <c r="B50" s="7" t="s">
        <v>70</v>
      </c>
      <c r="C50" s="7"/>
      <c r="D50" s="288">
        <f>D51</f>
        <v>3329.3</v>
      </c>
      <c r="E50" s="288">
        <f>E51</f>
        <v>0</v>
      </c>
    </row>
    <row r="51" spans="1:6" s="3" customFormat="1" ht="15.75">
      <c r="A51" s="2" t="s">
        <v>528</v>
      </c>
      <c r="B51" s="7" t="s">
        <v>70</v>
      </c>
      <c r="C51" s="7" t="s">
        <v>527</v>
      </c>
      <c r="D51" s="288">
        <v>3329.3</v>
      </c>
      <c r="E51" s="288">
        <v>0</v>
      </c>
      <c r="F51" s="3" t="s">
        <v>496</v>
      </c>
    </row>
    <row r="52" spans="1:5" s="3" customFormat="1" ht="94.5">
      <c r="A52" s="2" t="s">
        <v>993</v>
      </c>
      <c r="B52" s="7" t="s">
        <v>69</v>
      </c>
      <c r="C52" s="7"/>
      <c r="D52" s="288">
        <f>D53+D54</f>
        <v>18517.5</v>
      </c>
      <c r="E52" s="288">
        <f>E53+E54</f>
        <v>0</v>
      </c>
    </row>
    <row r="53" spans="1:6" s="3" customFormat="1" ht="31.5">
      <c r="A53" s="2" t="s">
        <v>543</v>
      </c>
      <c r="B53" s="7" t="s">
        <v>69</v>
      </c>
      <c r="C53" s="7" t="s">
        <v>527</v>
      </c>
      <c r="D53" s="288">
        <v>11743.5</v>
      </c>
      <c r="E53" s="288">
        <v>0</v>
      </c>
      <c r="F53" s="3" t="s">
        <v>496</v>
      </c>
    </row>
    <row r="54" spans="1:5" s="3" customFormat="1" ht="31.5">
      <c r="A54" s="2" t="s">
        <v>523</v>
      </c>
      <c r="B54" s="7" t="s">
        <v>69</v>
      </c>
      <c r="C54" s="7" t="s">
        <v>524</v>
      </c>
      <c r="D54" s="288">
        <v>6774</v>
      </c>
      <c r="E54" s="288">
        <v>0</v>
      </c>
    </row>
    <row r="55" spans="1:5" s="3" customFormat="1" ht="31.5">
      <c r="A55" s="2" t="s">
        <v>218</v>
      </c>
      <c r="B55" s="7" t="s">
        <v>217</v>
      </c>
      <c r="C55" s="7"/>
      <c r="D55" s="288">
        <f>D56</f>
        <v>2500</v>
      </c>
      <c r="E55" s="288">
        <f>E56</f>
        <v>0</v>
      </c>
    </row>
    <row r="56" spans="1:5" s="3" customFormat="1" ht="15.75">
      <c r="A56" s="2" t="s">
        <v>26</v>
      </c>
      <c r="B56" s="7" t="s">
        <v>71</v>
      </c>
      <c r="C56" s="7"/>
      <c r="D56" s="288">
        <f>D57+D58+D59</f>
        <v>2500</v>
      </c>
      <c r="E56" s="288">
        <f>E57+E58+E59</f>
        <v>0</v>
      </c>
    </row>
    <row r="57" spans="1:6" s="3" customFormat="1" ht="63">
      <c r="A57" s="2" t="s">
        <v>515</v>
      </c>
      <c r="B57" s="7" t="s">
        <v>71</v>
      </c>
      <c r="C57" s="7" t="s">
        <v>516</v>
      </c>
      <c r="D57" s="288">
        <v>1510</v>
      </c>
      <c r="E57" s="288">
        <v>0</v>
      </c>
      <c r="F57" s="3" t="s">
        <v>539</v>
      </c>
    </row>
    <row r="58" spans="1:6" s="3" customFormat="1" ht="31.5">
      <c r="A58" s="2" t="s">
        <v>543</v>
      </c>
      <c r="B58" s="7" t="s">
        <v>71</v>
      </c>
      <c r="C58" s="7" t="s">
        <v>517</v>
      </c>
      <c r="D58" s="288">
        <v>720</v>
      </c>
      <c r="E58" s="288">
        <v>0</v>
      </c>
      <c r="F58" s="3" t="s">
        <v>539</v>
      </c>
    </row>
    <row r="59" spans="1:5" s="3" customFormat="1" ht="31.5">
      <c r="A59" s="2" t="s">
        <v>523</v>
      </c>
      <c r="B59" s="7" t="s">
        <v>71</v>
      </c>
      <c r="C59" s="7" t="s">
        <v>524</v>
      </c>
      <c r="D59" s="288">
        <v>270</v>
      </c>
      <c r="E59" s="288">
        <v>0</v>
      </c>
    </row>
    <row r="60" spans="1:5" s="3" customFormat="1" ht="31.5">
      <c r="A60" s="6" t="s">
        <v>1063</v>
      </c>
      <c r="B60" s="7" t="s">
        <v>1062</v>
      </c>
      <c r="C60" s="7"/>
      <c r="D60" s="288">
        <v>0</v>
      </c>
      <c r="E60" s="288">
        <v>0</v>
      </c>
    </row>
    <row r="61" spans="1:5" s="3" customFormat="1" ht="31.5">
      <c r="A61" s="2" t="s">
        <v>221</v>
      </c>
      <c r="B61" s="7" t="s">
        <v>219</v>
      </c>
      <c r="C61" s="7"/>
      <c r="D61" s="288">
        <f>D62</f>
        <v>37051</v>
      </c>
      <c r="E61" s="288">
        <f>E62</f>
        <v>0</v>
      </c>
    </row>
    <row r="62" spans="1:5" s="3" customFormat="1" ht="63">
      <c r="A62" s="2" t="s">
        <v>472</v>
      </c>
      <c r="B62" s="7" t="s">
        <v>72</v>
      </c>
      <c r="C62" s="7"/>
      <c r="D62" s="288">
        <f>D63+D64+D65</f>
        <v>37051</v>
      </c>
      <c r="E62" s="288">
        <f>E63+E64+E65</f>
        <v>0</v>
      </c>
    </row>
    <row r="63" spans="1:6" s="3" customFormat="1" ht="63">
      <c r="A63" s="2" t="s">
        <v>515</v>
      </c>
      <c r="B63" s="7" t="s">
        <v>72</v>
      </c>
      <c r="C63" s="7" t="s">
        <v>516</v>
      </c>
      <c r="D63" s="288">
        <v>30815</v>
      </c>
      <c r="E63" s="288">
        <v>0</v>
      </c>
      <c r="F63" s="3" t="s">
        <v>539</v>
      </c>
    </row>
    <row r="64" spans="1:6" s="3" customFormat="1" ht="31.5">
      <c r="A64" s="2" t="s">
        <v>543</v>
      </c>
      <c r="B64" s="7" t="s">
        <v>72</v>
      </c>
      <c r="C64" s="7" t="s">
        <v>517</v>
      </c>
      <c r="D64" s="288">
        <v>6073</v>
      </c>
      <c r="E64" s="288">
        <v>0</v>
      </c>
      <c r="F64" s="3" t="s">
        <v>539</v>
      </c>
    </row>
    <row r="65" spans="1:6" s="3" customFormat="1" ht="15.75">
      <c r="A65" s="2" t="s">
        <v>518</v>
      </c>
      <c r="B65" s="7" t="s">
        <v>72</v>
      </c>
      <c r="C65" s="7" t="s">
        <v>519</v>
      </c>
      <c r="D65" s="288">
        <v>163</v>
      </c>
      <c r="E65" s="288">
        <v>0</v>
      </c>
      <c r="F65" s="3" t="s">
        <v>539</v>
      </c>
    </row>
    <row r="66" spans="1:5" s="3" customFormat="1" ht="63">
      <c r="A66" s="2" t="s">
        <v>214</v>
      </c>
      <c r="B66" s="7" t="s">
        <v>220</v>
      </c>
      <c r="C66" s="7"/>
      <c r="D66" s="288">
        <f>D67+D69+D71+D75+D77+D73+D81+D79</f>
        <v>60555.100000000006</v>
      </c>
      <c r="E66" s="288">
        <f>E67+E69+E71+E75+E77+E73+E81</f>
        <v>0</v>
      </c>
    </row>
    <row r="67" spans="1:5" s="3" customFormat="1" ht="15.75">
      <c r="A67" s="2" t="s">
        <v>195</v>
      </c>
      <c r="B67" s="7" t="s">
        <v>362</v>
      </c>
      <c r="C67" s="7"/>
      <c r="D67" s="288">
        <f>D68</f>
        <v>1578</v>
      </c>
      <c r="E67" s="288">
        <f>E68</f>
        <v>0</v>
      </c>
    </row>
    <row r="68" spans="1:5" s="3" customFormat="1" ht="31.5">
      <c r="A68" s="2" t="s">
        <v>523</v>
      </c>
      <c r="B68" s="7" t="s">
        <v>362</v>
      </c>
      <c r="C68" s="7" t="s">
        <v>524</v>
      </c>
      <c r="D68" s="288">
        <v>1578</v>
      </c>
      <c r="E68" s="288">
        <v>0</v>
      </c>
    </row>
    <row r="69" spans="1:5" s="3" customFormat="1" ht="31.5">
      <c r="A69" s="2" t="s">
        <v>196</v>
      </c>
      <c r="B69" s="7" t="s">
        <v>363</v>
      </c>
      <c r="C69" s="7"/>
      <c r="D69" s="288">
        <f>D70</f>
        <v>13120</v>
      </c>
      <c r="E69" s="288">
        <f>E70</f>
        <v>0</v>
      </c>
    </row>
    <row r="70" spans="1:5" s="3" customFormat="1" ht="31.5">
      <c r="A70" s="2" t="s">
        <v>523</v>
      </c>
      <c r="B70" s="7" t="s">
        <v>363</v>
      </c>
      <c r="C70" s="7" t="s">
        <v>524</v>
      </c>
      <c r="D70" s="288">
        <v>13120</v>
      </c>
      <c r="E70" s="288">
        <v>0</v>
      </c>
    </row>
    <row r="71" spans="1:5" s="3" customFormat="1" ht="94.5">
      <c r="A71" s="2" t="s">
        <v>301</v>
      </c>
      <c r="B71" s="7" t="s">
        <v>73</v>
      </c>
      <c r="C71" s="22"/>
      <c r="D71" s="288">
        <f>D72</f>
        <v>23363.9</v>
      </c>
      <c r="E71" s="288">
        <f>E72</f>
        <v>0</v>
      </c>
    </row>
    <row r="72" spans="1:6" s="3" customFormat="1" ht="31.5">
      <c r="A72" s="2" t="s">
        <v>523</v>
      </c>
      <c r="B72" s="7" t="s">
        <v>73</v>
      </c>
      <c r="C72" s="7" t="s">
        <v>524</v>
      </c>
      <c r="D72" s="288">
        <v>23363.9</v>
      </c>
      <c r="E72" s="288">
        <v>0</v>
      </c>
      <c r="F72" s="3" t="s">
        <v>496</v>
      </c>
    </row>
    <row r="73" spans="1:5" s="3" customFormat="1" ht="178.5" customHeight="1">
      <c r="A73" s="2" t="s">
        <v>1033</v>
      </c>
      <c r="B73" s="7" t="s">
        <v>76</v>
      </c>
      <c r="C73" s="7"/>
      <c r="D73" s="288">
        <f>D74</f>
        <v>280.8</v>
      </c>
      <c r="E73" s="288">
        <f>E74</f>
        <v>0</v>
      </c>
    </row>
    <row r="74" spans="1:6" s="3" customFormat="1" ht="15.75">
      <c r="A74" s="2" t="s">
        <v>528</v>
      </c>
      <c r="B74" s="7" t="s">
        <v>76</v>
      </c>
      <c r="C74" s="7" t="s">
        <v>527</v>
      </c>
      <c r="D74" s="288">
        <v>280.8</v>
      </c>
      <c r="E74" s="288">
        <v>0</v>
      </c>
      <c r="F74" s="3" t="s">
        <v>496</v>
      </c>
    </row>
    <row r="75" spans="1:5" s="3" customFormat="1" ht="63">
      <c r="A75" s="2" t="s">
        <v>566</v>
      </c>
      <c r="B75" s="7" t="s">
        <v>74</v>
      </c>
      <c r="C75" s="7"/>
      <c r="D75" s="288">
        <f>D76</f>
        <v>10818.7</v>
      </c>
      <c r="E75" s="288">
        <f>E76</f>
        <v>0</v>
      </c>
    </row>
    <row r="76" spans="1:6" s="3" customFormat="1" ht="31.5">
      <c r="A76" s="2" t="s">
        <v>523</v>
      </c>
      <c r="B76" s="7" t="s">
        <v>74</v>
      </c>
      <c r="C76" s="7" t="s">
        <v>524</v>
      </c>
      <c r="D76" s="288">
        <v>10818.7</v>
      </c>
      <c r="E76" s="288">
        <v>0</v>
      </c>
      <c r="F76" s="3" t="s">
        <v>496</v>
      </c>
    </row>
    <row r="77" spans="1:5" s="3" customFormat="1" ht="78.75">
      <c r="A77" s="2" t="s">
        <v>567</v>
      </c>
      <c r="B77" s="7" t="s">
        <v>75</v>
      </c>
      <c r="C77" s="7"/>
      <c r="D77" s="288">
        <f>D78</f>
        <v>1009.6</v>
      </c>
      <c r="E77" s="288">
        <f>E78</f>
        <v>0</v>
      </c>
    </row>
    <row r="78" spans="1:6" s="3" customFormat="1" ht="31.5">
      <c r="A78" s="2" t="s">
        <v>523</v>
      </c>
      <c r="B78" s="7" t="s">
        <v>75</v>
      </c>
      <c r="C78" s="7" t="s">
        <v>527</v>
      </c>
      <c r="D78" s="288">
        <v>1009.6</v>
      </c>
      <c r="E78" s="288">
        <v>0</v>
      </c>
      <c r="F78" s="3" t="s">
        <v>496</v>
      </c>
    </row>
    <row r="79" spans="1:5" s="3" customFormat="1" ht="78.75">
      <c r="A79" s="2" t="s">
        <v>958</v>
      </c>
      <c r="B79" s="7" t="s">
        <v>957</v>
      </c>
      <c r="C79" s="7"/>
      <c r="D79" s="288">
        <f>D80</f>
        <v>699.5</v>
      </c>
      <c r="E79" s="288">
        <v>0</v>
      </c>
    </row>
    <row r="80" spans="1:5" s="3" customFormat="1" ht="31.5">
      <c r="A80" s="2" t="s">
        <v>523</v>
      </c>
      <c r="B80" s="7" t="s">
        <v>957</v>
      </c>
      <c r="C80" s="7" t="s">
        <v>527</v>
      </c>
      <c r="D80" s="288">
        <v>699.5</v>
      </c>
      <c r="E80" s="288">
        <v>0</v>
      </c>
    </row>
    <row r="81" spans="1:5" s="3" customFormat="1" ht="63">
      <c r="A81" s="2" t="s">
        <v>989</v>
      </c>
      <c r="B81" s="7" t="s">
        <v>40</v>
      </c>
      <c r="C81" s="7"/>
      <c r="D81" s="315">
        <f>D82</f>
        <v>9684.6</v>
      </c>
      <c r="E81" s="288">
        <f>E82</f>
        <v>0</v>
      </c>
    </row>
    <row r="82" spans="1:5" s="3" customFormat="1" ht="31.5">
      <c r="A82" s="2" t="s">
        <v>523</v>
      </c>
      <c r="B82" s="7" t="s">
        <v>40</v>
      </c>
      <c r="C82" s="7" t="s">
        <v>524</v>
      </c>
      <c r="D82" s="288">
        <v>9684.6</v>
      </c>
      <c r="E82" s="288">
        <v>0</v>
      </c>
    </row>
    <row r="83" spans="1:5" s="3" customFormat="1" ht="47.25">
      <c r="A83" s="2" t="s">
        <v>216</v>
      </c>
      <c r="B83" s="7" t="s">
        <v>222</v>
      </c>
      <c r="C83" s="7"/>
      <c r="D83" s="288">
        <f>D86+D88+D84</f>
        <v>45164.6</v>
      </c>
      <c r="E83" s="288">
        <f>E86+E88+E84</f>
        <v>0</v>
      </c>
    </row>
    <row r="84" spans="1:5" s="3" customFormat="1" ht="31.5">
      <c r="A84" s="2" t="s">
        <v>98</v>
      </c>
      <c r="B84" s="7" t="s">
        <v>77</v>
      </c>
      <c r="C84" s="7"/>
      <c r="D84" s="288">
        <f>D85</f>
        <v>1425.4</v>
      </c>
      <c r="E84" s="288">
        <f>E85</f>
        <v>0</v>
      </c>
    </row>
    <row r="85" spans="1:6" s="3" customFormat="1" ht="15.75">
      <c r="A85" s="2" t="s">
        <v>528</v>
      </c>
      <c r="B85" s="7" t="s">
        <v>77</v>
      </c>
      <c r="C85" s="7" t="s">
        <v>527</v>
      </c>
      <c r="D85" s="288">
        <v>1425.4</v>
      </c>
      <c r="E85" s="288">
        <v>0</v>
      </c>
      <c r="F85" s="3" t="s">
        <v>498</v>
      </c>
    </row>
    <row r="86" spans="1:5" s="3" customFormat="1" ht="31.5">
      <c r="A86" s="2" t="s">
        <v>547</v>
      </c>
      <c r="B86" s="7" t="s">
        <v>81</v>
      </c>
      <c r="C86" s="7"/>
      <c r="D86" s="288">
        <f>D87</f>
        <v>144</v>
      </c>
      <c r="E86" s="288">
        <f>E87</f>
        <v>0</v>
      </c>
    </row>
    <row r="87" spans="1:6" s="3" customFormat="1" ht="31.5">
      <c r="A87" s="2" t="s">
        <v>543</v>
      </c>
      <c r="B87" s="7" t="s">
        <v>81</v>
      </c>
      <c r="C87" s="7" t="s">
        <v>517</v>
      </c>
      <c r="D87" s="288">
        <v>144</v>
      </c>
      <c r="E87" s="288">
        <v>0</v>
      </c>
      <c r="F87" s="3" t="s">
        <v>496</v>
      </c>
    </row>
    <row r="88" spans="1:5" s="3" customFormat="1" ht="210" customHeight="1">
      <c r="A88" s="2" t="s">
        <v>5</v>
      </c>
      <c r="B88" s="7" t="s">
        <v>370</v>
      </c>
      <c r="C88" s="22"/>
      <c r="D88" s="288">
        <f>D89</f>
        <v>43595.2</v>
      </c>
      <c r="E88" s="288">
        <f>E89</f>
        <v>0</v>
      </c>
    </row>
    <row r="89" spans="1:6" s="3" customFormat="1" ht="15.75">
      <c r="A89" s="2" t="s">
        <v>528</v>
      </c>
      <c r="B89" s="7" t="s">
        <v>370</v>
      </c>
      <c r="C89" s="7" t="s">
        <v>527</v>
      </c>
      <c r="D89" s="288">
        <v>43595.2</v>
      </c>
      <c r="E89" s="288">
        <v>0</v>
      </c>
      <c r="F89" s="3" t="s">
        <v>496</v>
      </c>
    </row>
    <row r="90" spans="1:5" s="3" customFormat="1" ht="63">
      <c r="A90" s="2" t="s">
        <v>1041</v>
      </c>
      <c r="B90" s="7" t="s">
        <v>1040</v>
      </c>
      <c r="C90" s="7"/>
      <c r="D90" s="288">
        <v>0</v>
      </c>
      <c r="E90" s="288">
        <v>0</v>
      </c>
    </row>
    <row r="91" spans="1:5" s="3" customFormat="1" ht="47.25">
      <c r="A91" s="2" t="s">
        <v>1037</v>
      </c>
      <c r="B91" s="7" t="s">
        <v>1038</v>
      </c>
      <c r="C91" s="7"/>
      <c r="D91" s="288">
        <f>D92</f>
        <v>10380</v>
      </c>
      <c r="E91" s="288">
        <v>0</v>
      </c>
    </row>
    <row r="92" spans="1:5" s="3" customFormat="1" ht="15.75">
      <c r="A92" s="2" t="s">
        <v>197</v>
      </c>
      <c r="B92" s="7" t="s">
        <v>1039</v>
      </c>
      <c r="C92" s="7"/>
      <c r="D92" s="288">
        <f>D93</f>
        <v>10380</v>
      </c>
      <c r="E92" s="288">
        <v>0</v>
      </c>
    </row>
    <row r="93" spans="1:5" s="3" customFormat="1" ht="31.5">
      <c r="A93" s="2" t="s">
        <v>523</v>
      </c>
      <c r="B93" s="7" t="s">
        <v>1039</v>
      </c>
      <c r="C93" s="7" t="s">
        <v>524</v>
      </c>
      <c r="D93" s="288">
        <v>10380</v>
      </c>
      <c r="E93" s="288">
        <v>0</v>
      </c>
    </row>
    <row r="94" spans="1:6" s="25" customFormat="1" ht="47.25">
      <c r="A94" s="63" t="s">
        <v>118</v>
      </c>
      <c r="B94" s="5" t="s">
        <v>223</v>
      </c>
      <c r="C94" s="5"/>
      <c r="D94" s="290">
        <f>D95+D100+D103</f>
        <v>102881</v>
      </c>
      <c r="E94" s="290">
        <f>E95+E100+E103</f>
        <v>0</v>
      </c>
      <c r="F94" s="3"/>
    </row>
    <row r="95" spans="1:6" s="25" customFormat="1" ht="78.75">
      <c r="A95" s="2" t="s">
        <v>545</v>
      </c>
      <c r="B95" s="7" t="s">
        <v>225</v>
      </c>
      <c r="C95" s="7"/>
      <c r="D95" s="288">
        <f>D96</f>
        <v>19392</v>
      </c>
      <c r="E95" s="288">
        <f>E96</f>
        <v>0</v>
      </c>
      <c r="F95" s="3"/>
    </row>
    <row r="96" spans="1:5" s="3" customFormat="1" ht="15.75">
      <c r="A96" s="2" t="s">
        <v>544</v>
      </c>
      <c r="B96" s="7" t="s">
        <v>365</v>
      </c>
      <c r="C96" s="7"/>
      <c r="D96" s="288">
        <f>D97+D98+D99</f>
        <v>19392</v>
      </c>
      <c r="E96" s="288">
        <f>E97+E98+E99</f>
        <v>0</v>
      </c>
    </row>
    <row r="97" spans="1:6" s="3" customFormat="1" ht="63">
      <c r="A97" s="2" t="s">
        <v>515</v>
      </c>
      <c r="B97" s="7" t="s">
        <v>365</v>
      </c>
      <c r="C97" s="7" t="s">
        <v>516</v>
      </c>
      <c r="D97" s="288">
        <v>17435</v>
      </c>
      <c r="E97" s="288">
        <v>0</v>
      </c>
      <c r="F97" s="3" t="s">
        <v>539</v>
      </c>
    </row>
    <row r="98" spans="1:6" s="3" customFormat="1" ht="31.5">
      <c r="A98" s="2" t="s">
        <v>543</v>
      </c>
      <c r="B98" s="7" t="s">
        <v>365</v>
      </c>
      <c r="C98" s="7" t="s">
        <v>517</v>
      </c>
      <c r="D98" s="288">
        <v>1954</v>
      </c>
      <c r="E98" s="288">
        <v>0</v>
      </c>
      <c r="F98" s="3" t="s">
        <v>539</v>
      </c>
    </row>
    <row r="99" spans="1:6" s="3" customFormat="1" ht="15.75">
      <c r="A99" s="2" t="s">
        <v>518</v>
      </c>
      <c r="B99" s="7" t="s">
        <v>365</v>
      </c>
      <c r="C99" s="7" t="s">
        <v>519</v>
      </c>
      <c r="D99" s="288">
        <v>3</v>
      </c>
      <c r="E99" s="288">
        <v>0</v>
      </c>
      <c r="F99" s="3" t="s">
        <v>539</v>
      </c>
    </row>
    <row r="100" spans="1:5" s="3" customFormat="1" ht="78.75">
      <c r="A100" s="2" t="s">
        <v>224</v>
      </c>
      <c r="B100" s="7" t="s">
        <v>227</v>
      </c>
      <c r="C100" s="7"/>
      <c r="D100" s="288">
        <f>D101</f>
        <v>70154</v>
      </c>
      <c r="E100" s="288">
        <f>E101</f>
        <v>0</v>
      </c>
    </row>
    <row r="101" spans="1:5" s="3" customFormat="1" ht="15.75">
      <c r="A101" s="2" t="s">
        <v>538</v>
      </c>
      <c r="B101" s="7" t="s">
        <v>366</v>
      </c>
      <c r="C101" s="7"/>
      <c r="D101" s="288">
        <f>D102</f>
        <v>70154</v>
      </c>
      <c r="E101" s="288">
        <f>E102</f>
        <v>0</v>
      </c>
    </row>
    <row r="102" spans="1:6" s="3" customFormat="1" ht="15.75">
      <c r="A102" s="2" t="s">
        <v>409</v>
      </c>
      <c r="B102" s="7" t="s">
        <v>366</v>
      </c>
      <c r="C102" s="7" t="s">
        <v>526</v>
      </c>
      <c r="D102" s="288">
        <v>70154</v>
      </c>
      <c r="E102" s="288">
        <v>0</v>
      </c>
      <c r="F102" s="3" t="s">
        <v>539</v>
      </c>
    </row>
    <row r="103" spans="1:5" s="3" customFormat="1" ht="31.5">
      <c r="A103" s="2" t="s">
        <v>226</v>
      </c>
      <c r="B103" s="7" t="s">
        <v>367</v>
      </c>
      <c r="C103" s="7"/>
      <c r="D103" s="288">
        <f>D104</f>
        <v>13335</v>
      </c>
      <c r="E103" s="288">
        <f>E104</f>
        <v>0</v>
      </c>
    </row>
    <row r="104" spans="1:5" s="3" customFormat="1" ht="15.75">
      <c r="A104" s="2" t="s">
        <v>190</v>
      </c>
      <c r="B104" s="7" t="s">
        <v>368</v>
      </c>
      <c r="C104" s="7"/>
      <c r="D104" s="288">
        <f>D105+D106+D107</f>
        <v>13335</v>
      </c>
      <c r="E104" s="288">
        <f>E105+E106+E107</f>
        <v>0</v>
      </c>
    </row>
    <row r="105" spans="1:6" s="3" customFormat="1" ht="63">
      <c r="A105" s="2" t="s">
        <v>515</v>
      </c>
      <c r="B105" s="7" t="s">
        <v>368</v>
      </c>
      <c r="C105" s="7" t="s">
        <v>516</v>
      </c>
      <c r="D105" s="288">
        <v>11976</v>
      </c>
      <c r="E105" s="288">
        <v>0</v>
      </c>
      <c r="F105" s="3" t="s">
        <v>539</v>
      </c>
    </row>
    <row r="106" spans="1:6" s="3" customFormat="1" ht="31.5">
      <c r="A106" s="2" t="s">
        <v>543</v>
      </c>
      <c r="B106" s="7" t="s">
        <v>368</v>
      </c>
      <c r="C106" s="7" t="s">
        <v>517</v>
      </c>
      <c r="D106" s="288">
        <v>1358</v>
      </c>
      <c r="E106" s="288">
        <v>0</v>
      </c>
      <c r="F106" s="3" t="s">
        <v>539</v>
      </c>
    </row>
    <row r="107" spans="1:6" s="3" customFormat="1" ht="15.75">
      <c r="A107" s="2" t="s">
        <v>518</v>
      </c>
      <c r="B107" s="7" t="s">
        <v>368</v>
      </c>
      <c r="C107" s="7" t="s">
        <v>519</v>
      </c>
      <c r="D107" s="288">
        <v>1</v>
      </c>
      <c r="E107" s="288">
        <v>0</v>
      </c>
      <c r="F107" s="3" t="s">
        <v>539</v>
      </c>
    </row>
    <row r="108" spans="1:6" s="25" customFormat="1" ht="47.25">
      <c r="A108" s="63" t="s">
        <v>228</v>
      </c>
      <c r="B108" s="5" t="s">
        <v>229</v>
      </c>
      <c r="C108" s="5"/>
      <c r="D108" s="290">
        <f>D109+D112+D115</f>
        <v>55441</v>
      </c>
      <c r="E108" s="290">
        <f>E109+E112+E115</f>
        <v>0</v>
      </c>
      <c r="F108" s="3"/>
    </row>
    <row r="109" spans="1:5" s="3" customFormat="1" ht="31.5">
      <c r="A109" s="2" t="s">
        <v>230</v>
      </c>
      <c r="B109" s="7" t="s">
        <v>231</v>
      </c>
      <c r="C109" s="7"/>
      <c r="D109" s="288">
        <f>D110</f>
        <v>12641</v>
      </c>
      <c r="E109" s="288">
        <f>E110</f>
        <v>0</v>
      </c>
    </row>
    <row r="110" spans="1:5" s="3" customFormat="1" ht="15.75">
      <c r="A110" s="2" t="s">
        <v>529</v>
      </c>
      <c r="B110" s="7" t="s">
        <v>232</v>
      </c>
      <c r="C110" s="7"/>
      <c r="D110" s="288">
        <f>D111</f>
        <v>12641</v>
      </c>
      <c r="E110" s="288">
        <f>E111</f>
        <v>0</v>
      </c>
    </row>
    <row r="111" spans="1:6" s="3" customFormat="1" ht="31.5">
      <c r="A111" s="2" t="s">
        <v>523</v>
      </c>
      <c r="B111" s="7" t="s">
        <v>232</v>
      </c>
      <c r="C111" s="7" t="s">
        <v>524</v>
      </c>
      <c r="D111" s="288">
        <v>12641</v>
      </c>
      <c r="E111" s="288">
        <v>0</v>
      </c>
      <c r="F111" s="3" t="s">
        <v>539</v>
      </c>
    </row>
    <row r="112" spans="1:5" s="3" customFormat="1" ht="31.5">
      <c r="A112" s="2" t="s">
        <v>233</v>
      </c>
      <c r="B112" s="7" t="s">
        <v>234</v>
      </c>
      <c r="C112" s="7"/>
      <c r="D112" s="288">
        <f>D113</f>
        <v>40350</v>
      </c>
      <c r="E112" s="288">
        <f>E113</f>
        <v>0</v>
      </c>
    </row>
    <row r="113" spans="1:5" s="3" customFormat="1" ht="15.75">
      <c r="A113" s="2" t="s">
        <v>1272</v>
      </c>
      <c r="B113" s="7" t="s">
        <v>1271</v>
      </c>
      <c r="C113" s="7"/>
      <c r="D113" s="288">
        <f>D114</f>
        <v>40350</v>
      </c>
      <c r="E113" s="288">
        <f>E114</f>
        <v>0</v>
      </c>
    </row>
    <row r="114" spans="1:6" s="3" customFormat="1" ht="31.5">
      <c r="A114" s="2" t="s">
        <v>523</v>
      </c>
      <c r="B114" s="7" t="s">
        <v>1271</v>
      </c>
      <c r="C114" s="7" t="s">
        <v>524</v>
      </c>
      <c r="D114" s="288">
        <v>40350</v>
      </c>
      <c r="E114" s="288">
        <v>0</v>
      </c>
      <c r="F114" s="3" t="s">
        <v>539</v>
      </c>
    </row>
    <row r="115" spans="1:5" s="3" customFormat="1" ht="47.25">
      <c r="A115" s="2" t="s">
        <v>6</v>
      </c>
      <c r="B115" s="7" t="s">
        <v>235</v>
      </c>
      <c r="C115" s="7"/>
      <c r="D115" s="288">
        <f>D116</f>
        <v>2450</v>
      </c>
      <c r="E115" s="288">
        <f>E116</f>
        <v>0</v>
      </c>
    </row>
    <row r="116" spans="1:5" s="3" customFormat="1" ht="15.75">
      <c r="A116" s="2" t="s">
        <v>445</v>
      </c>
      <c r="B116" s="7" t="s">
        <v>236</v>
      </c>
      <c r="C116" s="7"/>
      <c r="D116" s="288">
        <f>D117</f>
        <v>2450</v>
      </c>
      <c r="E116" s="288">
        <f>E117</f>
        <v>0</v>
      </c>
    </row>
    <row r="117" spans="1:6" s="3" customFormat="1" ht="31.5">
      <c r="A117" s="2" t="s">
        <v>523</v>
      </c>
      <c r="B117" s="7" t="s">
        <v>236</v>
      </c>
      <c r="C117" s="7" t="s">
        <v>524</v>
      </c>
      <c r="D117" s="288">
        <v>2450</v>
      </c>
      <c r="E117" s="288">
        <v>0</v>
      </c>
      <c r="F117" s="3" t="s">
        <v>539</v>
      </c>
    </row>
    <row r="118" spans="1:6" s="25" customFormat="1" ht="47.25">
      <c r="A118" s="63" t="s">
        <v>0</v>
      </c>
      <c r="B118" s="5" t="s">
        <v>237</v>
      </c>
      <c r="C118" s="5"/>
      <c r="D118" s="290">
        <f>D120</f>
        <v>2400</v>
      </c>
      <c r="E118" s="290">
        <f>E120</f>
        <v>0</v>
      </c>
      <c r="F118" s="3"/>
    </row>
    <row r="119" spans="1:6" s="25" customFormat="1" ht="47.25">
      <c r="A119" s="2" t="s">
        <v>558</v>
      </c>
      <c r="B119" s="7" t="s">
        <v>238</v>
      </c>
      <c r="C119" s="7"/>
      <c r="D119" s="288">
        <f>D120</f>
        <v>2400</v>
      </c>
      <c r="E119" s="288">
        <f>E120</f>
        <v>0</v>
      </c>
      <c r="F119" s="3"/>
    </row>
    <row r="120" spans="1:5" s="3" customFormat="1" ht="15.75">
      <c r="A120" s="2" t="s">
        <v>403</v>
      </c>
      <c r="B120" s="7" t="s">
        <v>66</v>
      </c>
      <c r="C120" s="7"/>
      <c r="D120" s="288">
        <f>D121</f>
        <v>2400</v>
      </c>
      <c r="E120" s="288">
        <f>E121</f>
        <v>0</v>
      </c>
    </row>
    <row r="121" spans="1:6" s="3" customFormat="1" ht="15.75">
      <c r="A121" s="2" t="s">
        <v>518</v>
      </c>
      <c r="B121" s="7" t="s">
        <v>66</v>
      </c>
      <c r="C121" s="7" t="s">
        <v>519</v>
      </c>
      <c r="D121" s="288">
        <v>2400</v>
      </c>
      <c r="E121" s="288">
        <v>0</v>
      </c>
      <c r="F121" s="3" t="s">
        <v>539</v>
      </c>
    </row>
    <row r="122" spans="1:6" s="25" customFormat="1" ht="63">
      <c r="A122" s="63" t="s">
        <v>1</v>
      </c>
      <c r="B122" s="5" t="s">
        <v>239</v>
      </c>
      <c r="C122" s="5"/>
      <c r="D122" s="290">
        <f>D123+D134+D138</f>
        <v>8756.8</v>
      </c>
      <c r="E122" s="290">
        <f>E123+E134+E138</f>
        <v>0</v>
      </c>
      <c r="F122" s="3"/>
    </row>
    <row r="123" spans="1:6" s="25" customFormat="1" ht="31.5">
      <c r="A123" s="64" t="s">
        <v>350</v>
      </c>
      <c r="B123" s="28" t="s">
        <v>339</v>
      </c>
      <c r="C123" s="28"/>
      <c r="D123" s="291">
        <f>D124+D128+D131</f>
        <v>6448</v>
      </c>
      <c r="E123" s="291">
        <f>E124+E128+E131</f>
        <v>0</v>
      </c>
      <c r="F123" s="266">
        <f>F124</f>
        <v>0</v>
      </c>
    </row>
    <row r="124" spans="1:6" s="25" customFormat="1" ht="31.5">
      <c r="A124" s="2" t="s">
        <v>553</v>
      </c>
      <c r="B124" s="7" t="s">
        <v>340</v>
      </c>
      <c r="C124" s="7"/>
      <c r="D124" s="288">
        <f>D125</f>
        <v>2600</v>
      </c>
      <c r="E124" s="288">
        <f>E125</f>
        <v>0</v>
      </c>
      <c r="F124" s="3"/>
    </row>
    <row r="125" spans="1:5" s="3" customFormat="1" ht="15.75">
      <c r="A125" s="2" t="s">
        <v>126</v>
      </c>
      <c r="B125" s="7" t="s">
        <v>341</v>
      </c>
      <c r="C125" s="7"/>
      <c r="D125" s="288">
        <f>D126</f>
        <v>2600</v>
      </c>
      <c r="E125" s="288">
        <f>E126</f>
        <v>0</v>
      </c>
    </row>
    <row r="126" spans="1:6" s="3" customFormat="1" ht="15" customHeight="1">
      <c r="A126" s="2" t="s">
        <v>518</v>
      </c>
      <c r="B126" s="7" t="s">
        <v>341</v>
      </c>
      <c r="C126" s="7" t="s">
        <v>519</v>
      </c>
      <c r="D126" s="288">
        <v>2600</v>
      </c>
      <c r="E126" s="288">
        <v>0</v>
      </c>
      <c r="F126" s="3" t="s">
        <v>539</v>
      </c>
    </row>
    <row r="127" spans="1:5" s="3" customFormat="1" ht="36" customHeight="1">
      <c r="A127" s="2" t="s">
        <v>1053</v>
      </c>
      <c r="B127" s="7" t="s">
        <v>1052</v>
      </c>
      <c r="C127" s="7"/>
      <c r="D127" s="288">
        <v>0</v>
      </c>
      <c r="E127" s="288">
        <v>0</v>
      </c>
    </row>
    <row r="128" spans="1:5" s="3" customFormat="1" ht="47.25">
      <c r="A128" s="2" t="s">
        <v>60</v>
      </c>
      <c r="B128" s="7" t="s">
        <v>351</v>
      </c>
      <c r="C128" s="7"/>
      <c r="D128" s="288">
        <f>D129</f>
        <v>2848</v>
      </c>
      <c r="E128" s="288">
        <f>E129</f>
        <v>0</v>
      </c>
    </row>
    <row r="129" spans="1:5" s="3" customFormat="1" ht="15" customHeight="1">
      <c r="A129" s="2" t="s">
        <v>520</v>
      </c>
      <c r="B129" s="7" t="s">
        <v>352</v>
      </c>
      <c r="C129" s="7"/>
      <c r="D129" s="288">
        <f>D130</f>
        <v>2848</v>
      </c>
      <c r="E129" s="288">
        <f>E130</f>
        <v>0</v>
      </c>
    </row>
    <row r="130" spans="1:5" s="3" customFormat="1" ht="31.5">
      <c r="A130" s="2" t="s">
        <v>523</v>
      </c>
      <c r="B130" s="7" t="s">
        <v>352</v>
      </c>
      <c r="C130" s="7" t="s">
        <v>524</v>
      </c>
      <c r="D130" s="288">
        <v>2848</v>
      </c>
      <c r="E130" s="288">
        <v>0</v>
      </c>
    </row>
    <row r="131" spans="1:5" s="3" customFormat="1" ht="78.75">
      <c r="A131" s="2" t="s">
        <v>61</v>
      </c>
      <c r="B131" s="7" t="s">
        <v>353</v>
      </c>
      <c r="C131" s="7"/>
      <c r="D131" s="288">
        <f>D132</f>
        <v>1000</v>
      </c>
      <c r="E131" s="288">
        <f>E132</f>
        <v>0</v>
      </c>
    </row>
    <row r="132" spans="1:5" s="3" customFormat="1" ht="15.75">
      <c r="A132" s="2" t="s">
        <v>126</v>
      </c>
      <c r="B132" s="7" t="s">
        <v>356</v>
      </c>
      <c r="C132" s="7"/>
      <c r="D132" s="288">
        <f>D133</f>
        <v>1000</v>
      </c>
      <c r="E132" s="288">
        <f>E133</f>
        <v>0</v>
      </c>
    </row>
    <row r="133" spans="1:5" s="3" customFormat="1" ht="31.5">
      <c r="A133" s="2" t="s">
        <v>543</v>
      </c>
      <c r="B133" s="7" t="s">
        <v>356</v>
      </c>
      <c r="C133" s="7" t="s">
        <v>517</v>
      </c>
      <c r="D133" s="288">
        <v>1000</v>
      </c>
      <c r="E133" s="288">
        <v>0</v>
      </c>
    </row>
    <row r="134" spans="1:5" s="3" customFormat="1" ht="15.75">
      <c r="A134" s="64" t="s">
        <v>345</v>
      </c>
      <c r="B134" s="28" t="s">
        <v>342</v>
      </c>
      <c r="C134" s="28"/>
      <c r="D134" s="291">
        <f aca="true" t="shared" si="0" ref="D134:E136">D135</f>
        <v>500</v>
      </c>
      <c r="E134" s="291">
        <f t="shared" si="0"/>
        <v>0</v>
      </c>
    </row>
    <row r="135" spans="1:5" s="3" customFormat="1" ht="31.5">
      <c r="A135" s="2" t="s">
        <v>348</v>
      </c>
      <c r="B135" s="7" t="s">
        <v>343</v>
      </c>
      <c r="C135" s="7"/>
      <c r="D135" s="288">
        <f t="shared" si="0"/>
        <v>500</v>
      </c>
      <c r="E135" s="288">
        <f t="shared" si="0"/>
        <v>0</v>
      </c>
    </row>
    <row r="136" spans="1:6" s="3" customFormat="1" ht="15.75">
      <c r="A136" s="2" t="s">
        <v>126</v>
      </c>
      <c r="B136" s="7" t="s">
        <v>344</v>
      </c>
      <c r="C136" s="7"/>
      <c r="D136" s="288">
        <f t="shared" si="0"/>
        <v>500</v>
      </c>
      <c r="E136" s="288">
        <f t="shared" si="0"/>
        <v>0</v>
      </c>
      <c r="F136" s="267">
        <f>F137</f>
        <v>0</v>
      </c>
    </row>
    <row r="137" spans="1:5" s="3" customFormat="1" ht="15.75">
      <c r="A137" s="2" t="s">
        <v>518</v>
      </c>
      <c r="B137" s="7" t="s">
        <v>344</v>
      </c>
      <c r="C137" s="7" t="s">
        <v>519</v>
      </c>
      <c r="D137" s="288">
        <v>500</v>
      </c>
      <c r="E137" s="288">
        <v>0</v>
      </c>
    </row>
    <row r="138" spans="1:5" s="268" customFormat="1" ht="31.5">
      <c r="A138" s="64" t="s">
        <v>349</v>
      </c>
      <c r="B138" s="28" t="s">
        <v>346</v>
      </c>
      <c r="C138" s="28"/>
      <c r="D138" s="291">
        <f>D139</f>
        <v>1808.8000000000002</v>
      </c>
      <c r="E138" s="291">
        <f>E139</f>
        <v>0</v>
      </c>
    </row>
    <row r="139" spans="1:5" s="3" customFormat="1" ht="31.5">
      <c r="A139" s="2" t="s">
        <v>92</v>
      </c>
      <c r="B139" s="7" t="s">
        <v>347</v>
      </c>
      <c r="C139" s="7"/>
      <c r="D139" s="288">
        <f>D140+D142</f>
        <v>1808.8000000000002</v>
      </c>
      <c r="E139" s="288">
        <f>E140+E142</f>
        <v>0</v>
      </c>
    </row>
    <row r="140" spans="1:5" s="3" customFormat="1" ht="63">
      <c r="A140" s="2" t="s">
        <v>554</v>
      </c>
      <c r="B140" s="7" t="s">
        <v>354</v>
      </c>
      <c r="C140" s="7"/>
      <c r="D140" s="288">
        <f>D141</f>
        <v>672.4</v>
      </c>
      <c r="E140" s="288">
        <f>E141</f>
        <v>0</v>
      </c>
    </row>
    <row r="141" spans="1:6" s="3" customFormat="1" ht="31.5">
      <c r="A141" s="2" t="s">
        <v>543</v>
      </c>
      <c r="B141" s="7" t="s">
        <v>354</v>
      </c>
      <c r="C141" s="7" t="s">
        <v>517</v>
      </c>
      <c r="D141" s="288">
        <v>672.4</v>
      </c>
      <c r="E141" s="288">
        <v>0</v>
      </c>
      <c r="F141" s="3" t="s">
        <v>496</v>
      </c>
    </row>
    <row r="142" spans="1:5" s="3" customFormat="1" ht="47.25">
      <c r="A142" s="2" t="s">
        <v>555</v>
      </c>
      <c r="B142" s="7" t="s">
        <v>355</v>
      </c>
      <c r="C142" s="7"/>
      <c r="D142" s="288">
        <f>D143</f>
        <v>1136.4</v>
      </c>
      <c r="E142" s="288">
        <f>E143</f>
        <v>0</v>
      </c>
    </row>
    <row r="143" spans="1:6" s="3" customFormat="1" ht="31.5">
      <c r="A143" s="2" t="s">
        <v>543</v>
      </c>
      <c r="B143" s="7" t="s">
        <v>355</v>
      </c>
      <c r="C143" s="7" t="s">
        <v>517</v>
      </c>
      <c r="D143" s="288">
        <v>1136.4</v>
      </c>
      <c r="E143" s="288">
        <v>0</v>
      </c>
      <c r="F143" s="3" t="s">
        <v>496</v>
      </c>
    </row>
    <row r="144" spans="1:6" s="25" customFormat="1" ht="47.25">
      <c r="A144" s="63" t="s">
        <v>2</v>
      </c>
      <c r="B144" s="5" t="s">
        <v>240</v>
      </c>
      <c r="C144" s="5"/>
      <c r="D144" s="290">
        <f>D145+D157+D162+D165+D169</f>
        <v>141648.7</v>
      </c>
      <c r="E144" s="290">
        <f>E145+E157+E162+E165+E169</f>
        <v>0</v>
      </c>
      <c r="F144" s="3"/>
    </row>
    <row r="145" spans="1:6" s="25" customFormat="1" ht="47.25">
      <c r="A145" s="2" t="s">
        <v>242</v>
      </c>
      <c r="B145" s="7" t="s">
        <v>241</v>
      </c>
      <c r="C145" s="7"/>
      <c r="D145" s="288">
        <f>D146+D148+D150+D152+D154</f>
        <v>96273.4</v>
      </c>
      <c r="E145" s="288">
        <f>E146+E148+E150+E152+E154</f>
        <v>0</v>
      </c>
      <c r="F145" s="3"/>
    </row>
    <row r="146" spans="1:6" s="25" customFormat="1" ht="15.75">
      <c r="A146" s="2" t="s">
        <v>540</v>
      </c>
      <c r="B146" s="7" t="s">
        <v>243</v>
      </c>
      <c r="C146" s="7"/>
      <c r="D146" s="288">
        <f>D147</f>
        <v>32865</v>
      </c>
      <c r="E146" s="288">
        <f>E147</f>
        <v>0</v>
      </c>
      <c r="F146" s="3"/>
    </row>
    <row r="147" spans="1:6" s="25" customFormat="1" ht="31.5">
      <c r="A147" s="2" t="s">
        <v>523</v>
      </c>
      <c r="B147" s="7" t="s">
        <v>243</v>
      </c>
      <c r="C147" s="7" t="s">
        <v>524</v>
      </c>
      <c r="D147" s="288">
        <v>32865</v>
      </c>
      <c r="E147" s="288">
        <v>0</v>
      </c>
      <c r="F147" s="3" t="s">
        <v>539</v>
      </c>
    </row>
    <row r="148" spans="1:5" s="3" customFormat="1" ht="15.75">
      <c r="A148" s="2" t="s">
        <v>441</v>
      </c>
      <c r="B148" s="7" t="s">
        <v>244</v>
      </c>
      <c r="C148" s="7"/>
      <c r="D148" s="288">
        <f>D149</f>
        <v>17996</v>
      </c>
      <c r="E148" s="288">
        <f>E149</f>
        <v>0</v>
      </c>
    </row>
    <row r="149" spans="1:6" s="3" customFormat="1" ht="31.5">
      <c r="A149" s="2" t="s">
        <v>523</v>
      </c>
      <c r="B149" s="7" t="s">
        <v>244</v>
      </c>
      <c r="C149" s="7" t="s">
        <v>524</v>
      </c>
      <c r="D149" s="288">
        <v>17996</v>
      </c>
      <c r="E149" s="288">
        <v>0</v>
      </c>
      <c r="F149" s="3" t="s">
        <v>539</v>
      </c>
    </row>
    <row r="150" spans="1:5" s="3" customFormat="1" ht="15.75">
      <c r="A150" s="2" t="s">
        <v>541</v>
      </c>
      <c r="B150" s="7" t="s">
        <v>245</v>
      </c>
      <c r="C150" s="7"/>
      <c r="D150" s="288">
        <f>D151</f>
        <v>150</v>
      </c>
      <c r="E150" s="288">
        <f>E151</f>
        <v>0</v>
      </c>
    </row>
    <row r="151" spans="1:6" s="3" customFormat="1" ht="31.5">
      <c r="A151" s="2" t="s">
        <v>543</v>
      </c>
      <c r="B151" s="7" t="s">
        <v>245</v>
      </c>
      <c r="C151" s="7" t="s">
        <v>517</v>
      </c>
      <c r="D151" s="288">
        <v>150</v>
      </c>
      <c r="E151" s="288">
        <v>0</v>
      </c>
      <c r="F151" s="3" t="s">
        <v>539</v>
      </c>
    </row>
    <row r="152" spans="1:5" s="3" customFormat="1" ht="47.25">
      <c r="A152" s="2" t="s">
        <v>991</v>
      </c>
      <c r="B152" s="7" t="s">
        <v>579</v>
      </c>
      <c r="C152" s="7"/>
      <c r="D152" s="288">
        <f>D153</f>
        <v>3990.6</v>
      </c>
      <c r="E152" s="288">
        <f>E153</f>
        <v>0</v>
      </c>
    </row>
    <row r="153" spans="1:5" s="3" customFormat="1" ht="31.5">
      <c r="A153" s="2" t="s">
        <v>523</v>
      </c>
      <c r="B153" s="7" t="s">
        <v>579</v>
      </c>
      <c r="C153" s="7" t="s">
        <v>524</v>
      </c>
      <c r="D153" s="288">
        <v>3990.6</v>
      </c>
      <c r="E153" s="288">
        <v>0</v>
      </c>
    </row>
    <row r="154" spans="1:5" s="3" customFormat="1" ht="78.75">
      <c r="A154" s="2" t="s">
        <v>816</v>
      </c>
      <c r="B154" s="7" t="s">
        <v>45</v>
      </c>
      <c r="C154" s="7"/>
      <c r="D154" s="288">
        <f>D156+D155</f>
        <v>41271.8</v>
      </c>
      <c r="E154" s="288">
        <f>E156+E155</f>
        <v>0</v>
      </c>
    </row>
    <row r="155" spans="1:5" s="3" customFormat="1" ht="15.75">
      <c r="A155" s="2" t="s">
        <v>409</v>
      </c>
      <c r="B155" s="7" t="s">
        <v>45</v>
      </c>
      <c r="C155" s="7" t="s">
        <v>526</v>
      </c>
      <c r="D155" s="288">
        <v>10251</v>
      </c>
      <c r="E155" s="288">
        <v>0</v>
      </c>
    </row>
    <row r="156" spans="1:5" s="3" customFormat="1" ht="31.5">
      <c r="A156" s="2" t="s">
        <v>523</v>
      </c>
      <c r="B156" s="7" t="s">
        <v>45</v>
      </c>
      <c r="C156" s="7" t="s">
        <v>524</v>
      </c>
      <c r="D156" s="288">
        <v>31020.8</v>
      </c>
      <c r="E156" s="288">
        <v>0</v>
      </c>
    </row>
    <row r="157" spans="1:6" s="25" customFormat="1" ht="31.5">
      <c r="A157" s="2" t="s">
        <v>4</v>
      </c>
      <c r="B157" s="7" t="s">
        <v>246</v>
      </c>
      <c r="C157" s="7"/>
      <c r="D157" s="288">
        <f>D158+D160</f>
        <v>39966.3</v>
      </c>
      <c r="E157" s="288">
        <f>E158+E160</f>
        <v>0</v>
      </c>
      <c r="F157" s="3"/>
    </row>
    <row r="158" spans="1:6" s="25" customFormat="1" ht="15.75">
      <c r="A158" s="2" t="s">
        <v>197</v>
      </c>
      <c r="B158" s="7" t="s">
        <v>247</v>
      </c>
      <c r="C158" s="7"/>
      <c r="D158" s="288">
        <f>D159</f>
        <v>28591.6</v>
      </c>
      <c r="E158" s="288">
        <f>E159</f>
        <v>0</v>
      </c>
      <c r="F158" s="3"/>
    </row>
    <row r="159" spans="1:6" s="25" customFormat="1" ht="31.5">
      <c r="A159" s="2" t="s">
        <v>523</v>
      </c>
      <c r="B159" s="7" t="s">
        <v>247</v>
      </c>
      <c r="C159" s="7" t="s">
        <v>524</v>
      </c>
      <c r="D159" s="288">
        <v>28591.6</v>
      </c>
      <c r="E159" s="288">
        <v>0</v>
      </c>
      <c r="F159" s="3" t="s">
        <v>539</v>
      </c>
    </row>
    <row r="160" spans="1:6" s="25" customFormat="1" ht="52.5" customHeight="1">
      <c r="A160" s="2" t="s">
        <v>815</v>
      </c>
      <c r="B160" s="7" t="s">
        <v>44</v>
      </c>
      <c r="C160" s="7"/>
      <c r="D160" s="288">
        <f>D161</f>
        <v>11374.7</v>
      </c>
      <c r="E160" s="288">
        <f>E161</f>
        <v>0</v>
      </c>
      <c r="F160" s="3"/>
    </row>
    <row r="161" spans="1:6" s="25" customFormat="1" ht="31.5">
      <c r="A161" s="2" t="s">
        <v>523</v>
      </c>
      <c r="B161" s="7" t="s">
        <v>44</v>
      </c>
      <c r="C161" s="7" t="s">
        <v>524</v>
      </c>
      <c r="D161" s="288">
        <v>11374.7</v>
      </c>
      <c r="E161" s="288">
        <v>0</v>
      </c>
      <c r="F161" s="3"/>
    </row>
    <row r="162" spans="1:6" s="25" customFormat="1" ht="33" customHeight="1">
      <c r="A162" s="2" t="s">
        <v>62</v>
      </c>
      <c r="B162" s="7" t="s">
        <v>248</v>
      </c>
      <c r="C162" s="7"/>
      <c r="D162" s="288">
        <f>D163</f>
        <v>3500</v>
      </c>
      <c r="E162" s="288">
        <f>E163</f>
        <v>0</v>
      </c>
      <c r="F162" s="3"/>
    </row>
    <row r="163" spans="1:5" s="3" customFormat="1" ht="33" customHeight="1">
      <c r="A163" s="2" t="s">
        <v>521</v>
      </c>
      <c r="B163" s="7" t="s">
        <v>249</v>
      </c>
      <c r="C163" s="7"/>
      <c r="D163" s="288">
        <f>D164</f>
        <v>3500</v>
      </c>
      <c r="E163" s="288">
        <f>E164</f>
        <v>0</v>
      </c>
    </row>
    <row r="164" spans="1:6" s="3" customFormat="1" ht="33" customHeight="1">
      <c r="A164" s="2" t="s">
        <v>543</v>
      </c>
      <c r="B164" s="7" t="s">
        <v>249</v>
      </c>
      <c r="C164" s="7" t="s">
        <v>517</v>
      </c>
      <c r="D164" s="288">
        <v>3500</v>
      </c>
      <c r="E164" s="288">
        <v>0</v>
      </c>
      <c r="F164" s="3" t="s">
        <v>539</v>
      </c>
    </row>
    <row r="165" spans="1:6" s="25" customFormat="1" ht="33" customHeight="1">
      <c r="A165" s="2" t="s">
        <v>250</v>
      </c>
      <c r="B165" s="7" t="s">
        <v>251</v>
      </c>
      <c r="C165" s="7"/>
      <c r="D165" s="288">
        <f>D166</f>
        <v>1007</v>
      </c>
      <c r="E165" s="288">
        <f>E166</f>
        <v>0</v>
      </c>
      <c r="F165" s="3"/>
    </row>
    <row r="166" spans="1:5" s="3" customFormat="1" ht="33" customHeight="1">
      <c r="A166" s="2" t="s">
        <v>522</v>
      </c>
      <c r="B166" s="7" t="s">
        <v>252</v>
      </c>
      <c r="C166" s="7"/>
      <c r="D166" s="288">
        <f>D167</f>
        <v>1007</v>
      </c>
      <c r="E166" s="288">
        <f>E167</f>
        <v>0</v>
      </c>
    </row>
    <row r="167" spans="1:6" s="3" customFormat="1" ht="33" customHeight="1">
      <c r="A167" s="2" t="s">
        <v>543</v>
      </c>
      <c r="B167" s="7" t="s">
        <v>252</v>
      </c>
      <c r="C167" s="7" t="s">
        <v>517</v>
      </c>
      <c r="D167" s="288">
        <v>1007</v>
      </c>
      <c r="E167" s="288">
        <v>0</v>
      </c>
      <c r="F167" s="3" t="s">
        <v>539</v>
      </c>
    </row>
    <row r="168" spans="1:5" s="3" customFormat="1" ht="70.5" customHeight="1">
      <c r="A168" s="2" t="s">
        <v>1048</v>
      </c>
      <c r="B168" s="7" t="s">
        <v>763</v>
      </c>
      <c r="C168" s="7"/>
      <c r="D168" s="288">
        <v>0</v>
      </c>
      <c r="E168" s="288">
        <v>0</v>
      </c>
    </row>
    <row r="169" spans="1:5" s="3" customFormat="1" ht="78.75">
      <c r="A169" s="2" t="s">
        <v>80</v>
      </c>
      <c r="B169" s="7" t="s">
        <v>1049</v>
      </c>
      <c r="C169" s="7"/>
      <c r="D169" s="288">
        <f>D170</f>
        <v>902</v>
      </c>
      <c r="E169" s="288">
        <f>E170</f>
        <v>0</v>
      </c>
    </row>
    <row r="170" spans="1:5" s="3" customFormat="1" ht="67.5" customHeight="1">
      <c r="A170" s="2" t="s">
        <v>757</v>
      </c>
      <c r="B170" s="7" t="s">
        <v>1050</v>
      </c>
      <c r="C170" s="7"/>
      <c r="D170" s="288">
        <f>D171</f>
        <v>902</v>
      </c>
      <c r="E170" s="288">
        <f>E171</f>
        <v>0</v>
      </c>
    </row>
    <row r="171" spans="1:5" s="3" customFormat="1" ht="31.5">
      <c r="A171" s="2" t="s">
        <v>523</v>
      </c>
      <c r="B171" s="7" t="s">
        <v>1050</v>
      </c>
      <c r="C171" s="7" t="s">
        <v>524</v>
      </c>
      <c r="D171" s="288">
        <v>902</v>
      </c>
      <c r="E171" s="288">
        <v>0</v>
      </c>
    </row>
    <row r="172" spans="1:7" s="25" customFormat="1" ht="47.25">
      <c r="A172" s="63" t="s">
        <v>128</v>
      </c>
      <c r="B172" s="5" t="s">
        <v>253</v>
      </c>
      <c r="C172" s="5"/>
      <c r="D172" s="290">
        <f>D173+D178+D185+D200</f>
        <v>98085.5</v>
      </c>
      <c r="E172" s="290">
        <f>E173+E178+E185+E200</f>
        <v>0</v>
      </c>
      <c r="F172" s="3"/>
      <c r="G172" s="42"/>
    </row>
    <row r="173" spans="1:7" s="25" customFormat="1" ht="31.5">
      <c r="A173" s="2" t="s">
        <v>254</v>
      </c>
      <c r="B173" s="7" t="s">
        <v>255</v>
      </c>
      <c r="C173" s="7"/>
      <c r="D173" s="288">
        <f>D174</f>
        <v>4784</v>
      </c>
      <c r="E173" s="288">
        <f>E174</f>
        <v>0</v>
      </c>
      <c r="F173" s="3"/>
      <c r="G173" s="42"/>
    </row>
    <row r="174" spans="1:7" s="25" customFormat="1" ht="15.75">
      <c r="A174" s="2" t="s">
        <v>544</v>
      </c>
      <c r="B174" s="7" t="s">
        <v>256</v>
      </c>
      <c r="C174" s="7"/>
      <c r="D174" s="288">
        <f>D175+D176+D177</f>
        <v>4784</v>
      </c>
      <c r="E174" s="288">
        <f>E175+E176+E177</f>
        <v>0</v>
      </c>
      <c r="F174" s="3"/>
      <c r="G174" s="42"/>
    </row>
    <row r="175" spans="1:7" s="25" customFormat="1" ht="63">
      <c r="A175" s="2" t="s">
        <v>515</v>
      </c>
      <c r="B175" s="7" t="s">
        <v>256</v>
      </c>
      <c r="C175" s="7" t="s">
        <v>516</v>
      </c>
      <c r="D175" s="288">
        <v>3897</v>
      </c>
      <c r="E175" s="288">
        <v>0</v>
      </c>
      <c r="F175" s="3"/>
      <c r="G175" s="42"/>
    </row>
    <row r="176" spans="1:7" s="25" customFormat="1" ht="31.5">
      <c r="A176" s="2" t="s">
        <v>543</v>
      </c>
      <c r="B176" s="7" t="s">
        <v>256</v>
      </c>
      <c r="C176" s="7" t="s">
        <v>517</v>
      </c>
      <c r="D176" s="288">
        <v>630</v>
      </c>
      <c r="E176" s="288">
        <v>0</v>
      </c>
      <c r="F176" s="3"/>
      <c r="G176" s="42"/>
    </row>
    <row r="177" spans="1:7" s="25" customFormat="1" ht="15.75">
      <c r="A177" s="2" t="s">
        <v>518</v>
      </c>
      <c r="B177" s="7" t="s">
        <v>256</v>
      </c>
      <c r="C177" s="7" t="s">
        <v>519</v>
      </c>
      <c r="D177" s="288">
        <v>257</v>
      </c>
      <c r="E177" s="288">
        <v>0</v>
      </c>
      <c r="F177" s="3"/>
      <c r="G177" s="42"/>
    </row>
    <row r="178" spans="1:7" s="25" customFormat="1" ht="47.25">
      <c r="A178" s="2" t="s">
        <v>546</v>
      </c>
      <c r="B178" s="7" t="s">
        <v>257</v>
      </c>
      <c r="C178" s="7"/>
      <c r="D178" s="288">
        <f>D179+D183</f>
        <v>82434</v>
      </c>
      <c r="E178" s="288">
        <f>E179+E183</f>
        <v>0</v>
      </c>
      <c r="F178" s="3"/>
      <c r="G178" s="42"/>
    </row>
    <row r="179" spans="1:7" s="25" customFormat="1" ht="15.75">
      <c r="A179" s="2" t="s">
        <v>544</v>
      </c>
      <c r="B179" s="7" t="s">
        <v>258</v>
      </c>
      <c r="C179" s="7"/>
      <c r="D179" s="288">
        <f>D180+D181+D182</f>
        <v>79373</v>
      </c>
      <c r="E179" s="288">
        <f>E180+E181+E182</f>
        <v>0</v>
      </c>
      <c r="F179" s="3"/>
      <c r="G179" s="42"/>
    </row>
    <row r="180" spans="1:6" s="25" customFormat="1" ht="63">
      <c r="A180" s="2" t="s">
        <v>515</v>
      </c>
      <c r="B180" s="7" t="s">
        <v>258</v>
      </c>
      <c r="C180" s="7" t="s">
        <v>516</v>
      </c>
      <c r="D180" s="288">
        <v>61973</v>
      </c>
      <c r="E180" s="288">
        <v>0</v>
      </c>
      <c r="F180" s="3" t="s">
        <v>539</v>
      </c>
    </row>
    <row r="181" spans="1:6" s="25" customFormat="1" ht="31.5">
      <c r="A181" s="2" t="s">
        <v>543</v>
      </c>
      <c r="B181" s="7" t="s">
        <v>258</v>
      </c>
      <c r="C181" s="7" t="s">
        <v>517</v>
      </c>
      <c r="D181" s="288">
        <v>16751</v>
      </c>
      <c r="E181" s="288">
        <v>0</v>
      </c>
      <c r="F181" s="3" t="s">
        <v>539</v>
      </c>
    </row>
    <row r="182" spans="1:6" s="25" customFormat="1" ht="15.75">
      <c r="A182" s="2" t="s">
        <v>518</v>
      </c>
      <c r="B182" s="7" t="s">
        <v>258</v>
      </c>
      <c r="C182" s="7" t="s">
        <v>519</v>
      </c>
      <c r="D182" s="288">
        <v>649</v>
      </c>
      <c r="E182" s="288">
        <v>0</v>
      </c>
      <c r="F182" s="3" t="s">
        <v>539</v>
      </c>
    </row>
    <row r="183" spans="1:5" s="3" customFormat="1" ht="31.5">
      <c r="A183" s="2" t="s">
        <v>32</v>
      </c>
      <c r="B183" s="7" t="s">
        <v>259</v>
      </c>
      <c r="C183" s="7"/>
      <c r="D183" s="288">
        <f>D184</f>
        <v>3061</v>
      </c>
      <c r="E183" s="288">
        <f>E184</f>
        <v>0</v>
      </c>
    </row>
    <row r="184" spans="1:6" s="3" customFormat="1" ht="63">
      <c r="A184" s="2" t="s">
        <v>515</v>
      </c>
      <c r="B184" s="7" t="s">
        <v>259</v>
      </c>
      <c r="C184" s="7" t="s">
        <v>516</v>
      </c>
      <c r="D184" s="288">
        <v>3061</v>
      </c>
      <c r="E184" s="288">
        <v>0</v>
      </c>
      <c r="F184" s="3" t="s">
        <v>539</v>
      </c>
    </row>
    <row r="185" spans="1:5" s="3" customFormat="1" ht="47.25">
      <c r="A185" s="2" t="s">
        <v>548</v>
      </c>
      <c r="B185" s="7" t="s">
        <v>260</v>
      </c>
      <c r="C185" s="7"/>
      <c r="D185" s="288">
        <f>D186+D190+D193+D195+D188</f>
        <v>10289.500000000002</v>
      </c>
      <c r="E185" s="288">
        <f>E186+E190+E193+E195</f>
        <v>0</v>
      </c>
    </row>
    <row r="186" spans="1:5" s="3" customFormat="1" ht="31.5">
      <c r="A186" s="2" t="s">
        <v>95</v>
      </c>
      <c r="B186" s="7" t="s">
        <v>261</v>
      </c>
      <c r="C186" s="7"/>
      <c r="D186" s="288">
        <f>D187</f>
        <v>2035.1</v>
      </c>
      <c r="E186" s="288">
        <f>E187</f>
        <v>0</v>
      </c>
    </row>
    <row r="187" spans="1:6" s="3" customFormat="1" ht="15.75">
      <c r="A187" s="2" t="s">
        <v>409</v>
      </c>
      <c r="B187" s="7" t="s">
        <v>261</v>
      </c>
      <c r="C187" s="7" t="s">
        <v>526</v>
      </c>
      <c r="D187" s="288">
        <v>2035.1</v>
      </c>
      <c r="E187" s="288">
        <v>0</v>
      </c>
      <c r="F187" s="3" t="s">
        <v>498</v>
      </c>
    </row>
    <row r="188" spans="1:5" s="3" customFormat="1" ht="47.25">
      <c r="A188" s="2" t="s">
        <v>943</v>
      </c>
      <c r="B188" s="7" t="s">
        <v>944</v>
      </c>
      <c r="C188" s="7"/>
      <c r="D188" s="288">
        <f>D189</f>
        <v>33.2</v>
      </c>
      <c r="E188" s="288">
        <v>0</v>
      </c>
    </row>
    <row r="189" spans="1:5" s="3" customFormat="1" ht="31.5">
      <c r="A189" s="2" t="s">
        <v>543</v>
      </c>
      <c r="B189" s="7" t="s">
        <v>944</v>
      </c>
      <c r="C189" s="7" t="s">
        <v>517</v>
      </c>
      <c r="D189" s="288">
        <v>33.2</v>
      </c>
      <c r="E189" s="288">
        <v>0</v>
      </c>
    </row>
    <row r="190" spans="1:5" s="3" customFormat="1" ht="31.5">
      <c r="A190" s="2" t="s">
        <v>547</v>
      </c>
      <c r="B190" s="7" t="s">
        <v>264</v>
      </c>
      <c r="C190" s="7"/>
      <c r="D190" s="288">
        <f>D191+D192</f>
        <v>5077.1</v>
      </c>
      <c r="E190" s="288">
        <f>E191+E192</f>
        <v>0</v>
      </c>
    </row>
    <row r="191" spans="1:6" s="3" customFormat="1" ht="63">
      <c r="A191" s="2" t="s">
        <v>515</v>
      </c>
      <c r="B191" s="7" t="s">
        <v>264</v>
      </c>
      <c r="C191" s="7" t="s">
        <v>516</v>
      </c>
      <c r="D191" s="288">
        <v>4361.1</v>
      </c>
      <c r="E191" s="288">
        <v>0</v>
      </c>
      <c r="F191" s="3" t="s">
        <v>496</v>
      </c>
    </row>
    <row r="192" spans="1:6" s="3" customFormat="1" ht="31.5">
      <c r="A192" s="2" t="s">
        <v>543</v>
      </c>
      <c r="B192" s="7" t="s">
        <v>264</v>
      </c>
      <c r="C192" s="7" t="s">
        <v>517</v>
      </c>
      <c r="D192" s="288">
        <v>716</v>
      </c>
      <c r="E192" s="288">
        <v>0</v>
      </c>
      <c r="F192" s="3" t="s">
        <v>496</v>
      </c>
    </row>
    <row r="193" spans="1:5" s="3" customFormat="1" ht="47.25">
      <c r="A193" s="2" t="s">
        <v>549</v>
      </c>
      <c r="B193" s="7" t="s">
        <v>262</v>
      </c>
      <c r="C193" s="7"/>
      <c r="D193" s="288">
        <f>D194</f>
        <v>1393.9</v>
      </c>
      <c r="E193" s="288">
        <f>E194</f>
        <v>0</v>
      </c>
    </row>
    <row r="194" spans="1:6" s="3" customFormat="1" ht="63">
      <c r="A194" s="2" t="s">
        <v>515</v>
      </c>
      <c r="B194" s="7" t="s">
        <v>262</v>
      </c>
      <c r="C194" s="7" t="s">
        <v>516</v>
      </c>
      <c r="D194" s="288">
        <v>1393.9</v>
      </c>
      <c r="E194" s="288">
        <v>0</v>
      </c>
      <c r="F194" s="3" t="s">
        <v>496</v>
      </c>
    </row>
    <row r="195" spans="1:5" s="3" customFormat="1" ht="31.5">
      <c r="A195" s="2" t="s">
        <v>550</v>
      </c>
      <c r="B195" s="7" t="s">
        <v>263</v>
      </c>
      <c r="C195" s="7"/>
      <c r="D195" s="288">
        <f>D196+D197</f>
        <v>1750.2</v>
      </c>
      <c r="E195" s="288">
        <f>E196+E197</f>
        <v>0</v>
      </c>
    </row>
    <row r="196" spans="1:6" s="3" customFormat="1" ht="63">
      <c r="A196" s="2" t="s">
        <v>515</v>
      </c>
      <c r="B196" s="7" t="s">
        <v>263</v>
      </c>
      <c r="C196" s="7" t="s">
        <v>516</v>
      </c>
      <c r="D196" s="288">
        <v>1671.2</v>
      </c>
      <c r="E196" s="288">
        <v>0</v>
      </c>
      <c r="F196" s="3" t="s">
        <v>496</v>
      </c>
    </row>
    <row r="197" spans="1:6" s="3" customFormat="1" ht="31.5">
      <c r="A197" s="2" t="s">
        <v>543</v>
      </c>
      <c r="B197" s="7" t="s">
        <v>263</v>
      </c>
      <c r="C197" s="7" t="s">
        <v>517</v>
      </c>
      <c r="D197" s="288">
        <v>79</v>
      </c>
      <c r="E197" s="288">
        <v>0</v>
      </c>
      <c r="F197" s="3" t="s">
        <v>496</v>
      </c>
    </row>
    <row r="198" spans="1:5" s="3" customFormat="1" ht="31.5">
      <c r="A198" s="2" t="s">
        <v>1044</v>
      </c>
      <c r="B198" s="7" t="s">
        <v>946</v>
      </c>
      <c r="C198" s="7"/>
      <c r="D198" s="288">
        <v>0</v>
      </c>
      <c r="E198" s="288">
        <v>0</v>
      </c>
    </row>
    <row r="199" spans="1:5" s="3" customFormat="1" ht="31.5">
      <c r="A199" s="2" t="s">
        <v>1047</v>
      </c>
      <c r="B199" s="7" t="s">
        <v>764</v>
      </c>
      <c r="C199" s="7"/>
      <c r="D199" s="288">
        <v>0</v>
      </c>
      <c r="E199" s="288">
        <v>0</v>
      </c>
    </row>
    <row r="200" spans="1:5" s="3" customFormat="1" ht="31.5">
      <c r="A200" s="2" t="s">
        <v>1045</v>
      </c>
      <c r="B200" s="7" t="s">
        <v>975</v>
      </c>
      <c r="C200" s="28"/>
      <c r="D200" s="288">
        <f>D201</f>
        <v>578</v>
      </c>
      <c r="E200" s="288">
        <f>E201</f>
        <v>0</v>
      </c>
    </row>
    <row r="201" spans="1:5" s="3" customFormat="1" ht="15.75">
      <c r="A201" s="2" t="s">
        <v>133</v>
      </c>
      <c r="B201" s="7" t="s">
        <v>1046</v>
      </c>
      <c r="C201" s="28"/>
      <c r="D201" s="288">
        <f>D202</f>
        <v>578</v>
      </c>
      <c r="E201" s="288">
        <f>E202</f>
        <v>0</v>
      </c>
    </row>
    <row r="202" spans="1:5" s="3" customFormat="1" ht="15.75">
      <c r="A202" s="2" t="s">
        <v>528</v>
      </c>
      <c r="B202" s="7" t="s">
        <v>1046</v>
      </c>
      <c r="C202" s="7" t="s">
        <v>527</v>
      </c>
      <c r="D202" s="288">
        <v>578</v>
      </c>
      <c r="E202" s="288">
        <v>0</v>
      </c>
    </row>
    <row r="203" spans="1:6" s="25" customFormat="1" ht="63">
      <c r="A203" s="63" t="s">
        <v>265</v>
      </c>
      <c r="B203" s="5" t="s">
        <v>266</v>
      </c>
      <c r="C203" s="5"/>
      <c r="D203" s="290">
        <f>D215+D218+D229+D244+D253+D260+D207+D226+D204</f>
        <v>158730.3</v>
      </c>
      <c r="E203" s="290">
        <f>E215+E218+E229+E244+E253+E260+E207+E226</f>
        <v>0</v>
      </c>
      <c r="F203" s="3"/>
    </row>
    <row r="204" spans="1:6" s="25" customFormat="1" ht="63">
      <c r="A204" s="2" t="s">
        <v>265</v>
      </c>
      <c r="B204" s="7" t="s">
        <v>976</v>
      </c>
      <c r="C204" s="7"/>
      <c r="D204" s="288">
        <f>D205</f>
        <v>32889.9</v>
      </c>
      <c r="E204" s="288">
        <v>0</v>
      </c>
      <c r="F204" s="3"/>
    </row>
    <row r="205" spans="1:6" s="25" customFormat="1" ht="31.5">
      <c r="A205" s="2" t="s">
        <v>978</v>
      </c>
      <c r="B205" s="7" t="s">
        <v>977</v>
      </c>
      <c r="C205" s="7"/>
      <c r="D205" s="288">
        <f>D206</f>
        <v>32889.9</v>
      </c>
      <c r="E205" s="288">
        <v>0</v>
      </c>
      <c r="F205" s="3"/>
    </row>
    <row r="206" spans="1:6" s="25" customFormat="1" ht="15.75">
      <c r="A206" s="2" t="s">
        <v>947</v>
      </c>
      <c r="B206" s="7" t="s">
        <v>977</v>
      </c>
      <c r="C206" s="7" t="s">
        <v>526</v>
      </c>
      <c r="D206" s="288">
        <v>32889.9</v>
      </c>
      <c r="E206" s="288">
        <v>0</v>
      </c>
      <c r="F206" s="3"/>
    </row>
    <row r="207" spans="1:6" s="25" customFormat="1" ht="31.5">
      <c r="A207" s="2" t="s">
        <v>559</v>
      </c>
      <c r="B207" s="7" t="s">
        <v>267</v>
      </c>
      <c r="C207" s="7"/>
      <c r="D207" s="288">
        <f>D208+D212+D210</f>
        <v>42338.278999999995</v>
      </c>
      <c r="E207" s="288">
        <f>E208</f>
        <v>0</v>
      </c>
      <c r="F207" s="3"/>
    </row>
    <row r="208" spans="1:6" s="25" customFormat="1" ht="24.75" customHeight="1">
      <c r="A208" s="2" t="s">
        <v>575</v>
      </c>
      <c r="B208" s="7" t="s">
        <v>988</v>
      </c>
      <c r="C208" s="7"/>
      <c r="D208" s="288">
        <f>D209</f>
        <v>9889.228</v>
      </c>
      <c r="E208" s="288">
        <f>E209</f>
        <v>0</v>
      </c>
      <c r="F208" s="3"/>
    </row>
    <row r="209" spans="1:6" s="25" customFormat="1" ht="31.5">
      <c r="A209" s="2" t="s">
        <v>191</v>
      </c>
      <c r="B209" s="7" t="s">
        <v>988</v>
      </c>
      <c r="C209" s="7" t="s">
        <v>530</v>
      </c>
      <c r="D209" s="288">
        <v>9889.228</v>
      </c>
      <c r="E209" s="288">
        <v>0</v>
      </c>
      <c r="F209" s="3"/>
    </row>
    <row r="210" spans="1:6" s="25" customFormat="1" ht="47.25">
      <c r="A210" s="2" t="s">
        <v>1234</v>
      </c>
      <c r="B210" s="7" t="s">
        <v>1233</v>
      </c>
      <c r="C210" s="7"/>
      <c r="D210" s="288">
        <f>D211</f>
        <v>31000</v>
      </c>
      <c r="E210" s="288">
        <f>E211</f>
        <v>0</v>
      </c>
      <c r="F210" s="3"/>
    </row>
    <row r="211" spans="1:6" s="25" customFormat="1" ht="31.5">
      <c r="A211" s="2" t="s">
        <v>191</v>
      </c>
      <c r="B211" s="7" t="s">
        <v>1233</v>
      </c>
      <c r="C211" s="7" t="s">
        <v>530</v>
      </c>
      <c r="D211" s="288">
        <v>31000</v>
      </c>
      <c r="E211" s="288">
        <v>0</v>
      </c>
      <c r="F211" s="3"/>
    </row>
    <row r="212" spans="1:6" s="25" customFormat="1" ht="23.25" customHeight="1">
      <c r="A212" s="2" t="s">
        <v>575</v>
      </c>
      <c r="B212" s="7" t="s">
        <v>967</v>
      </c>
      <c r="C212" s="7"/>
      <c r="D212" s="288">
        <f>D213</f>
        <v>1449.051</v>
      </c>
      <c r="E212" s="288">
        <v>0</v>
      </c>
      <c r="F212" s="3"/>
    </row>
    <row r="213" spans="1:6" s="25" customFormat="1" ht="35.25" customHeight="1">
      <c r="A213" s="2" t="s">
        <v>191</v>
      </c>
      <c r="B213" s="7" t="s">
        <v>967</v>
      </c>
      <c r="C213" s="7" t="s">
        <v>530</v>
      </c>
      <c r="D213" s="288">
        <v>1449.051</v>
      </c>
      <c r="E213" s="288">
        <v>0</v>
      </c>
      <c r="F213" s="3"/>
    </row>
    <row r="214" spans="1:6" s="25" customFormat="1" ht="31.5">
      <c r="A214" s="2" t="s">
        <v>1055</v>
      </c>
      <c r="B214" s="7" t="s">
        <v>1054</v>
      </c>
      <c r="C214" s="7"/>
      <c r="D214" s="288">
        <v>0</v>
      </c>
      <c r="E214" s="288">
        <v>0</v>
      </c>
      <c r="F214" s="3"/>
    </row>
    <row r="215" spans="1:6" s="3" customFormat="1" ht="78.75">
      <c r="A215" s="2" t="s">
        <v>556</v>
      </c>
      <c r="B215" s="7" t="s">
        <v>268</v>
      </c>
      <c r="C215" s="7"/>
      <c r="D215" s="288">
        <f>D216</f>
        <v>4428.721</v>
      </c>
      <c r="E215" s="288">
        <f>E216</f>
        <v>0</v>
      </c>
      <c r="F215" s="267" t="e">
        <f>F216+#REF!</f>
        <v>#REF!</v>
      </c>
    </row>
    <row r="216" spans="1:5" s="3" customFormat="1" ht="31.5">
      <c r="A216" s="2" t="s">
        <v>358</v>
      </c>
      <c r="B216" s="7" t="s">
        <v>359</v>
      </c>
      <c r="C216" s="7"/>
      <c r="D216" s="288">
        <f>D217</f>
        <v>4428.721</v>
      </c>
      <c r="E216" s="288">
        <f>E217</f>
        <v>0</v>
      </c>
    </row>
    <row r="217" spans="1:5" s="3" customFormat="1" ht="31.5">
      <c r="A217" s="2" t="s">
        <v>191</v>
      </c>
      <c r="B217" s="7" t="s">
        <v>359</v>
      </c>
      <c r="C217" s="7" t="s">
        <v>530</v>
      </c>
      <c r="D217" s="288">
        <v>4428.721</v>
      </c>
      <c r="E217" s="288">
        <v>0</v>
      </c>
    </row>
    <row r="218" spans="1:5" s="3" customFormat="1" ht="49.5" customHeight="1">
      <c r="A218" s="2" t="s">
        <v>1056</v>
      </c>
      <c r="B218" s="7" t="s">
        <v>269</v>
      </c>
      <c r="C218" s="7"/>
      <c r="D218" s="288">
        <f>D223+D219+D221</f>
        <v>35043.4</v>
      </c>
      <c r="E218" s="288">
        <f>E223+E219+E221</f>
        <v>0</v>
      </c>
    </row>
    <row r="219" spans="1:5" s="3" customFormat="1" ht="37.5" customHeight="1">
      <c r="A219" s="2" t="s">
        <v>1085</v>
      </c>
      <c r="B219" s="7" t="s">
        <v>951</v>
      </c>
      <c r="C219" s="7"/>
      <c r="D219" s="288">
        <f>D220</f>
        <v>6658.6</v>
      </c>
      <c r="E219" s="288">
        <f>E222</f>
        <v>0</v>
      </c>
    </row>
    <row r="220" spans="1:5" s="3" customFormat="1" ht="20.25" customHeight="1">
      <c r="A220" s="2" t="s">
        <v>409</v>
      </c>
      <c r="B220" s="7" t="s">
        <v>951</v>
      </c>
      <c r="C220" s="7" t="s">
        <v>526</v>
      </c>
      <c r="D220" s="288">
        <v>6658.6</v>
      </c>
      <c r="E220" s="288">
        <v>0</v>
      </c>
    </row>
    <row r="221" spans="1:5" s="3" customFormat="1" ht="49.5" customHeight="1">
      <c r="A221" s="2" t="s">
        <v>949</v>
      </c>
      <c r="B221" s="7" t="s">
        <v>948</v>
      </c>
      <c r="C221" s="7"/>
      <c r="D221" s="288">
        <f>D222</f>
        <v>20284.8</v>
      </c>
      <c r="E221" s="288">
        <v>0</v>
      </c>
    </row>
    <row r="222" spans="1:5" s="3" customFormat="1" ht="21" customHeight="1">
      <c r="A222" s="2" t="s">
        <v>952</v>
      </c>
      <c r="B222" s="7" t="s">
        <v>948</v>
      </c>
      <c r="C222" s="7" t="s">
        <v>526</v>
      </c>
      <c r="D222" s="288">
        <v>20284.8</v>
      </c>
      <c r="E222" s="288">
        <v>0</v>
      </c>
    </row>
    <row r="223" spans="1:5" s="3" customFormat="1" ht="83.25" customHeight="1">
      <c r="A223" s="2" t="s">
        <v>995</v>
      </c>
      <c r="B223" s="7" t="s">
        <v>270</v>
      </c>
      <c r="C223" s="7"/>
      <c r="D223" s="288">
        <f>D224</f>
        <v>8100</v>
      </c>
      <c r="E223" s="288">
        <f>E224</f>
        <v>0</v>
      </c>
    </row>
    <row r="224" spans="1:6" s="3" customFormat="1" ht="20.25" customHeight="1">
      <c r="A224" s="2" t="s">
        <v>409</v>
      </c>
      <c r="B224" s="7" t="s">
        <v>270</v>
      </c>
      <c r="C224" s="7" t="s">
        <v>526</v>
      </c>
      <c r="D224" s="288">
        <v>8100</v>
      </c>
      <c r="E224" s="288">
        <v>0</v>
      </c>
      <c r="F224" s="3" t="s">
        <v>496</v>
      </c>
    </row>
    <row r="225" spans="1:5" s="3" customFormat="1" ht="38.25" customHeight="1">
      <c r="A225" s="2" t="s">
        <v>1057</v>
      </c>
      <c r="B225" s="7" t="s">
        <v>67</v>
      </c>
      <c r="C225" s="7"/>
      <c r="D225" s="288">
        <v>0</v>
      </c>
      <c r="E225" s="288">
        <v>0</v>
      </c>
    </row>
    <row r="226" spans="1:5" s="3" customFormat="1" ht="31.5">
      <c r="A226" s="2" t="s">
        <v>271</v>
      </c>
      <c r="B226" s="7" t="s">
        <v>272</v>
      </c>
      <c r="C226" s="7"/>
      <c r="D226" s="288">
        <f>D227</f>
        <v>5837</v>
      </c>
      <c r="E226" s="288">
        <f>E227</f>
        <v>0</v>
      </c>
    </row>
    <row r="227" spans="1:5" s="3" customFormat="1" ht="78.75">
      <c r="A227" s="2" t="s">
        <v>954</v>
      </c>
      <c r="B227" s="7" t="s">
        <v>953</v>
      </c>
      <c r="C227" s="7"/>
      <c r="D227" s="288">
        <f>D228</f>
        <v>5837</v>
      </c>
      <c r="E227" s="288">
        <f>E228</f>
        <v>0</v>
      </c>
    </row>
    <row r="228" spans="1:5" s="3" customFormat="1" ht="15.75">
      <c r="A228" s="2" t="s">
        <v>518</v>
      </c>
      <c r="B228" s="7" t="s">
        <v>953</v>
      </c>
      <c r="C228" s="7" t="s">
        <v>519</v>
      </c>
      <c r="D228" s="288">
        <v>5837</v>
      </c>
      <c r="E228" s="288">
        <v>0</v>
      </c>
    </row>
    <row r="229" spans="1:5" s="3" customFormat="1" ht="54.75" customHeight="1">
      <c r="A229" s="2" t="s">
        <v>273</v>
      </c>
      <c r="B229" s="7" t="s">
        <v>274</v>
      </c>
      <c r="C229" s="7"/>
      <c r="D229" s="288">
        <f>D242+D230+D234+D240+D232+D238+D236</f>
        <v>24052.2</v>
      </c>
      <c r="E229" s="288">
        <f>E242+E230+E234+E240+E232+E238+E236</f>
        <v>0</v>
      </c>
    </row>
    <row r="230" spans="1:5" s="3" customFormat="1" ht="90" customHeight="1">
      <c r="A230" s="2" t="s">
        <v>456</v>
      </c>
      <c r="B230" s="7" t="s">
        <v>275</v>
      </c>
      <c r="C230" s="7"/>
      <c r="D230" s="288">
        <f>D231</f>
        <v>250</v>
      </c>
      <c r="E230" s="288">
        <f>E231</f>
        <v>0</v>
      </c>
    </row>
    <row r="231" spans="1:6" s="3" customFormat="1" ht="23.25" customHeight="1">
      <c r="A231" s="2" t="s">
        <v>528</v>
      </c>
      <c r="B231" s="7" t="s">
        <v>275</v>
      </c>
      <c r="C231" s="7" t="s">
        <v>527</v>
      </c>
      <c r="D231" s="288">
        <v>250</v>
      </c>
      <c r="E231" s="288">
        <v>0</v>
      </c>
      <c r="F231" s="3" t="s">
        <v>496</v>
      </c>
    </row>
    <row r="232" spans="1:5" s="3" customFormat="1" ht="101.25" customHeight="1">
      <c r="A232" s="2" t="s">
        <v>960</v>
      </c>
      <c r="B232" s="7" t="s">
        <v>961</v>
      </c>
      <c r="C232" s="7"/>
      <c r="D232" s="288">
        <f>D233</f>
        <v>1225</v>
      </c>
      <c r="E232" s="288">
        <v>0</v>
      </c>
    </row>
    <row r="233" spans="1:5" s="3" customFormat="1" ht="39" customHeight="1">
      <c r="A233" s="2" t="s">
        <v>191</v>
      </c>
      <c r="B233" s="7" t="s">
        <v>961</v>
      </c>
      <c r="C233" s="7" t="s">
        <v>530</v>
      </c>
      <c r="D233" s="288">
        <v>1225</v>
      </c>
      <c r="E233" s="288">
        <v>0</v>
      </c>
    </row>
    <row r="234" spans="1:6" s="25" customFormat="1" ht="78.75">
      <c r="A234" s="2" t="s">
        <v>455</v>
      </c>
      <c r="B234" s="7" t="s">
        <v>99</v>
      </c>
      <c r="C234" s="7"/>
      <c r="D234" s="288">
        <f>D235</f>
        <v>11263.2</v>
      </c>
      <c r="E234" s="288">
        <f>E235</f>
        <v>0</v>
      </c>
      <c r="F234" s="3"/>
    </row>
    <row r="235" spans="1:6" s="25" customFormat="1" ht="36.75" customHeight="1">
      <c r="A235" s="2" t="s">
        <v>191</v>
      </c>
      <c r="B235" s="7" t="s">
        <v>99</v>
      </c>
      <c r="C235" s="7" t="s">
        <v>530</v>
      </c>
      <c r="D235" s="288">
        <v>11263.2</v>
      </c>
      <c r="E235" s="288">
        <v>0</v>
      </c>
      <c r="F235" s="3" t="s">
        <v>539</v>
      </c>
    </row>
    <row r="236" spans="1:5" s="3" customFormat="1" ht="18" customHeight="1">
      <c r="A236" s="2" t="s">
        <v>759</v>
      </c>
      <c r="B236" s="7" t="s">
        <v>758</v>
      </c>
      <c r="C236" s="7"/>
      <c r="D236" s="288">
        <f>D237</f>
        <v>7181.8</v>
      </c>
      <c r="E236" s="288">
        <f>E237</f>
        <v>0</v>
      </c>
    </row>
    <row r="237" spans="1:5" s="3" customFormat="1" ht="15.75">
      <c r="A237" s="2" t="s">
        <v>528</v>
      </c>
      <c r="B237" s="7" t="s">
        <v>758</v>
      </c>
      <c r="C237" s="7" t="s">
        <v>527</v>
      </c>
      <c r="D237" s="288">
        <v>7181.8</v>
      </c>
      <c r="E237" s="288">
        <v>0</v>
      </c>
    </row>
    <row r="238" spans="1:6" s="25" customFormat="1" ht="68.25" customHeight="1">
      <c r="A238" s="2" t="s">
        <v>959</v>
      </c>
      <c r="B238" s="7" t="s">
        <v>984</v>
      </c>
      <c r="C238" s="7"/>
      <c r="D238" s="288">
        <f>D239</f>
        <v>150</v>
      </c>
      <c r="E238" s="288">
        <v>0</v>
      </c>
      <c r="F238" s="3"/>
    </row>
    <row r="239" spans="1:6" s="25" customFormat="1" ht="36" customHeight="1">
      <c r="A239" s="2" t="s">
        <v>358</v>
      </c>
      <c r="B239" s="7" t="s">
        <v>984</v>
      </c>
      <c r="C239" s="7" t="s">
        <v>530</v>
      </c>
      <c r="D239" s="288">
        <v>150</v>
      </c>
      <c r="E239" s="288">
        <v>0</v>
      </c>
      <c r="F239" s="3"/>
    </row>
    <row r="240" spans="1:5" s="3" customFormat="1" ht="31.5">
      <c r="A240" s="2" t="s">
        <v>573</v>
      </c>
      <c r="B240" s="7" t="s">
        <v>986</v>
      </c>
      <c r="C240" s="7"/>
      <c r="D240" s="288">
        <f>D241</f>
        <v>0</v>
      </c>
      <c r="E240" s="288">
        <f>E241</f>
        <v>0</v>
      </c>
    </row>
    <row r="241" spans="1:5" s="3" customFormat="1" ht="15.75">
      <c r="A241" s="2" t="s">
        <v>528</v>
      </c>
      <c r="B241" s="7" t="s">
        <v>986</v>
      </c>
      <c r="C241" s="7" t="s">
        <v>527</v>
      </c>
      <c r="D241" s="288">
        <v>0</v>
      </c>
      <c r="E241" s="288">
        <v>0</v>
      </c>
    </row>
    <row r="242" spans="1:5" s="3" customFormat="1" ht="68.25" customHeight="1">
      <c r="A242" s="2" t="s">
        <v>994</v>
      </c>
      <c r="B242" s="7" t="s">
        <v>82</v>
      </c>
      <c r="C242" s="7"/>
      <c r="D242" s="288">
        <f>D243</f>
        <v>3982.2</v>
      </c>
      <c r="E242" s="288">
        <f>E243</f>
        <v>0</v>
      </c>
    </row>
    <row r="243" spans="1:6" s="3" customFormat="1" ht="31.5">
      <c r="A243" s="2" t="s">
        <v>191</v>
      </c>
      <c r="B243" s="7" t="s">
        <v>82</v>
      </c>
      <c r="C243" s="7" t="s">
        <v>530</v>
      </c>
      <c r="D243" s="288">
        <v>3982.2</v>
      </c>
      <c r="E243" s="288">
        <v>0</v>
      </c>
      <c r="F243" s="3" t="s">
        <v>496</v>
      </c>
    </row>
    <row r="244" spans="1:6" s="25" customFormat="1" ht="31.5">
      <c r="A244" s="2" t="s">
        <v>297</v>
      </c>
      <c r="B244" s="7" t="s">
        <v>298</v>
      </c>
      <c r="C244" s="7"/>
      <c r="D244" s="288">
        <f>D247+D249+D251+D245</f>
        <v>3900</v>
      </c>
      <c r="E244" s="288">
        <f>E247+E249+E251+E245</f>
        <v>0</v>
      </c>
      <c r="F244" s="3"/>
    </row>
    <row r="245" spans="1:6" s="25" customFormat="1" ht="15.75">
      <c r="A245" s="2" t="s">
        <v>42</v>
      </c>
      <c r="B245" s="7" t="s">
        <v>39</v>
      </c>
      <c r="C245" s="7"/>
      <c r="D245" s="288">
        <f>D246</f>
        <v>500</v>
      </c>
      <c r="E245" s="288">
        <f>E246</f>
        <v>0</v>
      </c>
      <c r="F245" s="3"/>
    </row>
    <row r="246" spans="1:6" s="25" customFormat="1" ht="31.5">
      <c r="A246" s="2" t="s">
        <v>543</v>
      </c>
      <c r="B246" s="7" t="s">
        <v>39</v>
      </c>
      <c r="C246" s="7" t="s">
        <v>517</v>
      </c>
      <c r="D246" s="288">
        <v>500</v>
      </c>
      <c r="E246" s="288">
        <v>0</v>
      </c>
      <c r="F246" s="3"/>
    </row>
    <row r="247" spans="1:5" s="3" customFormat="1" ht="48.75" customHeight="1">
      <c r="A247" s="2" t="s">
        <v>501</v>
      </c>
      <c r="B247" s="7" t="s">
        <v>56</v>
      </c>
      <c r="C247" s="7"/>
      <c r="D247" s="288">
        <f>D248</f>
        <v>900</v>
      </c>
      <c r="E247" s="288">
        <f>E248</f>
        <v>0</v>
      </c>
    </row>
    <row r="248" spans="1:6" s="3" customFormat="1" ht="31.5">
      <c r="A248" s="2" t="s">
        <v>543</v>
      </c>
      <c r="B248" s="7" t="s">
        <v>56</v>
      </c>
      <c r="C248" s="7" t="s">
        <v>517</v>
      </c>
      <c r="D248" s="288">
        <v>900</v>
      </c>
      <c r="E248" s="288">
        <v>0</v>
      </c>
      <c r="F248" s="3" t="s">
        <v>539</v>
      </c>
    </row>
    <row r="249" spans="1:5" s="3" customFormat="1" ht="38.25" customHeight="1">
      <c r="A249" s="2" t="s">
        <v>116</v>
      </c>
      <c r="B249" s="7" t="s">
        <v>57</v>
      </c>
      <c r="C249" s="7"/>
      <c r="D249" s="288">
        <f>D250</f>
        <v>500</v>
      </c>
      <c r="E249" s="288">
        <f>E250</f>
        <v>0</v>
      </c>
    </row>
    <row r="250" spans="1:6" s="3" customFormat="1" ht="31.5">
      <c r="A250" s="2" t="s">
        <v>543</v>
      </c>
      <c r="B250" s="7" t="s">
        <v>57</v>
      </c>
      <c r="C250" s="7" t="s">
        <v>517</v>
      </c>
      <c r="D250" s="288">
        <v>500</v>
      </c>
      <c r="E250" s="288">
        <v>0</v>
      </c>
      <c r="F250" s="3" t="s">
        <v>539</v>
      </c>
    </row>
    <row r="251" spans="1:5" s="3" customFormat="1" ht="15.75">
      <c r="A251" s="2" t="s">
        <v>313</v>
      </c>
      <c r="B251" s="7" t="s">
        <v>58</v>
      </c>
      <c r="C251" s="7"/>
      <c r="D251" s="288">
        <f>D252</f>
        <v>2000</v>
      </c>
      <c r="E251" s="288">
        <f>E252</f>
        <v>0</v>
      </c>
    </row>
    <row r="252" spans="1:6" s="3" customFormat="1" ht="31.5">
      <c r="A252" s="2" t="s">
        <v>543</v>
      </c>
      <c r="B252" s="7" t="s">
        <v>58</v>
      </c>
      <c r="C252" s="7" t="s">
        <v>517</v>
      </c>
      <c r="D252" s="288">
        <v>2000</v>
      </c>
      <c r="E252" s="288">
        <v>0</v>
      </c>
      <c r="F252" s="3" t="s">
        <v>539</v>
      </c>
    </row>
    <row r="253" spans="1:6" s="25" customFormat="1" ht="31.5">
      <c r="A253" s="2" t="s">
        <v>55</v>
      </c>
      <c r="B253" s="7" t="s">
        <v>59</v>
      </c>
      <c r="C253" s="7"/>
      <c r="D253" s="288">
        <f>D258+D254+D256</f>
        <v>3240.8</v>
      </c>
      <c r="E253" s="288">
        <f>E258+E254+E256</f>
        <v>0</v>
      </c>
      <c r="F253" s="3"/>
    </row>
    <row r="254" spans="1:5" s="3" customFormat="1" ht="66.75" customHeight="1">
      <c r="A254" s="2" t="s">
        <v>96</v>
      </c>
      <c r="B254" s="7" t="s">
        <v>364</v>
      </c>
      <c r="C254" s="7"/>
      <c r="D254" s="288">
        <f>D255</f>
        <v>320</v>
      </c>
      <c r="E254" s="288">
        <f>E255</f>
        <v>0</v>
      </c>
    </row>
    <row r="255" spans="1:5" s="3" customFormat="1" ht="31.5">
      <c r="A255" s="2" t="s">
        <v>543</v>
      </c>
      <c r="B255" s="7" t="s">
        <v>364</v>
      </c>
      <c r="C255" s="7" t="s">
        <v>517</v>
      </c>
      <c r="D255" s="288">
        <v>320</v>
      </c>
      <c r="E255" s="288">
        <v>0</v>
      </c>
    </row>
    <row r="256" spans="1:6" s="25" customFormat="1" ht="15.75">
      <c r="A256" s="2" t="s">
        <v>972</v>
      </c>
      <c r="B256" s="7" t="s">
        <v>971</v>
      </c>
      <c r="C256" s="7"/>
      <c r="D256" s="288">
        <f>D257</f>
        <v>1420.8</v>
      </c>
      <c r="E256" s="288">
        <v>0</v>
      </c>
      <c r="F256" s="3"/>
    </row>
    <row r="257" spans="1:6" s="25" customFormat="1" ht="31.5">
      <c r="A257" s="2" t="s">
        <v>543</v>
      </c>
      <c r="B257" s="7" t="s">
        <v>971</v>
      </c>
      <c r="C257" s="7" t="s">
        <v>517</v>
      </c>
      <c r="D257" s="288">
        <v>1420.8</v>
      </c>
      <c r="E257" s="288">
        <v>0</v>
      </c>
      <c r="F257" s="3"/>
    </row>
    <row r="258" spans="1:5" s="3" customFormat="1" ht="15.75">
      <c r="A258" s="2" t="s">
        <v>360</v>
      </c>
      <c r="B258" s="7" t="s">
        <v>361</v>
      </c>
      <c r="C258" s="7"/>
      <c r="D258" s="288">
        <f>D259</f>
        <v>1500</v>
      </c>
      <c r="E258" s="288">
        <f>E259</f>
        <v>0</v>
      </c>
    </row>
    <row r="259" spans="1:6" s="3" customFormat="1" ht="31.5">
      <c r="A259" s="2" t="s">
        <v>543</v>
      </c>
      <c r="B259" s="7" t="s">
        <v>361</v>
      </c>
      <c r="C259" s="7" t="s">
        <v>517</v>
      </c>
      <c r="D259" s="288">
        <v>1500</v>
      </c>
      <c r="E259" s="288">
        <v>0</v>
      </c>
      <c r="F259" s="3" t="s">
        <v>539</v>
      </c>
    </row>
    <row r="260" spans="1:5" s="3" customFormat="1" ht="15.75">
      <c r="A260" s="2" t="s">
        <v>1058</v>
      </c>
      <c r="B260" s="7" t="s">
        <v>100</v>
      </c>
      <c r="C260" s="7"/>
      <c r="D260" s="288">
        <f>D261</f>
        <v>7000</v>
      </c>
      <c r="E260" s="288">
        <f>E261</f>
        <v>0</v>
      </c>
    </row>
    <row r="261" spans="1:5" s="3" customFormat="1" ht="31.5">
      <c r="A261" s="2" t="s">
        <v>101</v>
      </c>
      <c r="B261" s="7" t="s">
        <v>102</v>
      </c>
      <c r="C261" s="7"/>
      <c r="D261" s="288">
        <f>D262</f>
        <v>7000</v>
      </c>
      <c r="E261" s="288">
        <f>E262</f>
        <v>0</v>
      </c>
    </row>
    <row r="262" spans="1:5" s="3" customFormat="1" ht="31.5">
      <c r="A262" s="2" t="s">
        <v>543</v>
      </c>
      <c r="B262" s="7" t="s">
        <v>102</v>
      </c>
      <c r="C262" s="7" t="s">
        <v>517</v>
      </c>
      <c r="D262" s="288">
        <v>7000</v>
      </c>
      <c r="E262" s="288">
        <v>0</v>
      </c>
    </row>
    <row r="263" spans="1:6" s="25" customFormat="1" ht="47.25">
      <c r="A263" s="63" t="s">
        <v>3</v>
      </c>
      <c r="B263" s="259" t="s">
        <v>276</v>
      </c>
      <c r="C263" s="5"/>
      <c r="D263" s="290">
        <f>D264+D270</f>
        <v>107169.8</v>
      </c>
      <c r="E263" s="290">
        <f>E264+E270</f>
        <v>0</v>
      </c>
      <c r="F263" s="3"/>
    </row>
    <row r="264" spans="1:6" s="25" customFormat="1" ht="31.5">
      <c r="A264" s="2" t="s">
        <v>557</v>
      </c>
      <c r="B264" s="21" t="s">
        <v>277</v>
      </c>
      <c r="C264" s="7"/>
      <c r="D264" s="288">
        <f>D265+D268</f>
        <v>106859.8</v>
      </c>
      <c r="E264" s="288">
        <f>E265+E268</f>
        <v>0</v>
      </c>
      <c r="F264" s="3"/>
    </row>
    <row r="265" spans="1:5" s="3" customFormat="1" ht="25.5" customHeight="1">
      <c r="A265" s="2" t="s">
        <v>463</v>
      </c>
      <c r="B265" s="7" t="s">
        <v>278</v>
      </c>
      <c r="C265" s="7"/>
      <c r="D265" s="288">
        <f>D266+D267</f>
        <v>51597.8</v>
      </c>
      <c r="E265" s="288">
        <f>E266+E267</f>
        <v>0</v>
      </c>
    </row>
    <row r="266" spans="1:5" s="3" customFormat="1" ht="36.75" customHeight="1">
      <c r="A266" s="2" t="s">
        <v>543</v>
      </c>
      <c r="B266" s="7" t="s">
        <v>278</v>
      </c>
      <c r="C266" s="7" t="s">
        <v>517</v>
      </c>
      <c r="D266" s="288">
        <v>46607.8</v>
      </c>
      <c r="E266" s="288">
        <v>0</v>
      </c>
    </row>
    <row r="267" spans="1:6" s="3" customFormat="1" ht="15.75">
      <c r="A267" s="2" t="s">
        <v>409</v>
      </c>
      <c r="B267" s="7" t="s">
        <v>278</v>
      </c>
      <c r="C267" s="7" t="s">
        <v>526</v>
      </c>
      <c r="D267" s="288">
        <v>4990</v>
      </c>
      <c r="E267" s="288">
        <v>0</v>
      </c>
      <c r="F267" s="3" t="s">
        <v>497</v>
      </c>
    </row>
    <row r="268" spans="1:5" s="3" customFormat="1" ht="50.25" customHeight="1">
      <c r="A268" s="2" t="s">
        <v>570</v>
      </c>
      <c r="B268" s="7" t="s">
        <v>571</v>
      </c>
      <c r="C268" s="7"/>
      <c r="D268" s="288">
        <f>D269</f>
        <v>55262</v>
      </c>
      <c r="E268" s="288">
        <f>E269</f>
        <v>0</v>
      </c>
    </row>
    <row r="269" spans="1:5" s="3" customFormat="1" ht="31.5">
      <c r="A269" s="2" t="s">
        <v>543</v>
      </c>
      <c r="B269" s="7" t="s">
        <v>571</v>
      </c>
      <c r="C269" s="7" t="s">
        <v>517</v>
      </c>
      <c r="D269" s="288">
        <v>55262</v>
      </c>
      <c r="E269" s="288">
        <v>0</v>
      </c>
    </row>
    <row r="270" spans="1:5" s="3" customFormat="1" ht="47.25">
      <c r="A270" s="2" t="s">
        <v>279</v>
      </c>
      <c r="B270" s="7" t="s">
        <v>280</v>
      </c>
      <c r="C270" s="7"/>
      <c r="D270" s="288">
        <f>D271</f>
        <v>310</v>
      </c>
      <c r="E270" s="288">
        <f>E271</f>
        <v>0</v>
      </c>
    </row>
    <row r="271" spans="1:5" s="3" customFormat="1" ht="24" customHeight="1">
      <c r="A271" s="2" t="s">
        <v>536</v>
      </c>
      <c r="B271" s="21" t="s">
        <v>281</v>
      </c>
      <c r="C271" s="29"/>
      <c r="D271" s="288">
        <f>D272</f>
        <v>310</v>
      </c>
      <c r="E271" s="288">
        <f>E272</f>
        <v>0</v>
      </c>
    </row>
    <row r="272" spans="1:6" s="3" customFormat="1" ht="15.75">
      <c r="A272" s="2" t="s">
        <v>518</v>
      </c>
      <c r="B272" s="21" t="s">
        <v>281</v>
      </c>
      <c r="C272" s="7" t="s">
        <v>519</v>
      </c>
      <c r="D272" s="288">
        <v>310</v>
      </c>
      <c r="E272" s="288">
        <v>0</v>
      </c>
      <c r="F272" s="3" t="s">
        <v>539</v>
      </c>
    </row>
    <row r="273" spans="1:6" s="25" customFormat="1" ht="51" customHeight="1">
      <c r="A273" s="63" t="s">
        <v>282</v>
      </c>
      <c r="B273" s="5" t="s">
        <v>283</v>
      </c>
      <c r="C273" s="5"/>
      <c r="D273" s="290">
        <v>0</v>
      </c>
      <c r="E273" s="290">
        <v>0</v>
      </c>
      <c r="F273" s="3"/>
    </row>
    <row r="274" spans="1:6" s="25" customFormat="1" ht="71.25" customHeight="1">
      <c r="A274" s="63" t="s">
        <v>284</v>
      </c>
      <c r="B274" s="5" t="s">
        <v>285</v>
      </c>
      <c r="C274" s="5"/>
      <c r="D274" s="290">
        <f>D275+D278</f>
        <v>4773</v>
      </c>
      <c r="E274" s="290">
        <f>E275+E278</f>
        <v>0</v>
      </c>
      <c r="F274" s="3"/>
    </row>
    <row r="275" spans="1:6" s="25" customFormat="1" ht="47.25" customHeight="1">
      <c r="A275" s="2" t="s">
        <v>1059</v>
      </c>
      <c r="B275" s="7" t="s">
        <v>286</v>
      </c>
      <c r="C275" s="7"/>
      <c r="D275" s="288">
        <f>D276</f>
        <v>800</v>
      </c>
      <c r="E275" s="288">
        <f>E276</f>
        <v>0</v>
      </c>
      <c r="F275" s="3"/>
    </row>
    <row r="276" spans="1:5" s="3" customFormat="1" ht="19.5" customHeight="1">
      <c r="A276" s="2" t="s">
        <v>144</v>
      </c>
      <c r="B276" s="7" t="s">
        <v>287</v>
      </c>
      <c r="C276" s="7"/>
      <c r="D276" s="288">
        <f>D277</f>
        <v>800</v>
      </c>
      <c r="E276" s="288">
        <f>E277</f>
        <v>0</v>
      </c>
    </row>
    <row r="277" spans="1:6" s="3" customFormat="1" ht="19.5" customHeight="1">
      <c r="A277" s="2" t="s">
        <v>518</v>
      </c>
      <c r="B277" s="7" t="s">
        <v>287</v>
      </c>
      <c r="C277" s="7" t="s">
        <v>519</v>
      </c>
      <c r="D277" s="288">
        <v>800</v>
      </c>
      <c r="E277" s="288">
        <v>0</v>
      </c>
      <c r="F277" s="3" t="s">
        <v>539</v>
      </c>
    </row>
    <row r="278" spans="1:5" s="3" customFormat="1" ht="84" customHeight="1">
      <c r="A278" s="2" t="s">
        <v>552</v>
      </c>
      <c r="B278" s="7" t="s">
        <v>288</v>
      </c>
      <c r="C278" s="7"/>
      <c r="D278" s="288">
        <f>D279</f>
        <v>3973</v>
      </c>
      <c r="E278" s="288">
        <f>E279</f>
        <v>0</v>
      </c>
    </row>
    <row r="279" spans="1:5" s="3" customFormat="1" ht="15.75">
      <c r="A279" s="2" t="s">
        <v>464</v>
      </c>
      <c r="B279" s="7" t="s">
        <v>289</v>
      </c>
      <c r="C279" s="7"/>
      <c r="D279" s="288">
        <f>D280+D281+D282</f>
        <v>3973</v>
      </c>
      <c r="E279" s="288">
        <f>E280+E281+E282</f>
        <v>0</v>
      </c>
    </row>
    <row r="280" spans="1:6" s="3" customFormat="1" ht="73.5" customHeight="1">
      <c r="A280" s="2" t="s">
        <v>515</v>
      </c>
      <c r="B280" s="7" t="s">
        <v>289</v>
      </c>
      <c r="C280" s="7" t="s">
        <v>516</v>
      </c>
      <c r="D280" s="288">
        <v>3410</v>
      </c>
      <c r="E280" s="288">
        <v>0</v>
      </c>
      <c r="F280" s="3" t="s">
        <v>539</v>
      </c>
    </row>
    <row r="281" spans="1:6" s="3" customFormat="1" ht="40.5" customHeight="1">
      <c r="A281" s="2" t="s">
        <v>543</v>
      </c>
      <c r="B281" s="7" t="s">
        <v>289</v>
      </c>
      <c r="C281" s="7" t="s">
        <v>517</v>
      </c>
      <c r="D281" s="288">
        <v>530</v>
      </c>
      <c r="E281" s="288">
        <v>0</v>
      </c>
      <c r="F281" s="3" t="s">
        <v>539</v>
      </c>
    </row>
    <row r="282" spans="1:6" s="3" customFormat="1" ht="15.75">
      <c r="A282" s="2" t="s">
        <v>518</v>
      </c>
      <c r="B282" s="7" t="s">
        <v>289</v>
      </c>
      <c r="C282" s="7" t="s">
        <v>519</v>
      </c>
      <c r="D282" s="288">
        <v>33</v>
      </c>
      <c r="E282" s="288">
        <v>0</v>
      </c>
      <c r="F282" s="3" t="s">
        <v>539</v>
      </c>
    </row>
    <row r="283" spans="1:5" s="3" customFormat="1" ht="53.25" customHeight="1">
      <c r="A283" s="63" t="s">
        <v>290</v>
      </c>
      <c r="B283" s="5" t="s">
        <v>291</v>
      </c>
      <c r="C283" s="5"/>
      <c r="D283" s="290">
        <f>D284+D287+D288</f>
        <v>780</v>
      </c>
      <c r="E283" s="290">
        <f>E284+E287+E288</f>
        <v>0</v>
      </c>
    </row>
    <row r="284" spans="1:5" s="3" customFormat="1" ht="47.25">
      <c r="A284" s="6" t="s">
        <v>1060</v>
      </c>
      <c r="B284" s="7" t="s">
        <v>292</v>
      </c>
      <c r="C284" s="5"/>
      <c r="D284" s="288">
        <f>D285</f>
        <v>560</v>
      </c>
      <c r="E284" s="288">
        <f>E285</f>
        <v>0</v>
      </c>
    </row>
    <row r="285" spans="1:5" s="3" customFormat="1" ht="15.75">
      <c r="A285" s="2" t="s">
        <v>464</v>
      </c>
      <c r="B285" s="7" t="s">
        <v>293</v>
      </c>
      <c r="C285" s="7"/>
      <c r="D285" s="288">
        <f>D286</f>
        <v>560</v>
      </c>
      <c r="E285" s="288">
        <f>E286</f>
        <v>0</v>
      </c>
    </row>
    <row r="286" spans="1:6" s="3" customFormat="1" ht="31.5">
      <c r="A286" s="2" t="s">
        <v>543</v>
      </c>
      <c r="B286" s="7" t="s">
        <v>293</v>
      </c>
      <c r="C286" s="7" t="s">
        <v>517</v>
      </c>
      <c r="D286" s="288">
        <v>560</v>
      </c>
      <c r="E286" s="288">
        <v>0</v>
      </c>
      <c r="F286" s="3" t="s">
        <v>539</v>
      </c>
    </row>
    <row r="287" spans="1:5" s="3" customFormat="1" ht="47.25">
      <c r="A287" s="2" t="s">
        <v>64</v>
      </c>
      <c r="B287" s="7" t="s">
        <v>294</v>
      </c>
      <c r="C287" s="7"/>
      <c r="D287" s="288">
        <v>0</v>
      </c>
      <c r="E287" s="288">
        <v>0</v>
      </c>
    </row>
    <row r="288" spans="1:5" s="3" customFormat="1" ht="31.5">
      <c r="A288" s="6" t="s">
        <v>1061</v>
      </c>
      <c r="B288" s="7" t="s">
        <v>296</v>
      </c>
      <c r="C288" s="7"/>
      <c r="D288" s="288">
        <f>D289</f>
        <v>220</v>
      </c>
      <c r="E288" s="288">
        <f>E289</f>
        <v>0</v>
      </c>
    </row>
    <row r="289" spans="1:5" s="3" customFormat="1" ht="26.25" customHeight="1">
      <c r="A289" s="2" t="s">
        <v>474</v>
      </c>
      <c r="B289" s="7" t="s">
        <v>295</v>
      </c>
      <c r="C289" s="7"/>
      <c r="D289" s="288">
        <f>D290</f>
        <v>220</v>
      </c>
      <c r="E289" s="288">
        <f>E290</f>
        <v>0</v>
      </c>
    </row>
    <row r="290" spans="1:6" s="3" customFormat="1" ht="31.5">
      <c r="A290" s="2" t="s">
        <v>523</v>
      </c>
      <c r="B290" s="7" t="s">
        <v>295</v>
      </c>
      <c r="C290" s="7" t="s">
        <v>524</v>
      </c>
      <c r="D290" s="288">
        <v>220</v>
      </c>
      <c r="E290" s="288">
        <v>0</v>
      </c>
      <c r="F290" s="3" t="s">
        <v>539</v>
      </c>
    </row>
    <row r="291" spans="1:5" s="25" customFormat="1" ht="47.25">
      <c r="A291" s="63" t="s">
        <v>1075</v>
      </c>
      <c r="B291" s="5" t="s">
        <v>1064</v>
      </c>
      <c r="C291" s="5"/>
      <c r="D291" s="290">
        <f>D296+D292</f>
        <v>450</v>
      </c>
      <c r="E291" s="290">
        <f>E296+E292</f>
        <v>250</v>
      </c>
    </row>
    <row r="292" spans="1:5" s="3" customFormat="1" ht="47.25">
      <c r="A292" s="2" t="s">
        <v>1070</v>
      </c>
      <c r="B292" s="7" t="s">
        <v>1071</v>
      </c>
      <c r="C292" s="7"/>
      <c r="D292" s="288">
        <f aca="true" t="shared" si="1" ref="D292:E294">D293</f>
        <v>250</v>
      </c>
      <c r="E292" s="288">
        <f t="shared" si="1"/>
        <v>50</v>
      </c>
    </row>
    <row r="293" spans="1:5" s="3" customFormat="1" ht="31.5">
      <c r="A293" s="2" t="s">
        <v>1072</v>
      </c>
      <c r="B293" s="7" t="s">
        <v>1073</v>
      </c>
      <c r="C293" s="7"/>
      <c r="D293" s="288">
        <f t="shared" si="1"/>
        <v>250</v>
      </c>
      <c r="E293" s="288">
        <f t="shared" si="1"/>
        <v>50</v>
      </c>
    </row>
    <row r="294" spans="1:5" s="3" customFormat="1" ht="15.75">
      <c r="A294" s="2" t="s">
        <v>541</v>
      </c>
      <c r="B294" s="7" t="s">
        <v>1074</v>
      </c>
      <c r="C294" s="7"/>
      <c r="D294" s="288">
        <f t="shared" si="1"/>
        <v>250</v>
      </c>
      <c r="E294" s="288">
        <f t="shared" si="1"/>
        <v>50</v>
      </c>
    </row>
    <row r="295" spans="1:5" s="3" customFormat="1" ht="31.5">
      <c r="A295" s="2" t="s">
        <v>543</v>
      </c>
      <c r="B295" s="7" t="s">
        <v>1074</v>
      </c>
      <c r="C295" s="7" t="s">
        <v>517</v>
      </c>
      <c r="D295" s="288">
        <v>250</v>
      </c>
      <c r="E295" s="288">
        <v>50</v>
      </c>
    </row>
    <row r="296" spans="1:5" s="3" customFormat="1" ht="47.25">
      <c r="A296" s="2" t="s">
        <v>1065</v>
      </c>
      <c r="B296" s="7" t="s">
        <v>1066</v>
      </c>
      <c r="C296" s="7"/>
      <c r="D296" s="288">
        <f aca="true" t="shared" si="2" ref="D296:E298">D297</f>
        <v>200</v>
      </c>
      <c r="E296" s="288">
        <f t="shared" si="2"/>
        <v>200</v>
      </c>
    </row>
    <row r="297" spans="1:5" s="3" customFormat="1" ht="47.25">
      <c r="A297" s="2" t="s">
        <v>1067</v>
      </c>
      <c r="B297" s="7" t="s">
        <v>1068</v>
      </c>
      <c r="C297" s="7"/>
      <c r="D297" s="288">
        <f t="shared" si="2"/>
        <v>200</v>
      </c>
      <c r="E297" s="288">
        <f t="shared" si="2"/>
        <v>200</v>
      </c>
    </row>
    <row r="298" spans="1:5" s="3" customFormat="1" ht="15.75">
      <c r="A298" s="2" t="s">
        <v>541</v>
      </c>
      <c r="B298" s="7" t="s">
        <v>1069</v>
      </c>
      <c r="C298" s="7"/>
      <c r="D298" s="288">
        <f t="shared" si="2"/>
        <v>200</v>
      </c>
      <c r="E298" s="288">
        <f t="shared" si="2"/>
        <v>200</v>
      </c>
    </row>
    <row r="299" spans="1:5" s="3" customFormat="1" ht="31.5">
      <c r="A299" s="2" t="s">
        <v>543</v>
      </c>
      <c r="B299" s="7" t="s">
        <v>1069</v>
      </c>
      <c r="C299" s="7" t="s">
        <v>517</v>
      </c>
      <c r="D299" s="288">
        <v>200</v>
      </c>
      <c r="E299" s="288">
        <v>200</v>
      </c>
    </row>
    <row r="300" spans="1:7" s="249" customFormat="1" ht="15.75">
      <c r="A300" s="9" t="s">
        <v>514</v>
      </c>
      <c r="B300" s="5" t="s">
        <v>65</v>
      </c>
      <c r="C300" s="5"/>
      <c r="D300" s="290">
        <f>D303+D307+D311+D313+D316+D318+D320+D322+D326+D328+D309+D334+D338+D340+D342+D346+D349+D353+D355+D357+D359+D361+D363+D365+D367+D369+D371+D373+D375+D377+D379+D382+D384+D388+D390+D392+D396+D398+D400+D404+D406+D408+D410+D412+D414+D416+D418+D420+D422+D424+D426+D428+D430+D433+D435+D438+D440+D442+D444+D446+D448+D450+D453+D455+D457+D459+D463+D467+D475+D301+D324+D330+D332+D402+D465+D461+D472+D469+D305</f>
        <v>20319</v>
      </c>
      <c r="E300" s="290">
        <f>E303+E307+E311+E313+E316+E318+E320+E322+E326+E328+E309+E334+E338+E340+E342+E346+E349+E353+E355+E357+E359+E361+E363+E365+E367+E369+E371+E373+E375+E377+E379+E382+E384+E388+E390+E392+E396+E398+E400+E404+E406+E408+E410+E412+E414+E416+E418+E420+E422+E424+E426+E428+E430+E433+E435+E438+E440+E442+E444+E446+E448+E450+E453+E455+E457+E459+E463+E467+E475+E301+E324+E330+E332+E402+E465+E461+E472+E469+E305</f>
        <v>2039741.214</v>
      </c>
      <c r="F300" s="32"/>
      <c r="G300" s="269"/>
    </row>
    <row r="301" spans="1:7" s="249" customFormat="1" ht="21.75" customHeight="1">
      <c r="A301" s="2" t="s">
        <v>759</v>
      </c>
      <c r="B301" s="7" t="s">
        <v>1034</v>
      </c>
      <c r="C301" s="7"/>
      <c r="D301" s="288">
        <f>D302</f>
        <v>0</v>
      </c>
      <c r="E301" s="288">
        <f>E302</f>
        <v>7161</v>
      </c>
      <c r="F301" s="32"/>
      <c r="G301" s="269"/>
    </row>
    <row r="302" spans="1:7" s="249" customFormat="1" ht="15.75">
      <c r="A302" s="2" t="s">
        <v>528</v>
      </c>
      <c r="B302" s="7" t="s">
        <v>1034</v>
      </c>
      <c r="C302" s="7" t="s">
        <v>527</v>
      </c>
      <c r="D302" s="288">
        <v>0</v>
      </c>
      <c r="E302" s="288">
        <v>7161</v>
      </c>
      <c r="F302" s="32"/>
      <c r="G302" s="269"/>
    </row>
    <row r="303" spans="1:5" s="3" customFormat="1" ht="63">
      <c r="A303" s="2" t="s">
        <v>959</v>
      </c>
      <c r="B303" s="7" t="s">
        <v>985</v>
      </c>
      <c r="C303" s="7"/>
      <c r="D303" s="288">
        <f>D304</f>
        <v>0</v>
      </c>
      <c r="E303" s="288">
        <f>E304</f>
        <v>150</v>
      </c>
    </row>
    <row r="304" spans="1:5" s="3" customFormat="1" ht="31.5">
      <c r="A304" s="2" t="s">
        <v>358</v>
      </c>
      <c r="B304" s="7" t="s">
        <v>985</v>
      </c>
      <c r="C304" s="7" t="s">
        <v>530</v>
      </c>
      <c r="D304" s="288">
        <v>0</v>
      </c>
      <c r="E304" s="288">
        <v>150</v>
      </c>
    </row>
    <row r="305" spans="1:5" s="3" customFormat="1" ht="47.25">
      <c r="A305" s="2" t="s">
        <v>1234</v>
      </c>
      <c r="B305" s="7" t="s">
        <v>1235</v>
      </c>
      <c r="C305" s="7"/>
      <c r="D305" s="288">
        <f>D306</f>
        <v>0</v>
      </c>
      <c r="E305" s="288">
        <f>E306</f>
        <v>95700</v>
      </c>
    </row>
    <row r="306" spans="1:5" s="3" customFormat="1" ht="31.5">
      <c r="A306" s="2" t="s">
        <v>191</v>
      </c>
      <c r="B306" s="7" t="s">
        <v>1235</v>
      </c>
      <c r="C306" s="7" t="s">
        <v>530</v>
      </c>
      <c r="D306" s="288">
        <v>0</v>
      </c>
      <c r="E306" s="288">
        <v>95700</v>
      </c>
    </row>
    <row r="307" spans="1:5" s="3" customFormat="1" ht="31.5">
      <c r="A307" s="2" t="s">
        <v>573</v>
      </c>
      <c r="B307" s="7" t="s">
        <v>987</v>
      </c>
      <c r="C307" s="7"/>
      <c r="D307" s="288">
        <f>D308</f>
        <v>0</v>
      </c>
      <c r="E307" s="288">
        <f>E308</f>
        <v>0</v>
      </c>
    </row>
    <row r="308" spans="1:5" s="3" customFormat="1" ht="15.75">
      <c r="A308" s="2" t="s">
        <v>528</v>
      </c>
      <c r="B308" s="7" t="s">
        <v>987</v>
      </c>
      <c r="C308" s="7" t="s">
        <v>527</v>
      </c>
      <c r="D308" s="288">
        <v>0</v>
      </c>
      <c r="E308" s="288">
        <v>0</v>
      </c>
    </row>
    <row r="309" spans="1:5" s="3" customFormat="1" ht="62.25" customHeight="1">
      <c r="A309" s="2" t="s">
        <v>994</v>
      </c>
      <c r="B309" s="7" t="s">
        <v>885</v>
      </c>
      <c r="C309" s="7"/>
      <c r="D309" s="288">
        <f>D310</f>
        <v>0</v>
      </c>
      <c r="E309" s="288">
        <f>E310</f>
        <v>4008.7</v>
      </c>
    </row>
    <row r="310" spans="1:6" s="3" customFormat="1" ht="31.5">
      <c r="A310" s="2" t="s">
        <v>191</v>
      </c>
      <c r="B310" s="7" t="s">
        <v>885</v>
      </c>
      <c r="C310" s="7" t="s">
        <v>530</v>
      </c>
      <c r="D310" s="288">
        <v>0</v>
      </c>
      <c r="E310" s="288">
        <v>4008.7</v>
      </c>
      <c r="F310" s="3" t="s">
        <v>496</v>
      </c>
    </row>
    <row r="311" spans="1:5" s="3" customFormat="1" ht="47.25">
      <c r="A311" s="2" t="s">
        <v>578</v>
      </c>
      <c r="B311" s="7" t="s">
        <v>901</v>
      </c>
      <c r="C311" s="7"/>
      <c r="D311" s="288">
        <f>D312</f>
        <v>0</v>
      </c>
      <c r="E311" s="288">
        <f>E312</f>
        <v>3990.6</v>
      </c>
    </row>
    <row r="312" spans="1:5" s="3" customFormat="1" ht="31.5">
      <c r="A312" s="2" t="s">
        <v>523</v>
      </c>
      <c r="B312" s="7" t="s">
        <v>901</v>
      </c>
      <c r="C312" s="7" t="s">
        <v>524</v>
      </c>
      <c r="D312" s="288">
        <v>0</v>
      </c>
      <c r="E312" s="288">
        <v>3990.6</v>
      </c>
    </row>
    <row r="313" spans="1:5" s="3" customFormat="1" ht="78.75">
      <c r="A313" s="2" t="s">
        <v>816</v>
      </c>
      <c r="B313" s="7" t="s">
        <v>902</v>
      </c>
      <c r="C313" s="7"/>
      <c r="D313" s="288">
        <f>D315+D314</f>
        <v>0</v>
      </c>
      <c r="E313" s="288">
        <f>E315+E314</f>
        <v>44065.7</v>
      </c>
    </row>
    <row r="314" spans="1:5" s="3" customFormat="1" ht="15.75">
      <c r="A314" s="2" t="s">
        <v>409</v>
      </c>
      <c r="B314" s="7" t="s">
        <v>902</v>
      </c>
      <c r="C314" s="7" t="s">
        <v>526</v>
      </c>
      <c r="D314" s="288">
        <v>0</v>
      </c>
      <c r="E314" s="288">
        <v>10764</v>
      </c>
    </row>
    <row r="315" spans="1:5" s="3" customFormat="1" ht="31.5">
      <c r="A315" s="2" t="s">
        <v>523</v>
      </c>
      <c r="B315" s="7" t="s">
        <v>902</v>
      </c>
      <c r="C315" s="7" t="s">
        <v>524</v>
      </c>
      <c r="D315" s="288">
        <v>0</v>
      </c>
      <c r="E315" s="288">
        <v>33301.7</v>
      </c>
    </row>
    <row r="316" spans="1:6" s="25" customFormat="1" ht="52.5" customHeight="1">
      <c r="A316" s="2" t="s">
        <v>815</v>
      </c>
      <c r="B316" s="7" t="s">
        <v>909</v>
      </c>
      <c r="C316" s="7"/>
      <c r="D316" s="288">
        <f>D317</f>
        <v>0</v>
      </c>
      <c r="E316" s="288">
        <f>E317</f>
        <v>28327</v>
      </c>
      <c r="F316" s="3"/>
    </row>
    <row r="317" spans="1:6" s="25" customFormat="1" ht="31.5">
      <c r="A317" s="2" t="s">
        <v>523</v>
      </c>
      <c r="B317" s="7" t="s">
        <v>909</v>
      </c>
      <c r="C317" s="7" t="s">
        <v>524</v>
      </c>
      <c r="D317" s="288">
        <v>0</v>
      </c>
      <c r="E317" s="288">
        <v>28327</v>
      </c>
      <c r="F317" s="3"/>
    </row>
    <row r="318" spans="1:5" s="3" customFormat="1" ht="63">
      <c r="A318" s="2" t="s">
        <v>989</v>
      </c>
      <c r="B318" s="7" t="s">
        <v>914</v>
      </c>
      <c r="C318" s="7"/>
      <c r="D318" s="315">
        <f>D319</f>
        <v>0</v>
      </c>
      <c r="E318" s="288">
        <f>E319</f>
        <v>9684.6</v>
      </c>
    </row>
    <row r="319" spans="1:5" s="3" customFormat="1" ht="31.5">
      <c r="A319" s="2" t="s">
        <v>523</v>
      </c>
      <c r="B319" s="7" t="s">
        <v>914</v>
      </c>
      <c r="C319" s="7" t="s">
        <v>524</v>
      </c>
      <c r="D319" s="288">
        <v>0</v>
      </c>
      <c r="E319" s="288">
        <v>9684.6</v>
      </c>
    </row>
    <row r="320" spans="1:5" s="3" customFormat="1" ht="66.75" customHeight="1">
      <c r="A320" s="2" t="s">
        <v>96</v>
      </c>
      <c r="B320" s="7" t="s">
        <v>926</v>
      </c>
      <c r="C320" s="7"/>
      <c r="D320" s="288">
        <f>D321</f>
        <v>0</v>
      </c>
      <c r="E320" s="288">
        <f>E321</f>
        <v>320</v>
      </c>
    </row>
    <row r="321" spans="1:5" s="3" customFormat="1" ht="31.5">
      <c r="A321" s="2" t="s">
        <v>543</v>
      </c>
      <c r="B321" s="7" t="s">
        <v>926</v>
      </c>
      <c r="C321" s="7" t="s">
        <v>517</v>
      </c>
      <c r="D321" s="288">
        <v>0</v>
      </c>
      <c r="E321" s="288">
        <v>320</v>
      </c>
    </row>
    <row r="322" spans="1:5" s="3" customFormat="1" ht="50.25" customHeight="1">
      <c r="A322" s="2" t="s">
        <v>570</v>
      </c>
      <c r="B322" s="7" t="s">
        <v>928</v>
      </c>
      <c r="C322" s="7"/>
      <c r="D322" s="288">
        <f>D323</f>
        <v>0</v>
      </c>
      <c r="E322" s="288">
        <f>E323</f>
        <v>56278</v>
      </c>
    </row>
    <row r="323" spans="1:5" s="3" customFormat="1" ht="31.5">
      <c r="A323" s="2" t="s">
        <v>543</v>
      </c>
      <c r="B323" s="7" t="s">
        <v>928</v>
      </c>
      <c r="C323" s="7" t="s">
        <v>517</v>
      </c>
      <c r="D323" s="288">
        <v>0</v>
      </c>
      <c r="E323" s="288">
        <v>56278</v>
      </c>
    </row>
    <row r="324" spans="1:5" s="3" customFormat="1" ht="31.5">
      <c r="A324" s="2" t="s">
        <v>968</v>
      </c>
      <c r="B324" s="7" t="s">
        <v>969</v>
      </c>
      <c r="C324" s="7"/>
      <c r="D324" s="288">
        <v>0</v>
      </c>
      <c r="E324" s="288">
        <f>E325</f>
        <v>6503.5</v>
      </c>
    </row>
    <row r="325" spans="1:5" s="3" customFormat="1" ht="31.5">
      <c r="A325" s="2" t="s">
        <v>191</v>
      </c>
      <c r="B325" s="7" t="s">
        <v>969</v>
      </c>
      <c r="C325" s="7" t="s">
        <v>530</v>
      </c>
      <c r="D325" s="288">
        <v>0</v>
      </c>
      <c r="E325" s="288">
        <v>6503.5</v>
      </c>
    </row>
    <row r="326" spans="1:5" s="3" customFormat="1" ht="31.5">
      <c r="A326" s="2" t="s">
        <v>1085</v>
      </c>
      <c r="B326" s="7" t="s">
        <v>965</v>
      </c>
      <c r="C326" s="7"/>
      <c r="D326" s="288">
        <v>0</v>
      </c>
      <c r="E326" s="288">
        <f>E327</f>
        <v>6658.6</v>
      </c>
    </row>
    <row r="327" spans="1:5" s="3" customFormat="1" ht="15.75">
      <c r="A327" s="2" t="s">
        <v>409</v>
      </c>
      <c r="B327" s="7" t="s">
        <v>965</v>
      </c>
      <c r="C327" s="7" t="s">
        <v>526</v>
      </c>
      <c r="D327" s="288">
        <v>0</v>
      </c>
      <c r="E327" s="288">
        <v>6658.6</v>
      </c>
    </row>
    <row r="328" spans="1:5" s="3" customFormat="1" ht="78.75">
      <c r="A328" s="2" t="s">
        <v>954</v>
      </c>
      <c r="B328" s="7" t="s">
        <v>970</v>
      </c>
      <c r="C328" s="7"/>
      <c r="D328" s="288">
        <f>D329</f>
        <v>0</v>
      </c>
      <c r="E328" s="288">
        <f>E329</f>
        <v>9318.1</v>
      </c>
    </row>
    <row r="329" spans="1:5" s="3" customFormat="1" ht="15.75">
      <c r="A329" s="2" t="s">
        <v>518</v>
      </c>
      <c r="B329" s="7" t="s">
        <v>970</v>
      </c>
      <c r="C329" s="7" t="s">
        <v>519</v>
      </c>
      <c r="D329" s="288">
        <v>0</v>
      </c>
      <c r="E329" s="288">
        <v>9318.1</v>
      </c>
    </row>
    <row r="330" spans="1:5" s="3" customFormat="1" ht="47.25">
      <c r="A330" s="2" t="s">
        <v>949</v>
      </c>
      <c r="B330" s="7" t="s">
        <v>966</v>
      </c>
      <c r="C330" s="7"/>
      <c r="D330" s="288">
        <f>D331</f>
        <v>0</v>
      </c>
      <c r="E330" s="288">
        <f>E331</f>
        <v>20284.8</v>
      </c>
    </row>
    <row r="331" spans="1:5" s="3" customFormat="1" ht="15.75">
      <c r="A331" s="2" t="s">
        <v>952</v>
      </c>
      <c r="B331" s="7" t="s">
        <v>966</v>
      </c>
      <c r="C331" s="7" t="s">
        <v>526</v>
      </c>
      <c r="D331" s="288">
        <v>0</v>
      </c>
      <c r="E331" s="288">
        <v>20284.8</v>
      </c>
    </row>
    <row r="332" spans="1:5" s="3" customFormat="1" ht="31.5">
      <c r="A332" s="2" t="s">
        <v>956</v>
      </c>
      <c r="B332" s="7" t="s">
        <v>964</v>
      </c>
      <c r="C332" s="7"/>
      <c r="D332" s="288">
        <v>0</v>
      </c>
      <c r="E332" s="288">
        <f>E333</f>
        <v>5419.9</v>
      </c>
    </row>
    <row r="333" spans="1:5" s="3" customFormat="1" ht="31.5">
      <c r="A333" s="2" t="s">
        <v>523</v>
      </c>
      <c r="B333" s="7" t="s">
        <v>964</v>
      </c>
      <c r="C333" s="7" t="s">
        <v>524</v>
      </c>
      <c r="D333" s="288">
        <v>0</v>
      </c>
      <c r="E333" s="288">
        <v>5419.9</v>
      </c>
    </row>
    <row r="334" spans="1:5" s="3" customFormat="1" ht="15.75">
      <c r="A334" s="2" t="s">
        <v>544</v>
      </c>
      <c r="B334" s="7" t="s">
        <v>866</v>
      </c>
      <c r="C334" s="7"/>
      <c r="D334" s="288">
        <f>D335+D336+D337</f>
        <v>0</v>
      </c>
      <c r="E334" s="288">
        <f>E335+E336+E337</f>
        <v>104351</v>
      </c>
    </row>
    <row r="335" spans="1:6" s="3" customFormat="1" ht="63">
      <c r="A335" s="2" t="s">
        <v>515</v>
      </c>
      <c r="B335" s="7" t="s">
        <v>866</v>
      </c>
      <c r="C335" s="7" t="s">
        <v>516</v>
      </c>
      <c r="D335" s="288">
        <v>0</v>
      </c>
      <c r="E335" s="288">
        <v>84107</v>
      </c>
      <c r="F335" s="3" t="s">
        <v>539</v>
      </c>
    </row>
    <row r="336" spans="1:6" s="3" customFormat="1" ht="31.5">
      <c r="A336" s="2" t="s">
        <v>543</v>
      </c>
      <c r="B336" s="7" t="s">
        <v>866</v>
      </c>
      <c r="C336" s="7" t="s">
        <v>517</v>
      </c>
      <c r="D336" s="288">
        <v>0</v>
      </c>
      <c r="E336" s="288">
        <v>19335</v>
      </c>
      <c r="F336" s="3" t="s">
        <v>539</v>
      </c>
    </row>
    <row r="337" spans="1:6" s="3" customFormat="1" ht="15.75">
      <c r="A337" s="2" t="s">
        <v>518</v>
      </c>
      <c r="B337" s="7" t="s">
        <v>866</v>
      </c>
      <c r="C337" s="7" t="s">
        <v>519</v>
      </c>
      <c r="D337" s="288">
        <v>0</v>
      </c>
      <c r="E337" s="288">
        <v>909</v>
      </c>
      <c r="F337" s="3" t="s">
        <v>539</v>
      </c>
    </row>
    <row r="338" spans="1:5" s="3" customFormat="1" ht="31.5">
      <c r="A338" s="2" t="s">
        <v>32</v>
      </c>
      <c r="B338" s="7" t="s">
        <v>868</v>
      </c>
      <c r="C338" s="7"/>
      <c r="D338" s="288">
        <f>D339</f>
        <v>0</v>
      </c>
      <c r="E338" s="288">
        <f>E339</f>
        <v>3091</v>
      </c>
    </row>
    <row r="339" spans="1:6" s="3" customFormat="1" ht="63">
      <c r="A339" s="2" t="s">
        <v>515</v>
      </c>
      <c r="B339" s="7" t="s">
        <v>868</v>
      </c>
      <c r="C339" s="7" t="s">
        <v>516</v>
      </c>
      <c r="D339" s="288">
        <v>0</v>
      </c>
      <c r="E339" s="288">
        <v>3091</v>
      </c>
      <c r="F339" s="3" t="s">
        <v>539</v>
      </c>
    </row>
    <row r="340" spans="1:5" s="3" customFormat="1" ht="15.75">
      <c r="A340" s="2" t="s">
        <v>133</v>
      </c>
      <c r="B340" s="7" t="s">
        <v>895</v>
      </c>
      <c r="C340" s="28"/>
      <c r="D340" s="288">
        <f>D341</f>
        <v>0</v>
      </c>
      <c r="E340" s="288">
        <f>E341</f>
        <v>578</v>
      </c>
    </row>
    <row r="341" spans="1:5" s="3" customFormat="1" ht="15.75">
      <c r="A341" s="2" t="s">
        <v>528</v>
      </c>
      <c r="B341" s="7" t="s">
        <v>895</v>
      </c>
      <c r="C341" s="7" t="s">
        <v>527</v>
      </c>
      <c r="D341" s="288">
        <v>0</v>
      </c>
      <c r="E341" s="288">
        <v>578</v>
      </c>
    </row>
    <row r="342" spans="1:5" s="3" customFormat="1" ht="15.75">
      <c r="A342" s="2" t="s">
        <v>190</v>
      </c>
      <c r="B342" s="7" t="s">
        <v>870</v>
      </c>
      <c r="C342" s="7"/>
      <c r="D342" s="288">
        <f>D343+D344+D345</f>
        <v>0</v>
      </c>
      <c r="E342" s="288">
        <f>E343+E344+E345</f>
        <v>13455</v>
      </c>
    </row>
    <row r="343" spans="1:6" s="3" customFormat="1" ht="63">
      <c r="A343" s="2" t="s">
        <v>515</v>
      </c>
      <c r="B343" s="7" t="s">
        <v>870</v>
      </c>
      <c r="C343" s="7" t="s">
        <v>516</v>
      </c>
      <c r="D343" s="288">
        <v>0</v>
      </c>
      <c r="E343" s="288">
        <v>12096</v>
      </c>
      <c r="F343" s="3" t="s">
        <v>539</v>
      </c>
    </row>
    <row r="344" spans="1:6" s="3" customFormat="1" ht="31.5">
      <c r="A344" s="2" t="s">
        <v>543</v>
      </c>
      <c r="B344" s="7" t="s">
        <v>870</v>
      </c>
      <c r="C344" s="7" t="s">
        <v>517</v>
      </c>
      <c r="D344" s="288">
        <v>0</v>
      </c>
      <c r="E344" s="288">
        <v>1358</v>
      </c>
      <c r="F344" s="3" t="s">
        <v>539</v>
      </c>
    </row>
    <row r="345" spans="1:6" s="3" customFormat="1" ht="15.75">
      <c r="A345" s="2" t="s">
        <v>518</v>
      </c>
      <c r="B345" s="7" t="s">
        <v>870</v>
      </c>
      <c r="C345" s="7" t="s">
        <v>519</v>
      </c>
      <c r="D345" s="288">
        <v>0</v>
      </c>
      <c r="E345" s="288">
        <v>1</v>
      </c>
      <c r="F345" s="3" t="s">
        <v>539</v>
      </c>
    </row>
    <row r="346" spans="1:5" s="3" customFormat="1" ht="25.5" customHeight="1">
      <c r="A346" s="2" t="s">
        <v>463</v>
      </c>
      <c r="B346" s="7" t="s">
        <v>927</v>
      </c>
      <c r="C346" s="7"/>
      <c r="D346" s="288">
        <f>D347+D348</f>
        <v>0</v>
      </c>
      <c r="E346" s="288">
        <f>E347+E348</f>
        <v>40555</v>
      </c>
    </row>
    <row r="347" spans="1:5" s="3" customFormat="1" ht="38.25" customHeight="1">
      <c r="A347" s="2" t="s">
        <v>543</v>
      </c>
      <c r="B347" s="7" t="s">
        <v>927</v>
      </c>
      <c r="C347" s="7" t="s">
        <v>517</v>
      </c>
      <c r="D347" s="288">
        <v>0</v>
      </c>
      <c r="E347" s="288">
        <v>35565</v>
      </c>
    </row>
    <row r="348" spans="1:6" s="3" customFormat="1" ht="15.75">
      <c r="A348" s="2" t="s">
        <v>409</v>
      </c>
      <c r="B348" s="7" t="s">
        <v>927</v>
      </c>
      <c r="C348" s="7" t="s">
        <v>526</v>
      </c>
      <c r="D348" s="288">
        <v>0</v>
      </c>
      <c r="E348" s="288">
        <v>4990</v>
      </c>
      <c r="F348" s="3" t="s">
        <v>497</v>
      </c>
    </row>
    <row r="349" spans="1:5" s="3" customFormat="1" ht="15.75">
      <c r="A349" s="2" t="s">
        <v>464</v>
      </c>
      <c r="B349" s="7" t="s">
        <v>876</v>
      </c>
      <c r="C349" s="7"/>
      <c r="D349" s="288">
        <f>D350+D351+D352</f>
        <v>0</v>
      </c>
      <c r="E349" s="288">
        <f>E350+E351+E352</f>
        <v>4568</v>
      </c>
    </row>
    <row r="350" spans="1:6" s="3" customFormat="1" ht="73.5" customHeight="1">
      <c r="A350" s="2" t="s">
        <v>515</v>
      </c>
      <c r="B350" s="7" t="s">
        <v>876</v>
      </c>
      <c r="C350" s="7" t="s">
        <v>516</v>
      </c>
      <c r="D350" s="288">
        <v>0</v>
      </c>
      <c r="E350" s="288">
        <v>3445</v>
      </c>
      <c r="F350" s="3" t="s">
        <v>539</v>
      </c>
    </row>
    <row r="351" spans="1:6" s="3" customFormat="1" ht="40.5" customHeight="1">
      <c r="A351" s="2" t="s">
        <v>543</v>
      </c>
      <c r="B351" s="7" t="s">
        <v>876</v>
      </c>
      <c r="C351" s="7" t="s">
        <v>517</v>
      </c>
      <c r="D351" s="288">
        <v>0</v>
      </c>
      <c r="E351" s="288">
        <v>1090</v>
      </c>
      <c r="F351" s="3" t="s">
        <v>539</v>
      </c>
    </row>
    <row r="352" spans="1:6" s="3" customFormat="1" ht="15.75">
      <c r="A352" s="2" t="s">
        <v>518</v>
      </c>
      <c r="B352" s="7" t="s">
        <v>876</v>
      </c>
      <c r="C352" s="7" t="s">
        <v>519</v>
      </c>
      <c r="D352" s="288">
        <v>0</v>
      </c>
      <c r="E352" s="288">
        <v>33</v>
      </c>
      <c r="F352" s="3" t="s">
        <v>539</v>
      </c>
    </row>
    <row r="353" spans="1:5" s="3" customFormat="1" ht="15.75">
      <c r="A353" s="2" t="s">
        <v>360</v>
      </c>
      <c r="B353" s="7" t="s">
        <v>924</v>
      </c>
      <c r="C353" s="7"/>
      <c r="D353" s="288">
        <f>D354</f>
        <v>0</v>
      </c>
      <c r="E353" s="288">
        <f>E354</f>
        <v>1500</v>
      </c>
    </row>
    <row r="354" spans="1:6" s="3" customFormat="1" ht="31.5">
      <c r="A354" s="2" t="s">
        <v>543</v>
      </c>
      <c r="B354" s="7" t="s">
        <v>924</v>
      </c>
      <c r="C354" s="7" t="s">
        <v>517</v>
      </c>
      <c r="D354" s="288">
        <v>0</v>
      </c>
      <c r="E354" s="288">
        <v>1500</v>
      </c>
      <c r="F354" s="3" t="s">
        <v>539</v>
      </c>
    </row>
    <row r="355" spans="1:5" s="3" customFormat="1" ht="31.5">
      <c r="A355" s="2" t="s">
        <v>101</v>
      </c>
      <c r="B355" s="7" t="s">
        <v>925</v>
      </c>
      <c r="C355" s="7"/>
      <c r="D355" s="288">
        <f>D356</f>
        <v>0</v>
      </c>
      <c r="E355" s="288">
        <f>E356</f>
        <v>7000</v>
      </c>
    </row>
    <row r="356" spans="1:5" s="3" customFormat="1" ht="31.5">
      <c r="A356" s="2" t="s">
        <v>543</v>
      </c>
      <c r="B356" s="7" t="s">
        <v>925</v>
      </c>
      <c r="C356" s="7" t="s">
        <v>517</v>
      </c>
      <c r="D356" s="288">
        <v>0</v>
      </c>
      <c r="E356" s="288">
        <v>7000</v>
      </c>
    </row>
    <row r="357" spans="1:6" s="25" customFormat="1" ht="15.75">
      <c r="A357" s="2" t="s">
        <v>42</v>
      </c>
      <c r="B357" s="7" t="s">
        <v>920</v>
      </c>
      <c r="C357" s="7"/>
      <c r="D357" s="288">
        <f>D358</f>
        <v>0</v>
      </c>
      <c r="E357" s="288">
        <f>E358</f>
        <v>500</v>
      </c>
      <c r="F357" s="3"/>
    </row>
    <row r="358" spans="1:6" s="25" customFormat="1" ht="31.5">
      <c r="A358" s="2" t="s">
        <v>543</v>
      </c>
      <c r="B358" s="7" t="s">
        <v>920</v>
      </c>
      <c r="C358" s="7" t="s">
        <v>517</v>
      </c>
      <c r="D358" s="288">
        <v>0</v>
      </c>
      <c r="E358" s="288">
        <v>500</v>
      </c>
      <c r="F358" s="3"/>
    </row>
    <row r="359" spans="1:5" s="3" customFormat="1" ht="48.75" customHeight="1">
      <c r="A359" s="2" t="s">
        <v>501</v>
      </c>
      <c r="B359" s="7" t="s">
        <v>922</v>
      </c>
      <c r="C359" s="7"/>
      <c r="D359" s="288">
        <f>D360</f>
        <v>0</v>
      </c>
      <c r="E359" s="288">
        <f>E360</f>
        <v>900</v>
      </c>
    </row>
    <row r="360" spans="1:6" s="3" customFormat="1" ht="31.5">
      <c r="A360" s="2" t="s">
        <v>543</v>
      </c>
      <c r="B360" s="7" t="s">
        <v>922</v>
      </c>
      <c r="C360" s="7" t="s">
        <v>517</v>
      </c>
      <c r="D360" s="288">
        <v>0</v>
      </c>
      <c r="E360" s="288">
        <v>900</v>
      </c>
      <c r="F360" s="3" t="s">
        <v>539</v>
      </c>
    </row>
    <row r="361" spans="1:5" s="3" customFormat="1" ht="15.75">
      <c r="A361" s="2" t="s">
        <v>144</v>
      </c>
      <c r="B361" s="7" t="s">
        <v>869</v>
      </c>
      <c r="C361" s="7"/>
      <c r="D361" s="288">
        <f>D362</f>
        <v>0</v>
      </c>
      <c r="E361" s="288">
        <f>E362</f>
        <v>800</v>
      </c>
    </row>
    <row r="362" spans="1:6" s="3" customFormat="1" ht="25.5" customHeight="1">
      <c r="A362" s="2" t="s">
        <v>518</v>
      </c>
      <c r="B362" s="7" t="s">
        <v>869</v>
      </c>
      <c r="C362" s="7" t="s">
        <v>519</v>
      </c>
      <c r="D362" s="288">
        <v>0</v>
      </c>
      <c r="E362" s="288">
        <v>800</v>
      </c>
      <c r="F362" s="3" t="s">
        <v>539</v>
      </c>
    </row>
    <row r="363" spans="1:5" s="3" customFormat="1" ht="38.25" customHeight="1">
      <c r="A363" s="2" t="s">
        <v>116</v>
      </c>
      <c r="B363" s="7" t="s">
        <v>874</v>
      </c>
      <c r="C363" s="7"/>
      <c r="D363" s="288">
        <f>D364</f>
        <v>0</v>
      </c>
      <c r="E363" s="288">
        <f>E364</f>
        <v>500</v>
      </c>
    </row>
    <row r="364" spans="1:6" s="3" customFormat="1" ht="31.5">
      <c r="A364" s="2" t="s">
        <v>543</v>
      </c>
      <c r="B364" s="7" t="s">
        <v>874</v>
      </c>
      <c r="C364" s="7" t="s">
        <v>517</v>
      </c>
      <c r="D364" s="288">
        <v>0</v>
      </c>
      <c r="E364" s="288">
        <v>500</v>
      </c>
      <c r="F364" s="3" t="s">
        <v>539</v>
      </c>
    </row>
    <row r="365" spans="1:5" s="3" customFormat="1" ht="15.75">
      <c r="A365" s="2" t="s">
        <v>313</v>
      </c>
      <c r="B365" s="7" t="s">
        <v>875</v>
      </c>
      <c r="C365" s="7"/>
      <c r="D365" s="288">
        <f>D366</f>
        <v>0</v>
      </c>
      <c r="E365" s="288">
        <f>E366</f>
        <v>2000</v>
      </c>
    </row>
    <row r="366" spans="1:6" s="3" customFormat="1" ht="31.5">
      <c r="A366" s="2" t="s">
        <v>543</v>
      </c>
      <c r="B366" s="7" t="s">
        <v>875</v>
      </c>
      <c r="C366" s="7" t="s">
        <v>517</v>
      </c>
      <c r="D366" s="288">
        <v>0</v>
      </c>
      <c r="E366" s="288">
        <v>2000</v>
      </c>
      <c r="F366" s="3" t="s">
        <v>539</v>
      </c>
    </row>
    <row r="367" spans="1:5" s="3" customFormat="1" ht="31.5" customHeight="1">
      <c r="A367" s="2" t="s">
        <v>520</v>
      </c>
      <c r="B367" s="7" t="s">
        <v>877</v>
      </c>
      <c r="C367" s="7"/>
      <c r="D367" s="288">
        <f>D368</f>
        <v>0</v>
      </c>
      <c r="E367" s="288">
        <f>E368</f>
        <v>2872</v>
      </c>
    </row>
    <row r="368" spans="1:5" s="3" customFormat="1" ht="31.5" customHeight="1">
      <c r="A368" s="2" t="s">
        <v>523</v>
      </c>
      <c r="B368" s="7" t="s">
        <v>877</v>
      </c>
      <c r="C368" s="7" t="s">
        <v>524</v>
      </c>
      <c r="D368" s="288">
        <v>0</v>
      </c>
      <c r="E368" s="288">
        <v>2872</v>
      </c>
    </row>
    <row r="369" spans="1:5" s="3" customFormat="1" ht="15.75">
      <c r="A369" s="2" t="s">
        <v>445</v>
      </c>
      <c r="B369" s="7" t="s">
        <v>884</v>
      </c>
      <c r="C369" s="7"/>
      <c r="D369" s="288">
        <f>D370</f>
        <v>0</v>
      </c>
      <c r="E369" s="288">
        <f>E370</f>
        <v>2450</v>
      </c>
    </row>
    <row r="370" spans="1:6" s="3" customFormat="1" ht="31.5">
      <c r="A370" s="2" t="s">
        <v>523</v>
      </c>
      <c r="B370" s="7" t="s">
        <v>884</v>
      </c>
      <c r="C370" s="7" t="s">
        <v>524</v>
      </c>
      <c r="D370" s="288">
        <v>0</v>
      </c>
      <c r="E370" s="288">
        <v>2450</v>
      </c>
      <c r="F370" s="3" t="s">
        <v>539</v>
      </c>
    </row>
    <row r="371" spans="1:5" s="3" customFormat="1" ht="15.75">
      <c r="A371" s="2" t="s">
        <v>442</v>
      </c>
      <c r="B371" s="7" t="s">
        <v>915</v>
      </c>
      <c r="C371" s="7"/>
      <c r="D371" s="288">
        <f>D372</f>
        <v>0</v>
      </c>
      <c r="E371" s="288">
        <f>E372</f>
        <v>108806</v>
      </c>
    </row>
    <row r="372" spans="1:6" s="3" customFormat="1" ht="31.5">
      <c r="A372" s="2" t="s">
        <v>523</v>
      </c>
      <c r="B372" s="7" t="s">
        <v>915</v>
      </c>
      <c r="C372" s="7" t="s">
        <v>524</v>
      </c>
      <c r="D372" s="288">
        <v>0</v>
      </c>
      <c r="E372" s="288">
        <v>108806</v>
      </c>
      <c r="F372" s="3" t="s">
        <v>539</v>
      </c>
    </row>
    <row r="373" spans="1:6" s="25" customFormat="1" ht="31.5">
      <c r="A373" s="2" t="s">
        <v>525</v>
      </c>
      <c r="B373" s="7" t="s">
        <v>910</v>
      </c>
      <c r="C373" s="7"/>
      <c r="D373" s="288">
        <f>D374</f>
        <v>0</v>
      </c>
      <c r="E373" s="288">
        <f>E374</f>
        <v>151202</v>
      </c>
      <c r="F373" s="3"/>
    </row>
    <row r="374" spans="1:6" s="25" customFormat="1" ht="31.5">
      <c r="A374" s="2" t="s">
        <v>523</v>
      </c>
      <c r="B374" s="7" t="s">
        <v>910</v>
      </c>
      <c r="C374" s="7" t="s">
        <v>524</v>
      </c>
      <c r="D374" s="288">
        <v>0</v>
      </c>
      <c r="E374" s="288">
        <v>151202</v>
      </c>
      <c r="F374" s="3"/>
    </row>
    <row r="375" spans="1:5" s="3" customFormat="1" ht="15.75">
      <c r="A375" s="2" t="s">
        <v>197</v>
      </c>
      <c r="B375" s="7" t="s">
        <v>908</v>
      </c>
      <c r="C375" s="7"/>
      <c r="D375" s="288">
        <f>D376</f>
        <v>0</v>
      </c>
      <c r="E375" s="288">
        <f>E376</f>
        <v>85791.8</v>
      </c>
    </row>
    <row r="376" spans="1:6" s="3" customFormat="1" ht="31.5">
      <c r="A376" s="2" t="s">
        <v>523</v>
      </c>
      <c r="B376" s="7" t="s">
        <v>908</v>
      </c>
      <c r="C376" s="7" t="s">
        <v>524</v>
      </c>
      <c r="D376" s="288">
        <v>0</v>
      </c>
      <c r="E376" s="288">
        <v>85791.8</v>
      </c>
      <c r="F376" s="3" t="s">
        <v>539</v>
      </c>
    </row>
    <row r="377" spans="1:5" s="3" customFormat="1" ht="15.75">
      <c r="A377" s="2" t="s">
        <v>529</v>
      </c>
      <c r="B377" s="7" t="s">
        <v>907</v>
      </c>
      <c r="C377" s="7"/>
      <c r="D377" s="288">
        <f>D378</f>
        <v>0</v>
      </c>
      <c r="E377" s="288">
        <f>E378</f>
        <v>12735</v>
      </c>
    </row>
    <row r="378" spans="1:6" s="3" customFormat="1" ht="31.5">
      <c r="A378" s="2" t="s">
        <v>523</v>
      </c>
      <c r="B378" s="7" t="s">
        <v>907</v>
      </c>
      <c r="C378" s="7" t="s">
        <v>524</v>
      </c>
      <c r="D378" s="288">
        <v>0</v>
      </c>
      <c r="E378" s="288">
        <v>12735</v>
      </c>
      <c r="F378" s="3" t="s">
        <v>539</v>
      </c>
    </row>
    <row r="379" spans="1:5" s="3" customFormat="1" ht="24.75" customHeight="1">
      <c r="A379" s="2" t="s">
        <v>474</v>
      </c>
      <c r="B379" s="7" t="s">
        <v>905</v>
      </c>
      <c r="C379" s="7"/>
      <c r="D379" s="288">
        <f>D380+D381</f>
        <v>0</v>
      </c>
      <c r="E379" s="288">
        <f>E380+E381</f>
        <v>2320</v>
      </c>
    </row>
    <row r="380" spans="1:5" s="3" customFormat="1" ht="15.75">
      <c r="A380" s="2" t="s">
        <v>528</v>
      </c>
      <c r="B380" s="7" t="s">
        <v>905</v>
      </c>
      <c r="C380" s="7" t="s">
        <v>527</v>
      </c>
      <c r="D380" s="288">
        <v>0</v>
      </c>
      <c r="E380" s="288">
        <v>500</v>
      </c>
    </row>
    <row r="381" spans="1:5" s="3" customFormat="1" ht="31.5">
      <c r="A381" s="2" t="s">
        <v>523</v>
      </c>
      <c r="B381" s="7" t="s">
        <v>905</v>
      </c>
      <c r="C381" s="7" t="s">
        <v>524</v>
      </c>
      <c r="D381" s="288">
        <v>0</v>
      </c>
      <c r="E381" s="288">
        <v>1820</v>
      </c>
    </row>
    <row r="382" spans="1:5" s="3" customFormat="1" ht="15.75">
      <c r="A382" s="2" t="s">
        <v>403</v>
      </c>
      <c r="B382" s="7" t="s">
        <v>923</v>
      </c>
      <c r="C382" s="7"/>
      <c r="D382" s="288">
        <f>D383</f>
        <v>0</v>
      </c>
      <c r="E382" s="288">
        <f>E383</f>
        <v>2400</v>
      </c>
    </row>
    <row r="383" spans="1:6" s="3" customFormat="1" ht="15.75">
      <c r="A383" s="2" t="s">
        <v>518</v>
      </c>
      <c r="B383" s="7" t="s">
        <v>923</v>
      </c>
      <c r="C383" s="7" t="s">
        <v>519</v>
      </c>
      <c r="D383" s="288">
        <v>0</v>
      </c>
      <c r="E383" s="288">
        <v>2400</v>
      </c>
      <c r="F383" s="3" t="s">
        <v>539</v>
      </c>
    </row>
    <row r="384" spans="1:5" s="3" customFormat="1" ht="15.75">
      <c r="A384" s="2" t="s">
        <v>26</v>
      </c>
      <c r="B384" s="7" t="s">
        <v>904</v>
      </c>
      <c r="C384" s="7"/>
      <c r="D384" s="288">
        <f>D385+D386+D387</f>
        <v>0</v>
      </c>
      <c r="E384" s="288">
        <f>E385+E386+E387</f>
        <v>2500</v>
      </c>
    </row>
    <row r="385" spans="1:6" s="3" customFormat="1" ht="63">
      <c r="A385" s="2" t="s">
        <v>515</v>
      </c>
      <c r="B385" s="7" t="s">
        <v>904</v>
      </c>
      <c r="C385" s="7" t="s">
        <v>516</v>
      </c>
      <c r="D385" s="288">
        <v>0</v>
      </c>
      <c r="E385" s="288">
        <v>1510</v>
      </c>
      <c r="F385" s="3" t="s">
        <v>539</v>
      </c>
    </row>
    <row r="386" spans="1:6" s="3" customFormat="1" ht="31.5">
      <c r="A386" s="2" t="s">
        <v>543</v>
      </c>
      <c r="B386" s="7" t="s">
        <v>904</v>
      </c>
      <c r="C386" s="7" t="s">
        <v>517</v>
      </c>
      <c r="D386" s="288">
        <v>0</v>
      </c>
      <c r="E386" s="288">
        <v>720</v>
      </c>
      <c r="F386" s="3" t="s">
        <v>539</v>
      </c>
    </row>
    <row r="387" spans="1:5" s="3" customFormat="1" ht="31.5">
      <c r="A387" s="2" t="s">
        <v>523</v>
      </c>
      <c r="B387" s="7" t="s">
        <v>904</v>
      </c>
      <c r="C387" s="7" t="s">
        <v>524</v>
      </c>
      <c r="D387" s="288">
        <v>0</v>
      </c>
      <c r="E387" s="288">
        <v>270</v>
      </c>
    </row>
    <row r="388" spans="1:6" s="25" customFormat="1" ht="15.75">
      <c r="A388" s="2" t="s">
        <v>540</v>
      </c>
      <c r="B388" s="7" t="s">
        <v>898</v>
      </c>
      <c r="C388" s="7"/>
      <c r="D388" s="288">
        <f>D389</f>
        <v>0</v>
      </c>
      <c r="E388" s="288">
        <f>E389</f>
        <v>35996.6</v>
      </c>
      <c r="F388" s="3"/>
    </row>
    <row r="389" spans="1:6" s="25" customFormat="1" ht="31.5">
      <c r="A389" s="2" t="s">
        <v>523</v>
      </c>
      <c r="B389" s="7" t="s">
        <v>898</v>
      </c>
      <c r="C389" s="7" t="s">
        <v>524</v>
      </c>
      <c r="D389" s="288">
        <v>0</v>
      </c>
      <c r="E389" s="288">
        <v>35996.6</v>
      </c>
      <c r="F389" s="3" t="s">
        <v>539</v>
      </c>
    </row>
    <row r="390" spans="1:5" s="3" customFormat="1" ht="15.75">
      <c r="A390" s="2" t="s">
        <v>441</v>
      </c>
      <c r="B390" s="7" t="s">
        <v>899</v>
      </c>
      <c r="C390" s="7"/>
      <c r="D390" s="288">
        <f>D391</f>
        <v>0</v>
      </c>
      <c r="E390" s="288">
        <f>E391</f>
        <v>18129</v>
      </c>
    </row>
    <row r="391" spans="1:6" s="3" customFormat="1" ht="31.5">
      <c r="A391" s="2" t="s">
        <v>523</v>
      </c>
      <c r="B391" s="7" t="s">
        <v>899</v>
      </c>
      <c r="C391" s="7" t="s">
        <v>524</v>
      </c>
      <c r="D391" s="288">
        <v>0</v>
      </c>
      <c r="E391" s="288">
        <v>18129</v>
      </c>
      <c r="F391" s="3" t="s">
        <v>539</v>
      </c>
    </row>
    <row r="392" spans="1:5" s="3" customFormat="1" ht="63">
      <c r="A392" s="2" t="s">
        <v>472</v>
      </c>
      <c r="B392" s="7" t="s">
        <v>903</v>
      </c>
      <c r="C392" s="7"/>
      <c r="D392" s="288">
        <f>D393+D394+D395</f>
        <v>0</v>
      </c>
      <c r="E392" s="288">
        <f>E393+E394+E395</f>
        <v>37357</v>
      </c>
    </row>
    <row r="393" spans="1:6" s="3" customFormat="1" ht="63">
      <c r="A393" s="2" t="s">
        <v>515</v>
      </c>
      <c r="B393" s="7" t="s">
        <v>903</v>
      </c>
      <c r="C393" s="7" t="s">
        <v>516</v>
      </c>
      <c r="D393" s="288">
        <v>0</v>
      </c>
      <c r="E393" s="288">
        <v>31121</v>
      </c>
      <c r="F393" s="3" t="s">
        <v>539</v>
      </c>
    </row>
    <row r="394" spans="1:6" s="3" customFormat="1" ht="31.5">
      <c r="A394" s="2" t="s">
        <v>543</v>
      </c>
      <c r="B394" s="7" t="s">
        <v>903</v>
      </c>
      <c r="C394" s="7" t="s">
        <v>517</v>
      </c>
      <c r="D394" s="288">
        <v>0</v>
      </c>
      <c r="E394" s="288">
        <v>6073</v>
      </c>
      <c r="F394" s="3" t="s">
        <v>539</v>
      </c>
    </row>
    <row r="395" spans="1:6" s="3" customFormat="1" ht="15.75">
      <c r="A395" s="2" t="s">
        <v>518</v>
      </c>
      <c r="B395" s="7" t="s">
        <v>903</v>
      </c>
      <c r="C395" s="7" t="s">
        <v>519</v>
      </c>
      <c r="D395" s="288">
        <v>0</v>
      </c>
      <c r="E395" s="288">
        <v>163</v>
      </c>
      <c r="F395" s="3" t="s">
        <v>539</v>
      </c>
    </row>
    <row r="396" spans="1:5" s="3" customFormat="1" ht="15.75">
      <c r="A396" s="2" t="s">
        <v>541</v>
      </c>
      <c r="B396" s="7" t="s">
        <v>900</v>
      </c>
      <c r="C396" s="7"/>
      <c r="D396" s="288">
        <f>D397</f>
        <v>0</v>
      </c>
      <c r="E396" s="288">
        <f>E397</f>
        <v>350</v>
      </c>
    </row>
    <row r="397" spans="1:6" s="3" customFormat="1" ht="31.5">
      <c r="A397" s="2" t="s">
        <v>543</v>
      </c>
      <c r="B397" s="7" t="s">
        <v>900</v>
      </c>
      <c r="C397" s="7" t="s">
        <v>517</v>
      </c>
      <c r="D397" s="288">
        <v>0</v>
      </c>
      <c r="E397" s="288">
        <v>350</v>
      </c>
      <c r="F397" s="3" t="s">
        <v>539</v>
      </c>
    </row>
    <row r="398" spans="1:5" s="3" customFormat="1" ht="15.75">
      <c r="A398" s="2" t="s">
        <v>1272</v>
      </c>
      <c r="B398" s="7" t="s">
        <v>1273</v>
      </c>
      <c r="C398" s="7"/>
      <c r="D398" s="288">
        <f>D399</f>
        <v>0</v>
      </c>
      <c r="E398" s="288">
        <f>E399</f>
        <v>40571</v>
      </c>
    </row>
    <row r="399" spans="1:6" s="3" customFormat="1" ht="31.5">
      <c r="A399" s="2" t="s">
        <v>523</v>
      </c>
      <c r="B399" s="7" t="s">
        <v>1273</v>
      </c>
      <c r="C399" s="7" t="s">
        <v>524</v>
      </c>
      <c r="D399" s="288">
        <v>0</v>
      </c>
      <c r="E399" s="288">
        <v>40571</v>
      </c>
      <c r="F399" s="3" t="s">
        <v>539</v>
      </c>
    </row>
    <row r="400" spans="1:5" s="3" customFormat="1" ht="31.5">
      <c r="A400" s="2" t="s">
        <v>95</v>
      </c>
      <c r="B400" s="7" t="s">
        <v>930</v>
      </c>
      <c r="C400" s="7"/>
      <c r="D400" s="288">
        <f>D401</f>
        <v>0</v>
      </c>
      <c r="E400" s="288">
        <f>E401</f>
        <v>2099.9</v>
      </c>
    </row>
    <row r="401" spans="1:6" s="3" customFormat="1" ht="15.75">
      <c r="A401" s="2" t="s">
        <v>409</v>
      </c>
      <c r="B401" s="7" t="s">
        <v>930</v>
      </c>
      <c r="C401" s="7" t="s">
        <v>526</v>
      </c>
      <c r="D401" s="288">
        <v>0</v>
      </c>
      <c r="E401" s="288">
        <v>2099.9</v>
      </c>
      <c r="F401" s="3" t="s">
        <v>498</v>
      </c>
    </row>
    <row r="402" spans="1:5" s="3" customFormat="1" ht="47.25">
      <c r="A402" s="2" t="s">
        <v>943</v>
      </c>
      <c r="B402" s="7" t="s">
        <v>973</v>
      </c>
      <c r="C402" s="7"/>
      <c r="D402" s="288">
        <f>D403</f>
        <v>0</v>
      </c>
      <c r="E402" s="288">
        <f>E403</f>
        <v>267.4</v>
      </c>
    </row>
    <row r="403" spans="1:5" s="3" customFormat="1" ht="31.5">
      <c r="A403" s="2" t="s">
        <v>543</v>
      </c>
      <c r="B403" s="7" t="s">
        <v>973</v>
      </c>
      <c r="C403" s="7" t="s">
        <v>517</v>
      </c>
      <c r="D403" s="288">
        <v>0</v>
      </c>
      <c r="E403" s="288">
        <v>267.4</v>
      </c>
    </row>
    <row r="404" spans="1:5" s="3" customFormat="1" ht="31.5">
      <c r="A404" s="2" t="s">
        <v>98</v>
      </c>
      <c r="B404" s="7" t="s">
        <v>891</v>
      </c>
      <c r="C404" s="7"/>
      <c r="D404" s="288">
        <f>D405</f>
        <v>0</v>
      </c>
      <c r="E404" s="288">
        <f>E405</f>
        <v>1482.6</v>
      </c>
    </row>
    <row r="405" spans="1:6" s="3" customFormat="1" ht="15.75">
      <c r="A405" s="2" t="s">
        <v>528</v>
      </c>
      <c r="B405" s="7" t="s">
        <v>891</v>
      </c>
      <c r="C405" s="7" t="s">
        <v>527</v>
      </c>
      <c r="D405" s="288">
        <v>0</v>
      </c>
      <c r="E405" s="288">
        <v>1482.6</v>
      </c>
      <c r="F405" s="3" t="s">
        <v>498</v>
      </c>
    </row>
    <row r="406" spans="1:5" s="3" customFormat="1" ht="31.5">
      <c r="A406" s="2" t="s">
        <v>358</v>
      </c>
      <c r="B406" s="7" t="s">
        <v>921</v>
      </c>
      <c r="C406" s="7"/>
      <c r="D406" s="288">
        <f>D407</f>
        <v>0</v>
      </c>
      <c r="E406" s="288">
        <f>E407</f>
        <v>4593</v>
      </c>
    </row>
    <row r="407" spans="1:5" s="3" customFormat="1" ht="31.5">
      <c r="A407" s="2" t="s">
        <v>191</v>
      </c>
      <c r="B407" s="7" t="s">
        <v>921</v>
      </c>
      <c r="C407" s="7" t="s">
        <v>530</v>
      </c>
      <c r="D407" s="288">
        <v>0</v>
      </c>
      <c r="E407" s="288">
        <v>4593</v>
      </c>
    </row>
    <row r="408" spans="1:5" s="3" customFormat="1" ht="15.75">
      <c r="A408" s="2" t="s">
        <v>126</v>
      </c>
      <c r="B408" s="7" t="s">
        <v>878</v>
      </c>
      <c r="C408" s="7"/>
      <c r="D408" s="288">
        <f>D409</f>
        <v>0</v>
      </c>
      <c r="E408" s="288">
        <f>E409</f>
        <v>4100</v>
      </c>
    </row>
    <row r="409" spans="1:6" s="3" customFormat="1" ht="15" customHeight="1">
      <c r="A409" s="2" t="s">
        <v>518</v>
      </c>
      <c r="B409" s="7" t="s">
        <v>878</v>
      </c>
      <c r="C409" s="7" t="s">
        <v>519</v>
      </c>
      <c r="D409" s="288">
        <v>0</v>
      </c>
      <c r="E409" s="288">
        <v>4100</v>
      </c>
      <c r="F409" s="3" t="s">
        <v>539</v>
      </c>
    </row>
    <row r="410" spans="1:5" s="3" customFormat="1" ht="24" customHeight="1">
      <c r="A410" s="2" t="s">
        <v>536</v>
      </c>
      <c r="B410" s="21" t="s">
        <v>929</v>
      </c>
      <c r="C410" s="29"/>
      <c r="D410" s="288">
        <f>D411</f>
        <v>0</v>
      </c>
      <c r="E410" s="288">
        <f>E411</f>
        <v>310</v>
      </c>
    </row>
    <row r="411" spans="1:6" s="3" customFormat="1" ht="15.75">
      <c r="A411" s="2" t="s">
        <v>518</v>
      </c>
      <c r="B411" s="21" t="s">
        <v>929</v>
      </c>
      <c r="C411" s="7" t="s">
        <v>519</v>
      </c>
      <c r="D411" s="288">
        <v>0</v>
      </c>
      <c r="E411" s="288">
        <v>310</v>
      </c>
      <c r="F411" s="3" t="s">
        <v>539</v>
      </c>
    </row>
    <row r="412" spans="1:5" s="3" customFormat="1" ht="33" customHeight="1">
      <c r="A412" s="2" t="s">
        <v>521</v>
      </c>
      <c r="B412" s="7" t="s">
        <v>883</v>
      </c>
      <c r="C412" s="7"/>
      <c r="D412" s="288">
        <f>D413</f>
        <v>0</v>
      </c>
      <c r="E412" s="288">
        <f>E413</f>
        <v>3500</v>
      </c>
    </row>
    <row r="413" spans="1:6" s="3" customFormat="1" ht="33" customHeight="1">
      <c r="A413" s="2" t="s">
        <v>543</v>
      </c>
      <c r="B413" s="7" t="s">
        <v>883</v>
      </c>
      <c r="C413" s="7" t="s">
        <v>517</v>
      </c>
      <c r="D413" s="288">
        <v>0</v>
      </c>
      <c r="E413" s="288">
        <v>3500</v>
      </c>
      <c r="F413" s="3" t="s">
        <v>539</v>
      </c>
    </row>
    <row r="414" spans="1:5" s="3" customFormat="1" ht="33" customHeight="1">
      <c r="A414" s="2" t="s">
        <v>522</v>
      </c>
      <c r="B414" s="7" t="s">
        <v>882</v>
      </c>
      <c r="C414" s="7"/>
      <c r="D414" s="288">
        <f>D415</f>
        <v>0</v>
      </c>
      <c r="E414" s="288">
        <f>E415</f>
        <v>1007</v>
      </c>
    </row>
    <row r="415" spans="1:6" s="3" customFormat="1" ht="33" customHeight="1">
      <c r="A415" s="2" t="s">
        <v>543</v>
      </c>
      <c r="B415" s="7" t="s">
        <v>882</v>
      </c>
      <c r="C415" s="7" t="s">
        <v>517</v>
      </c>
      <c r="D415" s="288">
        <v>0</v>
      </c>
      <c r="E415" s="288">
        <v>1007</v>
      </c>
      <c r="F415" s="3" t="s">
        <v>539</v>
      </c>
    </row>
    <row r="416" spans="1:5" s="3" customFormat="1" ht="63">
      <c r="A416" s="2" t="s">
        <v>757</v>
      </c>
      <c r="B416" s="7" t="s">
        <v>897</v>
      </c>
      <c r="C416" s="7"/>
      <c r="D416" s="288">
        <f>D417</f>
        <v>0</v>
      </c>
      <c r="E416" s="288">
        <f>E417</f>
        <v>902</v>
      </c>
    </row>
    <row r="417" spans="1:5" s="3" customFormat="1" ht="31.5">
      <c r="A417" s="2" t="s">
        <v>523</v>
      </c>
      <c r="B417" s="7" t="s">
        <v>897</v>
      </c>
      <c r="C417" s="7" t="s">
        <v>524</v>
      </c>
      <c r="D417" s="288">
        <v>0</v>
      </c>
      <c r="E417" s="288">
        <v>902</v>
      </c>
    </row>
    <row r="418" spans="1:5" s="3" customFormat="1" ht="15.75">
      <c r="A418" s="2" t="s">
        <v>538</v>
      </c>
      <c r="B418" s="7" t="s">
        <v>881</v>
      </c>
      <c r="C418" s="7"/>
      <c r="D418" s="288">
        <f>D419</f>
        <v>0</v>
      </c>
      <c r="E418" s="288">
        <f>E419</f>
        <v>72574</v>
      </c>
    </row>
    <row r="419" spans="1:6" s="3" customFormat="1" ht="15.75">
      <c r="A419" s="2" t="s">
        <v>409</v>
      </c>
      <c r="B419" s="7" t="s">
        <v>881</v>
      </c>
      <c r="C419" s="7" t="s">
        <v>526</v>
      </c>
      <c r="D419" s="288">
        <v>0</v>
      </c>
      <c r="E419" s="288">
        <v>72574</v>
      </c>
      <c r="F419" s="3" t="s">
        <v>539</v>
      </c>
    </row>
    <row r="420" spans="1:5" s="3" customFormat="1" ht="94.5">
      <c r="A420" s="2" t="s">
        <v>301</v>
      </c>
      <c r="B420" s="7" t="s">
        <v>887</v>
      </c>
      <c r="C420" s="22"/>
      <c r="D420" s="288">
        <f>D421</f>
        <v>0</v>
      </c>
      <c r="E420" s="288">
        <f>E421</f>
        <v>24298.5</v>
      </c>
    </row>
    <row r="421" spans="1:6" s="3" customFormat="1" ht="31.5">
      <c r="A421" s="2" t="s">
        <v>523</v>
      </c>
      <c r="B421" s="7" t="s">
        <v>887</v>
      </c>
      <c r="C421" s="7" t="s">
        <v>524</v>
      </c>
      <c r="D421" s="288">
        <v>0</v>
      </c>
      <c r="E421" s="288">
        <v>24298.5</v>
      </c>
      <c r="F421" s="3" t="s">
        <v>496</v>
      </c>
    </row>
    <row r="422" spans="1:5" s="3" customFormat="1" ht="204.75">
      <c r="A422" s="2" t="s">
        <v>560</v>
      </c>
      <c r="B422" s="7" t="s">
        <v>917</v>
      </c>
      <c r="C422" s="7"/>
      <c r="D422" s="288">
        <f>D423</f>
        <v>0</v>
      </c>
      <c r="E422" s="288">
        <f>E423</f>
        <v>223791.3</v>
      </c>
    </row>
    <row r="423" spans="1:6" s="3" customFormat="1" ht="39" customHeight="1">
      <c r="A423" s="2" t="s">
        <v>523</v>
      </c>
      <c r="B423" s="7" t="s">
        <v>917</v>
      </c>
      <c r="C423" s="7" t="s">
        <v>524</v>
      </c>
      <c r="D423" s="288">
        <v>0</v>
      </c>
      <c r="E423" s="288">
        <v>223791.3</v>
      </c>
      <c r="F423" s="3" t="s">
        <v>496</v>
      </c>
    </row>
    <row r="424" spans="1:5" s="3" customFormat="1" ht="206.25" customHeight="1">
      <c r="A424" s="2" t="s">
        <v>7</v>
      </c>
      <c r="B424" s="7" t="s">
        <v>918</v>
      </c>
      <c r="C424" s="7"/>
      <c r="D424" s="288">
        <f>D425</f>
        <v>0</v>
      </c>
      <c r="E424" s="288">
        <f>E425</f>
        <v>2853.8</v>
      </c>
    </row>
    <row r="425" spans="1:6" s="3" customFormat="1" ht="39" customHeight="1">
      <c r="A425" s="2" t="s">
        <v>523</v>
      </c>
      <c r="B425" s="7" t="s">
        <v>918</v>
      </c>
      <c r="C425" s="7" t="s">
        <v>524</v>
      </c>
      <c r="D425" s="288">
        <v>0</v>
      </c>
      <c r="E425" s="288">
        <v>2853.8</v>
      </c>
      <c r="F425" s="3" t="s">
        <v>496</v>
      </c>
    </row>
    <row r="426" spans="1:5" s="3" customFormat="1" ht="173.25">
      <c r="A426" s="2" t="s">
        <v>562</v>
      </c>
      <c r="B426" s="7" t="s">
        <v>911</v>
      </c>
      <c r="C426" s="7"/>
      <c r="D426" s="288">
        <f>D427</f>
        <v>0</v>
      </c>
      <c r="E426" s="288">
        <f>E427</f>
        <v>398384.4</v>
      </c>
    </row>
    <row r="427" spans="1:6" s="3" customFormat="1" ht="31.5">
      <c r="A427" s="2" t="s">
        <v>523</v>
      </c>
      <c r="B427" s="7" t="s">
        <v>911</v>
      </c>
      <c r="C427" s="7" t="s">
        <v>524</v>
      </c>
      <c r="D427" s="288">
        <v>0</v>
      </c>
      <c r="E427" s="288">
        <v>398384.4</v>
      </c>
      <c r="F427" s="3" t="s">
        <v>496</v>
      </c>
    </row>
    <row r="428" spans="1:5" s="3" customFormat="1" ht="173.25">
      <c r="A428" s="2" t="s">
        <v>563</v>
      </c>
      <c r="B428" s="7" t="s">
        <v>912</v>
      </c>
      <c r="C428" s="7"/>
      <c r="D428" s="288">
        <f>D429</f>
        <v>0</v>
      </c>
      <c r="E428" s="288">
        <f>E429</f>
        <v>15376.5</v>
      </c>
    </row>
    <row r="429" spans="1:6" s="3" customFormat="1" ht="31.5">
      <c r="A429" s="2" t="s">
        <v>523</v>
      </c>
      <c r="B429" s="7" t="s">
        <v>912</v>
      </c>
      <c r="C429" s="7" t="s">
        <v>524</v>
      </c>
      <c r="D429" s="288">
        <v>0</v>
      </c>
      <c r="E429" s="288">
        <v>15376.5</v>
      </c>
      <c r="F429" s="3" t="s">
        <v>496</v>
      </c>
    </row>
    <row r="430" spans="1:5" s="3" customFormat="1" ht="31.5">
      <c r="A430" s="2" t="s">
        <v>547</v>
      </c>
      <c r="B430" s="7" t="s">
        <v>871</v>
      </c>
      <c r="C430" s="7"/>
      <c r="D430" s="288">
        <f>D432+D431</f>
        <v>0</v>
      </c>
      <c r="E430" s="288">
        <f>E431+E432</f>
        <v>5372.1</v>
      </c>
    </row>
    <row r="431" spans="1:6" s="3" customFormat="1" ht="63">
      <c r="A431" s="2" t="s">
        <v>515</v>
      </c>
      <c r="B431" s="7" t="s">
        <v>871</v>
      </c>
      <c r="C431" s="7" t="s">
        <v>516</v>
      </c>
      <c r="D431" s="288">
        <v>0</v>
      </c>
      <c r="E431" s="288">
        <v>4512.1</v>
      </c>
      <c r="F431" s="3" t="s">
        <v>496</v>
      </c>
    </row>
    <row r="432" spans="1:6" s="3" customFormat="1" ht="31.5">
      <c r="A432" s="2" t="s">
        <v>543</v>
      </c>
      <c r="B432" s="7" t="s">
        <v>871</v>
      </c>
      <c r="C432" s="7" t="s">
        <v>517</v>
      </c>
      <c r="D432" s="288">
        <v>0</v>
      </c>
      <c r="E432" s="288">
        <v>860</v>
      </c>
      <c r="F432" s="3" t="s">
        <v>496</v>
      </c>
    </row>
    <row r="433" spans="1:5" s="3" customFormat="1" ht="47.25">
      <c r="A433" s="2" t="s">
        <v>549</v>
      </c>
      <c r="B433" s="7" t="s">
        <v>872</v>
      </c>
      <c r="C433" s="7"/>
      <c r="D433" s="288">
        <f>D434</f>
        <v>0</v>
      </c>
      <c r="E433" s="288">
        <f>E434</f>
        <v>1435.4</v>
      </c>
    </row>
    <row r="434" spans="1:6" s="3" customFormat="1" ht="63">
      <c r="A434" s="2" t="s">
        <v>515</v>
      </c>
      <c r="B434" s="7" t="s">
        <v>872</v>
      </c>
      <c r="C434" s="7" t="s">
        <v>516</v>
      </c>
      <c r="D434" s="288">
        <v>0</v>
      </c>
      <c r="E434" s="288">
        <v>1435.4</v>
      </c>
      <c r="F434" s="3" t="s">
        <v>496</v>
      </c>
    </row>
    <row r="435" spans="1:5" s="3" customFormat="1" ht="31.5">
      <c r="A435" s="2" t="s">
        <v>550</v>
      </c>
      <c r="B435" s="7" t="s">
        <v>873</v>
      </c>
      <c r="C435" s="7"/>
      <c r="D435" s="288">
        <f>D436+D437</f>
        <v>0</v>
      </c>
      <c r="E435" s="288">
        <f>E436+E437</f>
        <v>1802.2</v>
      </c>
    </row>
    <row r="436" spans="1:6" s="3" customFormat="1" ht="63">
      <c r="A436" s="2" t="s">
        <v>515</v>
      </c>
      <c r="B436" s="7" t="s">
        <v>873</v>
      </c>
      <c r="C436" s="7" t="s">
        <v>516</v>
      </c>
      <c r="D436" s="288">
        <v>0</v>
      </c>
      <c r="E436" s="288">
        <v>1723.2</v>
      </c>
      <c r="F436" s="3" t="s">
        <v>496</v>
      </c>
    </row>
    <row r="437" spans="1:6" s="3" customFormat="1" ht="31.5">
      <c r="A437" s="2" t="s">
        <v>543</v>
      </c>
      <c r="B437" s="7" t="s">
        <v>873</v>
      </c>
      <c r="C437" s="7" t="s">
        <v>517</v>
      </c>
      <c r="D437" s="288">
        <v>0</v>
      </c>
      <c r="E437" s="288">
        <v>79</v>
      </c>
      <c r="F437" s="3" t="s">
        <v>496</v>
      </c>
    </row>
    <row r="438" spans="1:5" s="3" customFormat="1" ht="177" customHeight="1">
      <c r="A438" s="2" t="s">
        <v>1033</v>
      </c>
      <c r="B438" s="7" t="s">
        <v>888</v>
      </c>
      <c r="C438" s="7"/>
      <c r="D438" s="288">
        <f>D439</f>
        <v>0</v>
      </c>
      <c r="E438" s="288">
        <f>E439</f>
        <v>280.8</v>
      </c>
    </row>
    <row r="439" spans="1:6" s="3" customFormat="1" ht="15.75">
      <c r="A439" s="2" t="s">
        <v>528</v>
      </c>
      <c r="B439" s="7" t="s">
        <v>888</v>
      </c>
      <c r="C439" s="7" t="s">
        <v>527</v>
      </c>
      <c r="D439" s="288">
        <v>0</v>
      </c>
      <c r="E439" s="288">
        <v>280.8</v>
      </c>
      <c r="F439" s="3" t="s">
        <v>496</v>
      </c>
    </row>
    <row r="440" spans="1:5" s="3" customFormat="1" ht="63">
      <c r="A440" s="2" t="s">
        <v>554</v>
      </c>
      <c r="B440" s="7" t="s">
        <v>879</v>
      </c>
      <c r="C440" s="7"/>
      <c r="D440" s="288">
        <f>D441</f>
        <v>0</v>
      </c>
      <c r="E440" s="288">
        <f>E441</f>
        <v>672.4</v>
      </c>
    </row>
    <row r="441" spans="1:6" s="3" customFormat="1" ht="31.5">
      <c r="A441" s="2" t="s">
        <v>543</v>
      </c>
      <c r="B441" s="7" t="s">
        <v>879</v>
      </c>
      <c r="C441" s="7" t="s">
        <v>517</v>
      </c>
      <c r="D441" s="288">
        <v>0</v>
      </c>
      <c r="E441" s="288">
        <v>672.4</v>
      </c>
      <c r="F441" s="3" t="s">
        <v>496</v>
      </c>
    </row>
    <row r="442" spans="1:5" s="3" customFormat="1" ht="189">
      <c r="A442" s="2" t="s">
        <v>5</v>
      </c>
      <c r="B442" s="7" t="s">
        <v>892</v>
      </c>
      <c r="C442" s="22"/>
      <c r="D442" s="288">
        <f>D443</f>
        <v>0</v>
      </c>
      <c r="E442" s="288">
        <f>E443</f>
        <v>43595.2</v>
      </c>
    </row>
    <row r="443" spans="1:6" s="3" customFormat="1" ht="15.75">
      <c r="A443" s="2" t="s">
        <v>528</v>
      </c>
      <c r="B443" s="7" t="s">
        <v>892</v>
      </c>
      <c r="C443" s="7" t="s">
        <v>527</v>
      </c>
      <c r="D443" s="288">
        <v>0</v>
      </c>
      <c r="E443" s="288">
        <v>43595.2</v>
      </c>
      <c r="F443" s="3" t="s">
        <v>496</v>
      </c>
    </row>
    <row r="444" spans="1:5" s="3" customFormat="1" ht="63">
      <c r="A444" s="2" t="s">
        <v>566</v>
      </c>
      <c r="B444" s="7" t="s">
        <v>889</v>
      </c>
      <c r="C444" s="7"/>
      <c r="D444" s="288">
        <f>D445</f>
        <v>0</v>
      </c>
      <c r="E444" s="288">
        <f>E445</f>
        <v>10818.7</v>
      </c>
    </row>
    <row r="445" spans="1:6" s="3" customFormat="1" ht="31.5">
      <c r="A445" s="2" t="s">
        <v>523</v>
      </c>
      <c r="B445" s="7" t="s">
        <v>889</v>
      </c>
      <c r="C445" s="7" t="s">
        <v>524</v>
      </c>
      <c r="D445" s="288">
        <v>0</v>
      </c>
      <c r="E445" s="288">
        <v>10818.7</v>
      </c>
      <c r="F445" s="3" t="s">
        <v>496</v>
      </c>
    </row>
    <row r="446" spans="1:5" s="3" customFormat="1" ht="78.75">
      <c r="A446" s="2" t="s">
        <v>567</v>
      </c>
      <c r="B446" s="7" t="s">
        <v>890</v>
      </c>
      <c r="C446" s="7"/>
      <c r="D446" s="288">
        <f>D447</f>
        <v>0</v>
      </c>
      <c r="E446" s="288">
        <f>E447</f>
        <v>1009.6</v>
      </c>
    </row>
    <row r="447" spans="1:6" s="3" customFormat="1" ht="31.5">
      <c r="A447" s="2" t="s">
        <v>523</v>
      </c>
      <c r="B447" s="7" t="s">
        <v>890</v>
      </c>
      <c r="C447" s="7" t="s">
        <v>527</v>
      </c>
      <c r="D447" s="288">
        <v>0</v>
      </c>
      <c r="E447" s="288">
        <v>1009.6</v>
      </c>
      <c r="F447" s="3" t="s">
        <v>496</v>
      </c>
    </row>
    <row r="448" spans="1:5" s="3" customFormat="1" ht="47.25">
      <c r="A448" s="2" t="s">
        <v>569</v>
      </c>
      <c r="B448" s="7" t="s">
        <v>886</v>
      </c>
      <c r="C448" s="7"/>
      <c r="D448" s="288">
        <f>D449</f>
        <v>0</v>
      </c>
      <c r="E448" s="288">
        <f>E449</f>
        <v>3475.7</v>
      </c>
    </row>
    <row r="449" spans="1:6" s="3" customFormat="1" ht="15.75">
      <c r="A449" s="2" t="s">
        <v>528</v>
      </c>
      <c r="B449" s="7" t="s">
        <v>886</v>
      </c>
      <c r="C449" s="7" t="s">
        <v>527</v>
      </c>
      <c r="D449" s="288">
        <v>0</v>
      </c>
      <c r="E449" s="288">
        <v>3475.7</v>
      </c>
      <c r="F449" s="3" t="s">
        <v>496</v>
      </c>
    </row>
    <row r="450" spans="1:5" s="3" customFormat="1" ht="47.25">
      <c r="A450" s="2" t="s">
        <v>565</v>
      </c>
      <c r="B450" s="7" t="s">
        <v>906</v>
      </c>
      <c r="C450" s="7"/>
      <c r="D450" s="288">
        <f>D451+D452</f>
        <v>0</v>
      </c>
      <c r="E450" s="288">
        <f>E451+E452</f>
        <v>19332.7</v>
      </c>
    </row>
    <row r="451" spans="1:6" s="3" customFormat="1" ht="31.5">
      <c r="A451" s="2" t="s">
        <v>543</v>
      </c>
      <c r="B451" s="7" t="s">
        <v>906</v>
      </c>
      <c r="C451" s="7" t="s">
        <v>527</v>
      </c>
      <c r="D451" s="288">
        <v>0</v>
      </c>
      <c r="E451" s="288">
        <v>12260.6</v>
      </c>
      <c r="F451" s="3" t="s">
        <v>496</v>
      </c>
    </row>
    <row r="452" spans="1:5" s="3" customFormat="1" ht="31.5">
      <c r="A452" s="2" t="s">
        <v>523</v>
      </c>
      <c r="B452" s="7" t="s">
        <v>906</v>
      </c>
      <c r="C452" s="7" t="s">
        <v>524</v>
      </c>
      <c r="D452" s="288">
        <v>0</v>
      </c>
      <c r="E452" s="288">
        <v>7072.1</v>
      </c>
    </row>
    <row r="453" spans="1:5" s="3" customFormat="1" ht="90" customHeight="1">
      <c r="A453" s="2" t="s">
        <v>456</v>
      </c>
      <c r="B453" s="7" t="s">
        <v>893</v>
      </c>
      <c r="C453" s="7"/>
      <c r="D453" s="288">
        <f>D454</f>
        <v>0</v>
      </c>
      <c r="E453" s="288">
        <f>E454</f>
        <v>250</v>
      </c>
    </row>
    <row r="454" spans="1:6" s="3" customFormat="1" ht="24.75" customHeight="1">
      <c r="A454" s="2" t="s">
        <v>528</v>
      </c>
      <c r="B454" s="7" t="s">
        <v>893</v>
      </c>
      <c r="C454" s="7" t="s">
        <v>527</v>
      </c>
      <c r="D454" s="288">
        <v>0</v>
      </c>
      <c r="E454" s="288">
        <v>250</v>
      </c>
      <c r="F454" s="3" t="s">
        <v>496</v>
      </c>
    </row>
    <row r="455" spans="1:5" s="3" customFormat="1" ht="240.75" customHeight="1">
      <c r="A455" s="2" t="s">
        <v>561</v>
      </c>
      <c r="B455" s="7" t="s">
        <v>916</v>
      </c>
      <c r="C455" s="7"/>
      <c r="D455" s="288">
        <f>D456</f>
        <v>0</v>
      </c>
      <c r="E455" s="288">
        <f>E456</f>
        <v>76327.7</v>
      </c>
    </row>
    <row r="456" spans="1:6" s="3" customFormat="1" ht="31.5">
      <c r="A456" s="2" t="s">
        <v>523</v>
      </c>
      <c r="B456" s="7" t="s">
        <v>916</v>
      </c>
      <c r="C456" s="7" t="s">
        <v>524</v>
      </c>
      <c r="D456" s="288">
        <v>0</v>
      </c>
      <c r="E456" s="288">
        <v>76327.7</v>
      </c>
      <c r="F456" s="3" t="s">
        <v>496</v>
      </c>
    </row>
    <row r="457" spans="1:5" s="3" customFormat="1" ht="207" customHeight="1">
      <c r="A457" s="2" t="s">
        <v>564</v>
      </c>
      <c r="B457" s="7" t="s">
        <v>913</v>
      </c>
      <c r="C457" s="7"/>
      <c r="D457" s="288">
        <f>D458</f>
        <v>0</v>
      </c>
      <c r="E457" s="288">
        <f>E458</f>
        <v>38918.5</v>
      </c>
    </row>
    <row r="458" spans="1:6" s="3" customFormat="1" ht="31.5">
      <c r="A458" s="2" t="s">
        <v>523</v>
      </c>
      <c r="B458" s="7" t="s">
        <v>913</v>
      </c>
      <c r="C458" s="7" t="s">
        <v>524</v>
      </c>
      <c r="D458" s="288">
        <v>0</v>
      </c>
      <c r="E458" s="288">
        <v>38918.5</v>
      </c>
      <c r="F458" s="3" t="s">
        <v>496</v>
      </c>
    </row>
    <row r="459" spans="1:5" s="3" customFormat="1" ht="47.25">
      <c r="A459" s="2" t="s">
        <v>555</v>
      </c>
      <c r="B459" s="7" t="s">
        <v>880</v>
      </c>
      <c r="C459" s="7"/>
      <c r="D459" s="288">
        <f>D460</f>
        <v>0</v>
      </c>
      <c r="E459" s="288">
        <f>E460</f>
        <v>1136.4</v>
      </c>
    </row>
    <row r="460" spans="1:6" s="3" customFormat="1" ht="31.5">
      <c r="A460" s="2" t="s">
        <v>543</v>
      </c>
      <c r="B460" s="7" t="s">
        <v>880</v>
      </c>
      <c r="C460" s="7" t="s">
        <v>517</v>
      </c>
      <c r="D460" s="288">
        <v>0</v>
      </c>
      <c r="E460" s="288">
        <v>1136.4</v>
      </c>
      <c r="F460" s="3" t="s">
        <v>496</v>
      </c>
    </row>
    <row r="461" spans="1:5" s="3" customFormat="1" ht="94.5">
      <c r="A461" s="2" t="s">
        <v>960</v>
      </c>
      <c r="B461" s="7" t="s">
        <v>962</v>
      </c>
      <c r="C461" s="7"/>
      <c r="D461" s="288">
        <f>D462</f>
        <v>0</v>
      </c>
      <c r="E461" s="288">
        <f>E462</f>
        <v>1225</v>
      </c>
    </row>
    <row r="462" spans="1:5" s="3" customFormat="1" ht="31.5">
      <c r="A462" s="2" t="s">
        <v>191</v>
      </c>
      <c r="B462" s="7" t="s">
        <v>962</v>
      </c>
      <c r="C462" s="7" t="s">
        <v>530</v>
      </c>
      <c r="D462" s="288">
        <v>0</v>
      </c>
      <c r="E462" s="288">
        <v>1225</v>
      </c>
    </row>
    <row r="463" spans="1:6" s="25" customFormat="1" ht="78.75">
      <c r="A463" s="2" t="s">
        <v>455</v>
      </c>
      <c r="B463" s="7" t="s">
        <v>894</v>
      </c>
      <c r="C463" s="7"/>
      <c r="D463" s="288">
        <f>D464</f>
        <v>0</v>
      </c>
      <c r="E463" s="288">
        <f>E464</f>
        <v>11099.6</v>
      </c>
      <c r="F463" s="3"/>
    </row>
    <row r="464" spans="1:6" s="25" customFormat="1" ht="36.75" customHeight="1">
      <c r="A464" s="2" t="s">
        <v>191</v>
      </c>
      <c r="B464" s="7" t="s">
        <v>894</v>
      </c>
      <c r="C464" s="7" t="s">
        <v>530</v>
      </c>
      <c r="D464" s="288">
        <v>0</v>
      </c>
      <c r="E464" s="288">
        <v>11099.6</v>
      </c>
      <c r="F464" s="3" t="s">
        <v>539</v>
      </c>
    </row>
    <row r="465" spans="1:6" s="25" customFormat="1" ht="84" customHeight="1">
      <c r="A465" s="2" t="s">
        <v>958</v>
      </c>
      <c r="B465" s="7" t="s">
        <v>963</v>
      </c>
      <c r="C465" s="7"/>
      <c r="D465" s="288">
        <v>0</v>
      </c>
      <c r="E465" s="288">
        <f>E466</f>
        <v>725.4</v>
      </c>
      <c r="F465" s="3"/>
    </row>
    <row r="466" spans="1:6" s="25" customFormat="1" ht="36.75" customHeight="1">
      <c r="A466" s="2" t="s">
        <v>523</v>
      </c>
      <c r="B466" s="7" t="s">
        <v>963</v>
      </c>
      <c r="C466" s="7" t="s">
        <v>527</v>
      </c>
      <c r="D466" s="288">
        <v>0</v>
      </c>
      <c r="E466" s="288">
        <v>725.4</v>
      </c>
      <c r="F466" s="3"/>
    </row>
    <row r="467" spans="1:5" s="3" customFormat="1" ht="83.25" customHeight="1">
      <c r="A467" s="2" t="s">
        <v>995</v>
      </c>
      <c r="B467" s="7" t="s">
        <v>919</v>
      </c>
      <c r="C467" s="7"/>
      <c r="D467" s="288">
        <f>D468</f>
        <v>0</v>
      </c>
      <c r="E467" s="288">
        <f>E468</f>
        <v>8100</v>
      </c>
    </row>
    <row r="468" spans="1:6" s="3" customFormat="1" ht="21.75" customHeight="1">
      <c r="A468" s="2" t="s">
        <v>409</v>
      </c>
      <c r="B468" s="7" t="s">
        <v>919</v>
      </c>
      <c r="C468" s="7" t="s">
        <v>526</v>
      </c>
      <c r="D468" s="288">
        <v>0</v>
      </c>
      <c r="E468" s="288">
        <v>8100</v>
      </c>
      <c r="F468" s="3" t="s">
        <v>496</v>
      </c>
    </row>
    <row r="469" spans="1:5" s="3" customFormat="1" ht="21.75" customHeight="1">
      <c r="A469" s="2" t="s">
        <v>982</v>
      </c>
      <c r="B469" s="7" t="s">
        <v>1042</v>
      </c>
      <c r="C469" s="7"/>
      <c r="D469" s="288">
        <f>D470</f>
        <v>0</v>
      </c>
      <c r="E469" s="288">
        <f>E470</f>
        <v>363.914</v>
      </c>
    </row>
    <row r="470" spans="1:5" s="3" customFormat="1" ht="48" customHeight="1">
      <c r="A470" s="2" t="s">
        <v>97</v>
      </c>
      <c r="B470" s="7" t="s">
        <v>1043</v>
      </c>
      <c r="C470" s="7"/>
      <c r="D470" s="288">
        <f>D471</f>
        <v>0</v>
      </c>
      <c r="E470" s="288">
        <f>E471</f>
        <v>363.914</v>
      </c>
    </row>
    <row r="471" spans="1:5" s="3" customFormat="1" ht="36" customHeight="1">
      <c r="A471" s="2" t="s">
        <v>523</v>
      </c>
      <c r="B471" s="7" t="s">
        <v>1043</v>
      </c>
      <c r="C471" s="7" t="s">
        <v>524</v>
      </c>
      <c r="D471" s="288">
        <v>0</v>
      </c>
      <c r="E471" s="288">
        <v>363.914</v>
      </c>
    </row>
    <row r="472" spans="1:5" s="3" customFormat="1" ht="32.25" customHeight="1">
      <c r="A472" s="2" t="s">
        <v>978</v>
      </c>
      <c r="B472" s="7" t="s">
        <v>976</v>
      </c>
      <c r="C472" s="7"/>
      <c r="D472" s="288">
        <f>D473</f>
        <v>0</v>
      </c>
      <c r="E472" s="288">
        <f>E473</f>
        <v>34220.6</v>
      </c>
    </row>
    <row r="473" spans="1:5" s="3" customFormat="1" ht="15.75">
      <c r="A473" s="2" t="s">
        <v>947</v>
      </c>
      <c r="B473" s="7" t="s">
        <v>977</v>
      </c>
      <c r="C473" s="7"/>
      <c r="D473" s="288">
        <f>D474</f>
        <v>0</v>
      </c>
      <c r="E473" s="288">
        <f>E474</f>
        <v>34220.6</v>
      </c>
    </row>
    <row r="474" spans="1:5" s="3" customFormat="1" ht="15.75">
      <c r="A474" s="2" t="s">
        <v>952</v>
      </c>
      <c r="B474" s="7" t="s">
        <v>977</v>
      </c>
      <c r="C474" s="7" t="s">
        <v>526</v>
      </c>
      <c r="D474" s="288">
        <v>0</v>
      </c>
      <c r="E474" s="288">
        <v>34220.6</v>
      </c>
    </row>
    <row r="475" spans="1:5" s="3" customFormat="1" ht="21.75" customHeight="1">
      <c r="A475" s="2" t="s">
        <v>129</v>
      </c>
      <c r="B475" s="7" t="s">
        <v>83</v>
      </c>
      <c r="C475" s="7"/>
      <c r="D475" s="288">
        <f>D476</f>
        <v>20319</v>
      </c>
      <c r="E475" s="288">
        <f>E476</f>
        <v>42890</v>
      </c>
    </row>
    <row r="476" spans="1:6" s="48" customFormat="1" ht="15.75">
      <c r="A476" s="2" t="s">
        <v>129</v>
      </c>
      <c r="B476" s="7" t="s">
        <v>83</v>
      </c>
      <c r="C476" s="7" t="s">
        <v>447</v>
      </c>
      <c r="D476" s="288">
        <v>20319</v>
      </c>
      <c r="E476" s="288">
        <v>42890</v>
      </c>
      <c r="F476" s="27">
        <v>0</v>
      </c>
    </row>
    <row r="477" spans="1:7" s="25" customFormat="1" ht="15.75">
      <c r="A477" s="63" t="s">
        <v>439</v>
      </c>
      <c r="B477" s="30"/>
      <c r="C477" s="5"/>
      <c r="D477" s="290">
        <f>D300+D283+D274+D273+D263+D203+D172+D144+D122+D118+D108+D94+D14+D291</f>
        <v>1902892.3910000003</v>
      </c>
      <c r="E477" s="290">
        <f>E300+E283+E274+E273+E263+E203+E172+E144+E122+E118+E108+E94+E14+E291</f>
        <v>2039991.214</v>
      </c>
      <c r="F477" s="26" t="e">
        <f>#REF!+#REF!+F8+F33+F113+F166+F313+F345+F424+F438+F455+F468</f>
        <v>#REF!</v>
      </c>
      <c r="G477" s="50"/>
    </row>
    <row r="478" spans="1:7" s="25" customFormat="1" ht="15.75">
      <c r="A478" s="8"/>
      <c r="B478" s="263"/>
      <c r="C478" s="263"/>
      <c r="D478" s="32"/>
      <c r="E478" s="32"/>
      <c r="F478" s="32"/>
      <c r="G478" s="50"/>
    </row>
    <row r="479" spans="1:6" s="54" customFormat="1" ht="15.75">
      <c r="A479" s="95"/>
      <c r="B479" s="51"/>
      <c r="C479" s="51"/>
      <c r="D479" s="52"/>
      <c r="E479" s="53"/>
      <c r="F479" s="53"/>
    </row>
    <row r="480" spans="1:6" s="4" customFormat="1" ht="15.75">
      <c r="A480" s="324" t="s">
        <v>932</v>
      </c>
      <c r="B480" s="324"/>
      <c r="C480" s="324"/>
      <c r="D480" s="324"/>
      <c r="E480" s="324"/>
      <c r="F480" s="324"/>
    </row>
    <row r="481" spans="1:7" s="36" customFormat="1" ht="15.75">
      <c r="A481" s="94"/>
      <c r="B481" s="43"/>
      <c r="C481" s="43"/>
      <c r="D481" s="44"/>
      <c r="E481" s="45"/>
      <c r="F481" s="45"/>
      <c r="G481" s="46"/>
    </row>
  </sheetData>
  <sheetProtection/>
  <mergeCells count="14">
    <mergeCell ref="A480:F480"/>
    <mergeCell ref="A7:E7"/>
    <mergeCell ref="A10:F10"/>
    <mergeCell ref="A11:A12"/>
    <mergeCell ref="B11:B12"/>
    <mergeCell ref="C11:C12"/>
    <mergeCell ref="D11:E11"/>
    <mergeCell ref="A9:F9"/>
    <mergeCell ref="A5:F5"/>
    <mergeCell ref="A1:F1"/>
    <mergeCell ref="A2:F2"/>
    <mergeCell ref="A3:F3"/>
    <mergeCell ref="A4:F4"/>
    <mergeCell ref="A6:E6"/>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2020-06-19T03:24:43Z</cp:lastPrinted>
  <dcterms:created xsi:type="dcterms:W3CDTF">2003-10-27T11:59:24Z</dcterms:created>
  <dcterms:modified xsi:type="dcterms:W3CDTF">2020-06-19T03:30:53Z</dcterms:modified>
  <cp:category/>
  <cp:version/>
  <cp:contentType/>
  <cp:contentStatus/>
</cp:coreProperties>
</file>