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934" activeTab="3"/>
  </bookViews>
  <sheets>
    <sheet name="доходы 2023" sheetId="1" r:id="rId1"/>
    <sheet name="Ведом 2023" sheetId="2" r:id="rId2"/>
    <sheet name="Разд подразделы 2023" sheetId="3" r:id="rId3"/>
    <sheet name="Источники 2023" sheetId="4" r:id="rId4"/>
  </sheets>
  <definedNames>
    <definedName name="_xlfn.CONCAT" hidden="1">#NAME?</definedName>
  </definedNames>
  <calcPr fullCalcOnLoad="1"/>
</workbook>
</file>

<file path=xl/sharedStrings.xml><?xml version="1.0" encoding="utf-8"?>
<sst xmlns="http://schemas.openxmlformats.org/spreadsheetml/2006/main" count="1736" uniqueCount="1130">
  <si>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</si>
  <si>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</si>
  <si>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</si>
  <si>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</si>
  <si>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</si>
  <si>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</si>
  <si>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</si>
  <si>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</si>
  <si>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</si>
  <si>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</si>
  <si>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</si>
  <si>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</si>
  <si>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</si>
  <si>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</si>
  <si>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</si>
  <si>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</si>
  <si>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</si>
  <si>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</si>
  <si>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</si>
  <si>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</si>
  <si>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</si>
  <si>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</si>
  <si>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</si>
  <si>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</si>
  <si>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</si>
  <si>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</si>
  <si>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</si>
  <si>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</si>
  <si>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</si>
  <si>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Мероприятия в области коммунального хозяйства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</si>
  <si>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</si>
  <si>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</si>
  <si>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</si>
  <si>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</si>
  <si>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</si>
  <si>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</si>
  <si>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</si>
  <si>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</si>
  <si>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Налог, взимаемый с налогоплательщиков, выбравших в качестве объекта налогообложения доходы</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</si>
  <si>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</si>
  <si>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</si>
  <si>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</si>
  <si>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</si>
  <si>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</si>
  <si>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</si>
  <si>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</si>
  <si>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</si>
  <si>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</si>
  <si>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</si>
  <si>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</si>
  <si>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</si>
  <si>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</si>
  <si>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</si>
  <si>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</si>
  <si>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</si>
  <si>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</si>
  <si>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</si>
  <si>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</si>
  <si>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</si>
  <si>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</si>
  <si>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</si>
  <si>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</si>
  <si>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</si>
  <si>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</si>
  <si>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</si>
  <si>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</si>
  <si>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</si>
  <si>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</si>
  <si>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</si>
  <si>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</si>
  <si>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</si>
  <si>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</si>
  <si>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</si>
  <si>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</si>
  <si>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</si>
  <si>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</si>
  <si>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</si>
  <si>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</si>
  <si>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</si>
  <si>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</si>
  <si>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</si>
  <si>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</si>
  <si>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</si>
  <si>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Основное мероприятие "Предоставление услуг дополнительного образования в муниципальном образовании"</t>
  </si>
  <si>
    <t>Основное мероприятие "Руководство и управление системой образования в муниципальном образовании"</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</si>
  <si>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</si>
  <si>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Основное мероприятие "Организация работы по централизации бухгалтерского учета"</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</si>
  <si>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</si>
  <si>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Основное мероприятие "Организация различных форм досуга для молодежи в муниципальном образовании"</t>
  </si>
  <si>
    <t>Основное мероприятие "Реализация программ физкультурно-спортивной направленности"</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</si>
  <si>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</si>
  <si>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Основное мероприятие "Реализация задач и функций, возложенных на представительный орган местного самоуправления"</t>
  </si>
  <si>
    <t>Основное мероприятие "Модернизация системы жилищно-коммунального хозяйства"</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</si>
  <si>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</si>
  <si>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Муниципальная программа "Развитие торговли в муниципальном районе Мелеузовский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</si>
  <si>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</si>
  <si>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Муниципальная программа "Обеспечение общественной безопасности в муниципальном районе Мелеузовский район Республики Башкортостан"</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</si>
  <si>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</si>
  <si>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</si>
  <si>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</si>
  <si>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</si>
  <si>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</si>
  <si>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ПЛАТЕЖИ ПРИ ПОЛЬЗОВАНИИ ПРИРОДНЫМИ РЕСУРСАМИ</t>
  </si>
  <si>
    <t>Плата за негативное воздействие на окружающую среду</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</si>
  <si>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</si>
  <si>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</si>
  <si>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</si>
  <si>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</si>
  <si>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</si>
  <si>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</si>
  <si>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</si>
  <si>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</si>
  <si>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</si>
  <si>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</si>
  <si>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</si>
  <si>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</si>
  <si>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</si>
  <si>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Прочие субсидии бюджетам муниципальных районов</t>
  </si>
  <si>
    <t>Молодежная политика</t>
  </si>
  <si>
    <t>Код вида, подвида доходов бюджета</t>
  </si>
  <si>
    <t>Цср</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</si>
  <si>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</si>
  <si>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</si>
  <si>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</si>
  <si>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</si>
  <si>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</si>
  <si>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</si>
  <si>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</si>
  <si>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</si>
  <si>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</si>
  <si>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</si>
  <si>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</si>
  <si>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</si>
  <si>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</si>
  <si>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</si>
  <si>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</si>
  <si>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</si>
  <si>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</si>
  <si>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</si>
  <si>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</si>
  <si>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</si>
  <si>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</si>
  <si>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</si>
  <si>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</si>
  <si>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</si>
  <si>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</si>
  <si>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</si>
  <si>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</si>
  <si>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</si>
  <si>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</si>
  <si>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</si>
  <si>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</si>
  <si>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</si>
  <si>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</si>
  <si>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</si>
  <si>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</si>
  <si>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</si>
  <si>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</si>
  <si>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</si>
  <si>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</si>
  <si>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</si>
  <si>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</si>
  <si>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</si>
  <si>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</si>
  <si>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</si>
  <si>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</si>
  <si>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</si>
  <si>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</si>
  <si>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</si>
  <si>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</si>
  <si>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</si>
  <si>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</si>
  <si>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</si>
  <si>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</si>
  <si>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</si>
  <si>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</si>
  <si>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НАЦИОНАЛЬНАЯ ОБОРОНА</t>
  </si>
  <si>
    <t>0200</t>
  </si>
  <si>
    <t>0203</t>
  </si>
  <si>
    <t>Мобилизационная и вневойсковая подготовка</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</si>
  <si>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</si>
  <si>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</si>
  <si>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</si>
  <si>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</si>
  <si>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</si>
  <si>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</si>
  <si>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</si>
  <si>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</si>
  <si>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</si>
  <si>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</si>
  <si>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</si>
  <si>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</si>
  <si>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</si>
  <si>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</si>
  <si>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</si>
  <si>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</si>
  <si>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</si>
  <si>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</si>
  <si>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</si>
  <si>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</si>
  <si>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</si>
  <si>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</si>
  <si>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</si>
  <si>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</si>
  <si>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</si>
  <si>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</si>
  <si>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</si>
  <si>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</si>
  <si>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</si>
  <si>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</si>
  <si>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</si>
  <si>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</si>
  <si>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</si>
  <si>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</si>
  <si>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</si>
  <si>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</si>
  <si>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</si>
  <si>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</si>
  <si>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</si>
  <si>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</si>
  <si>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</si>
  <si>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</si>
  <si>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</si>
  <si>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</si>
  <si>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</si>
  <si>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</si>
  <si>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</si>
  <si>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</si>
  <si>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</si>
  <si>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</si>
  <si>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</si>
  <si>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Улучшение жилищных условий граждан, проживающих в сельской местности</t>
  </si>
  <si>
    <t>792</t>
  </si>
  <si>
    <t>Реализация мероприятий по обеспечению жильем молодых семей</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</si>
  <si>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</si>
  <si>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</si>
  <si>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</si>
  <si>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</si>
  <si>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</si>
  <si>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</si>
  <si>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</si>
  <si>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</si>
  <si>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</si>
  <si>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</si>
  <si>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0105</t>
  </si>
  <si>
    <t>Судебная система</t>
  </si>
  <si>
    <t>Реализация мероприятий по развитию образовательных организаций</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</si>
  <si>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</si>
  <si>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</si>
  <si>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</si>
  <si>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</si>
  <si>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</si>
  <si>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</si>
  <si>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</si>
  <si>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</si>
  <si>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</si>
  <si>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"Информационно-консультационное обслуживание сельхозтоваропроизводителей всех форм собственности"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</si>
  <si>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</si>
  <si>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</si>
  <si>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</si>
  <si>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</si>
  <si>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0605</t>
  </si>
  <si>
    <t>0600</t>
  </si>
  <si>
    <t>0505</t>
  </si>
  <si>
    <t>Другие вопросы в области жилищно-коммунального хозяйства</t>
  </si>
  <si>
    <t>Прочие физкультурно-спортивные организации</t>
  </si>
  <si>
    <t>Поддержание почвенного плодородия</t>
  </si>
  <si>
    <t>Мероприятия в области экологии и природопользования</t>
  </si>
  <si>
    <t>Учреждения в сфере отдыха и оздоровления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</si>
  <si>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</si>
  <si>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</si>
  <si>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</si>
  <si>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</si>
  <si>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</si>
  <si>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</si>
  <si>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</si>
  <si>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</si>
  <si>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</si>
  <si>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</si>
  <si>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</si>
  <si>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</si>
  <si>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</si>
  <si>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</si>
  <si>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</si>
  <si>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</si>
  <si>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</si>
  <si>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</si>
  <si>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Источники финансирования дефицита бюджета муниципального района </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</si>
  <si>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</si>
  <si>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</si>
  <si>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</si>
  <si>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</si>
  <si>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</si>
  <si>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</si>
  <si>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</si>
  <si>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Субсидии бюджетам муниципальных районов на обеспечение комплексного развития сельских территорий</t>
  </si>
  <si>
    <t>(руб.)</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</si>
  <si>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</si>
  <si>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</si>
  <si>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</si>
  <si>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</si>
  <si>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</si>
  <si>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</si>
  <si>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</si>
  <si>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</si>
  <si>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</si>
  <si>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Основное мероприятие "Проведение работ по землеустройству, градостроительству и архитектуре"</t>
  </si>
  <si>
    <t>Муниципальная программа "Комплексное развитие сельских территорий муниципального района Мелеузовский район Республики Башкортостан"</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</si>
  <si>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</si>
  <si>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</si>
  <si>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Государственная поддержка отрасли культуры</t>
  </si>
  <si>
    <t xml:space="preserve">                                                                                                                                            Республики Башкортостан</t>
  </si>
  <si>
    <t xml:space="preserve">                                                                                                                                            района Мелеузовский район</t>
  </si>
  <si>
    <t xml:space="preserve">                                                                                                                                            к решению Совета муниципального</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</si>
  <si>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</si>
  <si>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</si>
  <si>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</si>
  <si>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</si>
  <si>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</si>
  <si>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</si>
  <si>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</si>
  <si>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</si>
  <si>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</si>
  <si>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</si>
  <si>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</si>
  <si>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</si>
  <si>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</si>
  <si>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</si>
  <si>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</si>
  <si>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</si>
  <si>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</si>
  <si>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</si>
  <si>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</si>
  <si>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</si>
  <si>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</si>
  <si>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</si>
  <si>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</si>
  <si>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</si>
  <si>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</si>
  <si>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</si>
  <si>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</si>
  <si>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</si>
  <si>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</si>
  <si>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</si>
  <si>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</si>
  <si>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</si>
  <si>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</si>
  <si>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</si>
  <si>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</si>
  <si>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</si>
  <si>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</si>
  <si>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</si>
  <si>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</si>
  <si>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</si>
  <si>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</si>
  <si>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</si>
  <si>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</si>
  <si>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</si>
  <si>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</si>
  <si>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</si>
  <si>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</si>
  <si>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</si>
  <si>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</si>
  <si>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</si>
  <si>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</si>
  <si>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</si>
  <si>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</si>
  <si>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</si>
  <si>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</si>
  <si>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</si>
  <si>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</si>
  <si>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</si>
  <si>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</si>
  <si>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</si>
  <si>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</si>
  <si>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</si>
  <si>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</si>
  <si>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</si>
  <si>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</si>
  <si>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</si>
  <si>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</si>
  <si>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</si>
  <si>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</si>
  <si>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</si>
  <si>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</si>
  <si>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</si>
  <si>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</si>
  <si>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</si>
  <si>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</si>
  <si>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</si>
  <si>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</si>
  <si>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</si>
  <si>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</si>
  <si>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</si>
  <si>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</si>
  <si>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</si>
  <si>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</si>
  <si>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</si>
  <si>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</si>
  <si>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</si>
  <si>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</si>
  <si>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</si>
  <si>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</si>
  <si>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</si>
  <si>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</si>
  <si>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</si>
  <si>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</si>
  <si>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</si>
  <si>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</si>
  <si>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</si>
  <si>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</si>
  <si>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</si>
  <si>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</si>
  <si>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</si>
  <si>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</si>
  <si>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</si>
  <si>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</si>
  <si>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</si>
  <si>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</si>
  <si>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</si>
  <si>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</si>
  <si>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</si>
  <si>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</si>
  <si>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</si>
  <si>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</si>
  <si>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</si>
  <si>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Основное мероприятие "Развитие системы обеспечения вызова экстренных оперативных служб по единому номеру 112"</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</si>
  <si>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</si>
  <si>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</si>
  <si>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</si>
  <si>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</si>
  <si>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</si>
  <si>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</si>
  <si>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</si>
  <si>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</si>
  <si>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</si>
  <si>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</si>
  <si>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</si>
  <si>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</si>
  <si>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</si>
  <si>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Основное мероприятие "Организация ремонта и содержания дорог местного значения"</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</si>
  <si>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</si>
  <si>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Субсидии иным некоммерческим организациям, не являющимся государственными (муниципальными) учреждениями</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</si>
  <si>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</si>
  <si>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</si>
  <si>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</si>
  <si>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</si>
  <si>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</si>
  <si>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Поддержка отрасли культуры</t>
  </si>
  <si>
    <t>Основное мероприятие "Поддержка граждан в целях строительства (приобретения) жилья на сельских территориях"</t>
  </si>
  <si>
    <t>Инициативные платежи, зачисляемые в бюджеты муниципальных районов</t>
  </si>
  <si>
    <t>Реализация проектов развития общественной инфраструктуры, основанных на местных инициативах, за счет средств бюджетов</t>
  </si>
  <si>
    <t>Реализация проектов развития общественной инфраструктуры, основанных на местных инициативах, за счет средств, поступивших от физических лиц</t>
  </si>
  <si>
    <t>Реализация проектов развития общественной инфраструктуры, основанных на местных инициативах, за счет средств, поступивших от юридических лиц</t>
  </si>
  <si>
    <t>Благоустройство</t>
  </si>
  <si>
    <t>0503</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</si>
  <si>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</si>
  <si>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</si>
  <si>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Межбюдетные трансферты</t>
  </si>
  <si>
    <t>Мероприятия по благоустройству территорий населенных пунктов</t>
  </si>
  <si>
    <t>Прочие межбюджетные трансферты общего характера</t>
  </si>
  <si>
    <t>1403</t>
  </si>
  <si>
    <t>Иные безвозмездные и безвозвратные перечисления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</si>
  <si>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</si>
  <si>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"Оказание поддержки социально-ориентированным некоммерческим организациям"</t>
  </si>
  <si>
    <t>Основное мероприятие "Мероприятия в сфере проектирования, строительства, приобретение объектов коммунальной инфраструктуры"</t>
  </si>
  <si>
    <t>Муниципальная программа "Реализация государственной национальной политики в муниципальном районе Мелеузовский район Республики Башкортостан"</t>
  </si>
  <si>
    <t>Подпрограмма "Сохранение и развитие этнической уникальности башкирского народа"</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</si>
  <si>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</si>
  <si>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Поддержка мероприятий муниципальных программ развития субъектов малого и среднего предпринимательства</t>
  </si>
  <si>
    <t>Иные межбюджетные трансферты на реализацию муниципального проекта инициативного бюджетирования "Наше село"</t>
  </si>
  <si>
    <t>Иные межбюджетные трансферты на финансирование мероприятий по благоустройству территорий административных центров муниципальных районов Республики Башкортостан</t>
  </si>
  <si>
    <t>Cофинансирование расходов по обеспечению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</si>
  <si>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01 0 08 S2780</t>
  </si>
  <si>
    <t>Региональный проект "Патриотическое воспитание граждан Российской Федерации"</t>
  </si>
  <si>
    <t>01 0 EB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</si>
  <si>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</si>
  <si>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0 EB 5179F</t>
  </si>
  <si>
    <t>Музеи и постоянные выставки</t>
  </si>
  <si>
    <t xml:space="preserve">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 </t>
  </si>
  <si>
    <t>01 0 08 S2770</t>
  </si>
  <si>
    <t>1 00 00 000 00 0000 000</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</si>
  <si>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</si>
  <si>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</si>
  <si>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</si>
  <si>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</si>
  <si>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</si>
  <si>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</si>
  <si>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</si>
  <si>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</si>
  <si>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</si>
  <si>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</si>
  <si>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</si>
  <si>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</si>
  <si>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</si>
  <si>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</si>
  <si>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</si>
  <si>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</si>
  <si>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</si>
  <si>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</si>
  <si>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</si>
  <si>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</si>
  <si>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</si>
  <si>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</si>
  <si>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</si>
  <si>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</si>
  <si>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</si>
  <si>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</si>
  <si>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</si>
  <si>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</si>
  <si>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</si>
  <si>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</si>
  <si>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</si>
  <si>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</si>
  <si>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</si>
  <si>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</si>
  <si>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</si>
  <si>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</si>
  <si>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</si>
  <si>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</si>
  <si>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</si>
  <si>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</si>
  <si>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</si>
  <si>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</si>
  <si>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</si>
  <si>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</si>
  <si>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</si>
  <si>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</si>
  <si>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</si>
  <si>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</si>
  <si>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</si>
  <si>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</si>
  <si>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</si>
  <si>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</si>
  <si>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</si>
  <si>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</si>
  <si>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</si>
  <si>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</si>
  <si>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</si>
  <si>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</si>
  <si>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</si>
  <si>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</si>
  <si>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</si>
  <si>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</si>
  <si>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</si>
  <si>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</si>
  <si>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</si>
  <si>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</si>
  <si>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</si>
  <si>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</si>
  <si>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</si>
  <si>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</si>
  <si>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</si>
  <si>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</si>
  <si>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</si>
  <si>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</si>
  <si>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</si>
  <si>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</si>
  <si>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</si>
  <si>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</si>
  <si>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1 16 10 030 05 0000 140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</si>
  <si>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</si>
  <si>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1 16 10 031 05 0000 140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</si>
  <si>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</si>
  <si>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1 16 10 032 05 0000 140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</si>
  <si>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</si>
  <si>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1 16 10 060 00 0000 140</t>
  </si>
  <si>
    <t>Платежи в целях возмещения убытков, причиненных уклонением от заключения муниципального контракта</t>
  </si>
  <si>
    <t>1 16 10 061 05 0000 140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</si>
  <si>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</si>
  <si>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1 16 10 129 01 0000 140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</si>
  <si>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</si>
  <si>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</si>
  <si>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</si>
  <si>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</si>
  <si>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</si>
  <si>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1 17 00 000 00 0000 000</t>
  </si>
  <si>
    <t>1 17 05 000 00 0000 180</t>
  </si>
  <si>
    <t>Прочие неналоговые доходы</t>
  </si>
  <si>
    <t>1 17 05 050 05 0000 180</t>
  </si>
  <si>
    <t>Прочие неналоговые доходы бюджетов муниципальных районов</t>
  </si>
  <si>
    <t>1 17 15 000 00 0000 150</t>
  </si>
  <si>
    <t>Инициативные платежи</t>
  </si>
  <si>
    <t>1 17 15 030 05 0000 150</t>
  </si>
  <si>
    <t>2 00 00 000 00 0000 000</t>
  </si>
  <si>
    <t>2 02 00 000 00 0000 000</t>
  </si>
  <si>
    <t>2 02 10 000 00 0000 150</t>
  </si>
  <si>
    <t>Дотации бюджетам бюджетной системы Российской Федерации</t>
  </si>
  <si>
    <t>2 02 15 001 00 0000 150</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</si>
  <si>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</si>
  <si>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</si>
  <si>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</si>
  <si>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</si>
  <si>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</si>
  <si>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</si>
  <si>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2 02 20 000 00 0000 150</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</si>
  <si>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</si>
  <si>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</si>
  <si>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</si>
  <si>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</si>
  <si>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</si>
  <si>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</si>
  <si>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</si>
  <si>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</si>
  <si>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2 02 25 304 05 0000 150</t>
  </si>
  <si>
    <t>2 02 25 497 00 0000 150</t>
  </si>
  <si>
    <t>Субсидии бюджетам на реализацию мероприятий по обеспечению жильем молодых семей</t>
  </si>
  <si>
    <t>2 02 25 497 05 0000 150</t>
  </si>
  <si>
    <t>2 02 25 519 00 0000 150</t>
  </si>
  <si>
    <t>Субсидии бюджетам на поддержку отрасли культуры</t>
  </si>
  <si>
    <t>2 02 25 519 05 0000 150</t>
  </si>
  <si>
    <t>Субсидии бюджетам муниципальных районов на поддержку отрасли культуры</t>
  </si>
  <si>
    <t>2 02 25 576 00 0000 150</t>
  </si>
  <si>
    <t>Субсидии бюджетам на обеспечение комплексного развития сельских территорий</t>
  </si>
  <si>
    <t>2 02 25 576 05 0000 150</t>
  </si>
  <si>
    <t>2 02 29 998 00 0000 150</t>
  </si>
  <si>
    <t>Субсидии бюджетам на финансовое обеспечение отдельных полномочий</t>
  </si>
  <si>
    <t>2 02 29 998 05 0000 150</t>
  </si>
  <si>
    <t>Субсидии бюджетам муниципальных районов на финансовое обеспечение отдельных полномочий</t>
  </si>
  <si>
    <t>2 02 29 999 00 0000 150</t>
  </si>
  <si>
    <t>Прочие субсидии</t>
  </si>
  <si>
    <t>2 02 29 999 05 0000 150</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</si>
  <si>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</si>
  <si>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</si>
  <si>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</si>
  <si>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</si>
  <si>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</si>
  <si>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</si>
  <si>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2 02 29 999 05 7247 150</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</si>
  <si>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</si>
  <si>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</si>
  <si>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2 02 29 999 05 7249 150</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</si>
  <si>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</si>
  <si>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</si>
  <si>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</si>
  <si>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</si>
  <si>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</si>
  <si>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2 02 29 999 05 7272 150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</si>
  <si>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</si>
  <si>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2 02 29 999 05 7277 150</t>
  </si>
  <si>
    <t>Прочие субсидии бюджетам муниципальных районов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</si>
  <si>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2 02 29 999 05 7278 150</t>
  </si>
  <si>
    <t>Прочие субсидии бюджетам муниципальных районов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</si>
  <si>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</si>
  <si>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</si>
  <si>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</si>
  <si>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</si>
  <si>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</si>
  <si>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</si>
  <si>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</si>
  <si>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</si>
  <si>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</si>
  <si>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</si>
  <si>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</si>
  <si>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</si>
  <si>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</si>
  <si>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</si>
  <si>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</si>
  <si>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</si>
  <si>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</si>
  <si>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</si>
  <si>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</si>
  <si>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</si>
  <si>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</si>
  <si>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</si>
  <si>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</si>
  <si>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</si>
  <si>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</si>
  <si>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</si>
  <si>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</si>
  <si>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</si>
  <si>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</si>
  <si>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</si>
  <si>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</si>
  <si>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</si>
  <si>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</si>
  <si>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</si>
  <si>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</si>
  <si>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</si>
  <si>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</si>
  <si>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</si>
  <si>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</si>
  <si>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</si>
  <si>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</si>
  <si>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</si>
  <si>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</si>
  <si>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</si>
  <si>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</si>
  <si>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</si>
  <si>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2 02 30 024 05 7336 150</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</si>
  <si>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</si>
  <si>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</si>
  <si>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</si>
  <si>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</si>
  <si>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</si>
  <si>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</si>
  <si>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</si>
  <si>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</si>
  <si>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</si>
  <si>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</si>
  <si>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2 02 35 118 00 0000 150</t>
  </si>
  <si>
    <t>2 02 35 118 05 0000 150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</si>
  <si>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</si>
  <si>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</si>
  <si>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</si>
  <si>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2 02 40 000 00 0000 150</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</si>
  <si>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</si>
  <si>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</si>
  <si>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</si>
  <si>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</si>
  <si>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</si>
  <si>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</si>
  <si>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2 02 45 179 05 0000 150</t>
  </si>
  <si>
    <t>2 02 45 303 00 0000 150</t>
  </si>
  <si>
    <t>2 02 45 303 05 0000 150</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</si>
  <si>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</si>
  <si>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</si>
  <si>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</si>
  <si>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</si>
  <si>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2 02 49 999 05 7404 150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</si>
  <si>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</si>
  <si>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2 02 49 999 05 7429 150</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</si>
  <si>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</si>
  <si>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2 07 00 000 00 0000 000</t>
  </si>
  <si>
    <t>ПРОЧИЕ БЕЗВОЗМЕЗДНЫЕ ПОСТУПЛЕНИЯ</t>
  </si>
  <si>
    <t>2 07 05 000 05 0000 150</t>
  </si>
  <si>
    <t>Прочие безвозмездные поступления в бюджеты муниципальных районов</t>
  </si>
  <si>
    <t>2 07 05 030 05 0000 150</t>
  </si>
  <si>
    <t>2 07 05 030 05 6380 150</t>
  </si>
  <si>
    <t>Прочие безвозмездные поступления в бюджеты муниципальных районов (поступления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</si>
  <si>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</si>
  <si>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</si>
  <si>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</si>
  <si>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</si>
  <si>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</si>
  <si>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</si>
  <si>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</si>
  <si>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</si>
  <si>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</si>
  <si>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</si>
  <si>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</si>
  <si>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</si>
  <si>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2 19 25 497 05 0000 150</t>
  </si>
  <si>
    <t>Возврат остатков субсидий на реализацию мероприятий по обеспечению жильем молодых семей из бюджетов муниципальных районов</t>
  </si>
  <si>
    <t>2 19 25 576 05 0000 150</t>
  </si>
  <si>
    <t>Возврат остатков субсидий на обеспечение комплексного развития сельских территорий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</si>
  <si>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</si>
  <si>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</si>
  <si>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</si>
  <si>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</si>
  <si>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Приложение № 1</t>
  </si>
  <si>
    <t>Приложение № 2</t>
  </si>
  <si>
    <t>Расходы бюджета муниципального района Мелеузовский район Республики Башкортостан</t>
  </si>
  <si>
    <t xml:space="preserve"> по ведомственной структуре расходов бюджета муниципального района</t>
  </si>
  <si>
    <t>Код бюджетной классификации</t>
  </si>
  <si>
    <t>Кассовое исполнение</t>
  </si>
  <si>
    <t xml:space="preserve">Исполнено </t>
  </si>
  <si>
    <t>Резервные фонды</t>
  </si>
  <si>
    <t>0111</t>
  </si>
  <si>
    <t>ОХРАНА ОКРУЖАЮЩЕЙ СРЕДЫ</t>
  </si>
  <si>
    <t>ОБРАЗОВАНИЕ</t>
  </si>
  <si>
    <t>МЕЖБЮДЖЕТНЫЕ ТРАНСФЕРТЫ ОБЩЕГО ХАРАКТЕРА БЮДЖЕТАМ БЮДЖЕТНОЙ СИСТЕМЫ РОССИЙСКОЙ ФЕДЕРАЦИИ</t>
  </si>
  <si>
    <t>Иные дотации</t>
  </si>
  <si>
    <t>1402</t>
  </si>
  <si>
    <t>к решению Совета муниципального района</t>
  </si>
  <si>
    <t>Мелеузовский район Республики Башкортостан</t>
  </si>
  <si>
    <t>Код бюджетной классификации (РзПр)</t>
  </si>
  <si>
    <t>Председатель Совета муниципального района</t>
  </si>
  <si>
    <t>К.Р. Сагитов</t>
  </si>
  <si>
    <t>Приложение № 3</t>
  </si>
  <si>
    <t xml:space="preserve">                                                                                                                                                    Приложение № 4</t>
  </si>
  <si>
    <t>Мелеузовский район Республики Башкортостан по кодам классификации</t>
  </si>
  <si>
    <t>Увеличение прочих остатков средств бюджета</t>
  </si>
  <si>
    <t>Поступление на счета бюджетов</t>
  </si>
  <si>
    <t>Уменьшение остатков средств бюджета</t>
  </si>
  <si>
    <t>Выбытие со счетов бюджетов</t>
  </si>
  <si>
    <t>01 05 00 00 00 0000 500</t>
  </si>
  <si>
    <t>01 05 02 01 05 0000 510</t>
  </si>
  <si>
    <t>01 05 00 00 00 0000 600</t>
  </si>
  <si>
    <t>01 05 02 01 05 0000 610</t>
  </si>
  <si>
    <t>Коды бюджетной классификации</t>
  </si>
  <si>
    <t>Наименование кода группы, подгруппы, статьи и вида источников финансирования дефицитов</t>
  </si>
  <si>
    <t>Расходы бюджета муниципального района Мелеузовский район Республики Башкортостан по разделам и подразделам классификации расходов бюджетов за 2023 год</t>
  </si>
  <si>
    <t>Мелеузовский район Республики Башкортостан за 2023 год</t>
  </si>
  <si>
    <t>Обеспечение устойчивого функционирования организаций, осуществляющих регулируемые виды деятельности в сфере теплоснабжения, водоснабжения и водоотведения,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</si>
  <si>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706</t>
  </si>
  <si>
    <t>12 0 02 S2010</t>
  </si>
  <si>
    <t>Финансирование расходов, связанных с уплатой лизинговых платежей на закупку коммунальной техники</t>
  </si>
  <si>
    <t>09 0 04 74340</t>
  </si>
  <si>
    <t>Софинансирование мероприятий по улучшению систем наружного освещения населенных пунктов Республики Башкортостан</t>
  </si>
  <si>
    <t>09 0 04 S2310</t>
  </si>
  <si>
    <t>Реализация мероприятий по благоустройству сельских территорий</t>
  </si>
  <si>
    <t>15 0 02 L5767</t>
  </si>
  <si>
    <t>Реализация мероприятий по благоустройству сельских территорий за счет средств юридических лиц</t>
  </si>
  <si>
    <t>15 0 02 Ю5767</t>
  </si>
  <si>
    <t>Иные межбюджетные трансферты на премирование победителей республиканского этапа Всероссийского конкурса "Лучшая муниципальная практика"</t>
  </si>
  <si>
    <t>Иные межбюджетные трансферты на премирование победителей республиканского конкурса "Лучший новогодний городок" на территории Республики Башкортостан</t>
  </si>
  <si>
    <t>Основное мероприятие "Иные межбюджетные трансферты по итогам республиканского конкурса среди сельских населенных пунктов Республики Башкортостан "Трезвое село"</t>
  </si>
  <si>
    <t>Иные межбюджетные трансферты по итогам республиканского конкурса среди сельских населенных пунктов Республики Башкортостан "Трезвое село"</t>
  </si>
  <si>
    <t>17 0 00 00000</t>
  </si>
  <si>
    <t>Основное мероприятие "Реализация комплекса мероприятий по очистке территорий от твердых бытовых отходов (ТБО)"</t>
  </si>
  <si>
    <t>17 0 01 00000</t>
  </si>
  <si>
    <t>17 0 01 41200</t>
  </si>
  <si>
    <t>Основное мероприятие «Мероприятия по антиреррористической защищенности»</t>
  </si>
  <si>
    <t>07 0 03 00000</t>
  </si>
  <si>
    <t>07 0 03 42390</t>
  </si>
  <si>
    <t>Реализация мероприятий в области культуры, искусства, укрепления единства российской нации и этнокультурного развития народов в РБ</t>
  </si>
  <si>
    <t>07 0 01 74110</t>
  </si>
  <si>
    <t>Обеспечение развития и укрепления материально-технической базы домов культуры в населенных пунктах с числом жителей до 50 тысяч человек</t>
  </si>
  <si>
    <t>07 0 01 L4670</t>
  </si>
  <si>
    <t>07 0 01 L5190</t>
  </si>
  <si>
    <t>Cофинансирование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</si>
  <si>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07 0 01 S2010</t>
  </si>
  <si>
    <t>07 0 01 S2040</t>
  </si>
  <si>
    <t>07 0 01 S2471</t>
  </si>
  <si>
    <t>07 0 01 S2472</t>
  </si>
  <si>
    <t>07 0 01 S2473</t>
  </si>
  <si>
    <t>Региональный проект "Творческие люди</t>
  </si>
  <si>
    <t>07 0 А2 00000</t>
  </si>
  <si>
    <t>07 0 А2 55190</t>
  </si>
  <si>
    <t>14 2 01 74110</t>
  </si>
  <si>
    <t>Основное мероприятие «Проведение мероприятий, направленных на популяризацию культуры и искусства башкирского народа»</t>
  </si>
  <si>
    <t>09 0 06 73360</t>
  </si>
  <si>
    <t>Финансовое обеспечение муниципального социального заказа на оказание физкультурно-оздоровительных услуг отдельным категориям граждан</t>
  </si>
  <si>
    <t>03 0 04 74330</t>
  </si>
  <si>
    <t>03 0 02 S2050</t>
  </si>
  <si>
    <t>08 0 02 74000</t>
  </si>
  <si>
    <t>Основное мероприятие «Организация и проведение выборов в представительный орган муниципального образования»</t>
  </si>
  <si>
    <t>08 0 04 00000</t>
  </si>
  <si>
    <t>Проведение выборов в представительные органы муниципального образования</t>
  </si>
  <si>
    <t>08 0 04 74000</t>
  </si>
  <si>
    <t>01 0 01 S2010</t>
  </si>
  <si>
    <t>01 0 01 S2471</t>
  </si>
  <si>
    <t>01 0 01 S2472</t>
  </si>
  <si>
    <t>01 0 01 S2473</t>
  </si>
  <si>
    <t>01 0 01 S2520</t>
  </si>
  <si>
    <t>Основное мероприятие «Мероприятия по антитеррористической защищенности учреждений образования»</t>
  </si>
  <si>
    <t>01 0 10 00000</t>
  </si>
  <si>
    <t>01 0 10 42090</t>
  </si>
  <si>
    <t>01 0 02 S2010</t>
  </si>
  <si>
    <t>01 0 02 S2471</t>
  </si>
  <si>
    <t>01 0 02 S2472</t>
  </si>
  <si>
    <t>01 0 02 S2473</t>
  </si>
  <si>
    <t>01 0 02 S2520</t>
  </si>
  <si>
    <t>01 0 10 42190</t>
  </si>
  <si>
    <t>01 0 03 S2520</t>
  </si>
  <si>
    <t>Муниципальная программа "Использование и охрана земель на территории муниципального района Мелеузовский район Республики Башкортостан"</t>
  </si>
  <si>
    <t>Муниципальная программа "Формирование законопослушного поведения участников дорожного движения в муниципальном районе Мелеузовский район Республики Башкортостан"</t>
  </si>
  <si>
    <t>18 0 00 00000</t>
  </si>
  <si>
    <t>Основное мероприятие "Предупреждение опасного поведения детей школьного и дошкольного возраста, участников дорожного движения"</t>
  </si>
  <si>
    <t>18 0 01 00000</t>
  </si>
  <si>
    <t>18 0 01 43690</t>
  </si>
  <si>
    <t>источников финансирования дефицитов бюджетов за 2023 год</t>
  </si>
  <si>
    <t xml:space="preserve">Поступления доходов в бюджет муниципального района </t>
  </si>
  <si>
    <t xml:space="preserve">Мелеузовский район Республики Башкортостан за 2023 год </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</si>
  <si>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</si>
  <si>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</si>
  <si>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</si>
  <si>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</si>
  <si>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</si>
  <si>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</si>
  <si>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</si>
  <si>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</si>
  <si>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1 17 15 030 05 1031 150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</si>
  <si>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</si>
  <si>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1 17 15 030 05 1034 150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</si>
  <si>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</si>
  <si>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1 17 15 030 05 1035 150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</si>
  <si>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</si>
  <si>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1 17 15 030 05 1037 150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</si>
  <si>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</si>
  <si>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1 17 15 030 05 1040 150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</si>
  <si>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</si>
  <si>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1 17 15 030 05 1041 150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</si>
  <si>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</si>
  <si>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1 17 15 030 05 1042 150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</si>
  <si>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</si>
  <si>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1 17 15 030 05 2031 150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</si>
  <si>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</si>
  <si>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1 17 15 030 05 2034 150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</si>
  <si>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</si>
  <si>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1 17 15 030 05 2035 150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</si>
  <si>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</si>
  <si>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1 17 15 030 05 2037 150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</si>
  <si>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</si>
  <si>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1 17 15 030 05 2040 150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</si>
  <si>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</si>
  <si>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1 17 15 030 05 2041 150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</si>
  <si>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</si>
  <si>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1 17 15 030 05 2042 150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</si>
  <si>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</si>
  <si>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2 02 16 549 00 0000 150</t>
  </si>
  <si>
    <t>Дотации (гранты) бюджетам за достижение показателей деятельности органов местного самоуправления</t>
  </si>
  <si>
    <t>2 02 16 549 05 0000 150</t>
  </si>
  <si>
    <t>Дотации (гранты) бюджетам муниципальных районов за достижение показателей деятельности органов местного самоуправления</t>
  </si>
  <si>
    <t>2 02 19 999 00 0000 150</t>
  </si>
  <si>
    <t>Прочие дотации</t>
  </si>
  <si>
    <t>2 02 19 999 05 0000 150</t>
  </si>
  <si>
    <t>Прочие дотации бюджетам муниципальных районов</t>
  </si>
  <si>
    <t>2 02 19 999 05 7103 150</t>
  </si>
  <si>
    <t>Прочие дотации бюджетам муниципальных районов на поощрение достижения наилучших значений показателей деятельности органов местного самоуправления</t>
  </si>
  <si>
    <t>2 02 25 467 00 0000 150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</si>
  <si>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</si>
  <si>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</si>
  <si>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</si>
  <si>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2 02 25 576 05 5765 150</t>
  </si>
  <si>
    <t xml:space="preserve">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t>
  </si>
  <si>
    <t>2 02 25 576 05 5767 150</t>
  </si>
  <si>
    <t>Субсидии бюджетам муниципальных районов на обеспечение комплексного развития сельских территорий (реализация мероприятий по благоустройству сельских территорий)</t>
  </si>
  <si>
    <t>2 02 25 786 00 0000 150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</si>
  <si>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</si>
  <si>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</si>
  <si>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2 02 29 999 05 7231 150</t>
  </si>
  <si>
    <t>Прочие субсидии бюджетам муниципальных районов на мероприятия по улучшению систем наружного освещения населенных пунктов Республики Башкортостан</t>
  </si>
  <si>
    <t>2 02 29 999 05 7235 150</t>
  </si>
  <si>
    <t>Прочие субсидии бюджетам муниципальных районов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подготовку объектов коммунального хозяйства к работе в осенне-зимний период</t>
  </si>
  <si>
    <t>Прочие субсидии бюджетам муниципальных районов на проекты развития общественной инфраструктуры, основанные на местных инициативах</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</si>
  <si>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</si>
  <si>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</si>
  <si>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</si>
  <si>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</si>
  <si>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2 02 49 999 05 7411 150</t>
  </si>
  <si>
    <t>Прочие межбюджетные трансферты, передаваемые бюджетам муниципальных районов (реализация мероприятий в области культуры, искусства, укрепления единства российской нации и этнокультурного развития народов в Республике Башкортостан)</t>
  </si>
  <si>
    <t>2 02 49 999 05 7415 150</t>
  </si>
  <si>
    <t>Прочие межбюджетные трансферты, передаваемые бюджетам муниципальных районов на премирование победителей республиканского этапа Всероссийского конкурса «Лучшая муниципальная практика»</t>
  </si>
  <si>
    <t>2 02 49 999 05 7426 150</t>
  </si>
  <si>
    <t>2 02 49 999 05 7427 150</t>
  </si>
  <si>
    <t>Прочие межбюджетные трансферты, передаваемые бюджетам муниципальных районов (премирование победителей республиканского конкурса «Лучший новогодний городок» на территории Республики Башкортостан)</t>
  </si>
  <si>
    <t>2 02 49 999 05 7433 150</t>
  </si>
  <si>
    <t>Прочие межбюджетные трансферты, передаваемые бюджетам муниципальных районов (финансовое обеспечение муниципального социального заказа на оказание физкультурно-оздоровительных услуг отдельным категориям граждан)</t>
  </si>
  <si>
    <t>2 02 49 999 05 7434 150</t>
  </si>
  <si>
    <t>Прочие межбюджетные трансферты, передаваемые бюджетам муниципальных районов (финансирование расходов, связанных с уплатой лизинговых платежей на закупку коммунальной техники)</t>
  </si>
  <si>
    <t>2 03 00 000 00 0000 000</t>
  </si>
  <si>
    <t>БЕЗВОЗМЕЗДНЫЕ ПОСТУПЛЕНИЯ ОТ ГОСУДАРСТВЕННЫХ (МУНИЦИПАЛЬНЫХ) ОРГАНИЗАЦИЙ</t>
  </si>
  <si>
    <t>2 03 05 000 05 0000 150</t>
  </si>
  <si>
    <t>Безвозмездные поступления от государственных (муниципальных) организаций в бюджеты муниципальных районов</t>
  </si>
  <si>
    <t>2 03 05 099 05 0000 150</t>
  </si>
  <si>
    <t>Прочие безвозмездные поступления от государственных (муниципальных) организаций в бюджеты муниципальных районов</t>
  </si>
  <si>
    <t>2 18 05 000 05 0000 150</t>
  </si>
  <si>
    <t>Доходы бюджетов муниципальных районов от возврата организациями остатков субсидий прошлых лет</t>
  </si>
  <si>
    <t>2 18 05 010 05 0000 150</t>
  </si>
  <si>
    <t>Доходы бюджетов муниципальных районов от возврата бюджетными учреждениями остатков субсидий прошлых лет</t>
  </si>
  <si>
    <t>2 18 05 020 05 0000 150</t>
  </si>
  <si>
    <t>Доходы бюджетов муниципальных районов от возврата автономными учреждениями остатков субсидий прошлых лет</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</si>
  <si>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</si>
  <si>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</si>
  <si>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2 19 25 519 05 0000 150</t>
  </si>
  <si>
    <t>Возврат остатков субсидий на поддержку отрасли культуры из бюджетов муниципальных районов</t>
  </si>
  <si>
    <t>Основное мероприятие «Проведение мероприятий, направленных на популяризацию среди населения культурно-исторических традиций и ценностей народов, проживающих на территории муниципального района Мелеузовский район Республики Башкортостан»</t>
  </si>
  <si>
    <t>Подпрограмма "Сохранение и развитие многообразия культуры народов в муниципальном районе Мелеузовский район Республики Башкортостан"</t>
  </si>
  <si>
    <t>202 25 786 05 0000 150</t>
  </si>
  <si>
    <t>01 0 00 00000</t>
  </si>
  <si>
    <t>01 0 01 00000</t>
  </si>
  <si>
    <t>01 0 01 42090</t>
  </si>
  <si>
    <t>01 0 01 73020</t>
  </si>
  <si>
    <t>01 0 01 73030</t>
  </si>
  <si>
    <t>01 0 01 73300</t>
  </si>
  <si>
    <t>01 0 02 00000</t>
  </si>
  <si>
    <t>01 0 02 42190</t>
  </si>
  <si>
    <t>01 0 02 53030</t>
  </si>
  <si>
    <t>01 0 02 73040</t>
  </si>
  <si>
    <t>01 0 02 73050</t>
  </si>
  <si>
    <t>01 0 02 73310</t>
  </si>
  <si>
    <t>01 0 03 00000</t>
  </si>
  <si>
    <t>01 0 03 42390</t>
  </si>
  <si>
    <t>01 0 03 42400</t>
  </si>
  <si>
    <t>01 0 03 S2050</t>
  </si>
  <si>
    <t>01 0 04 00000</t>
  </si>
  <si>
    <t>01 0 04 43240</t>
  </si>
  <si>
    <t>01 0 04 43290</t>
  </si>
  <si>
    <t>01 0 04 73180</t>
  </si>
  <si>
    <t>01 0 04 73190</t>
  </si>
  <si>
    <t>01 0 05 00000</t>
  </si>
  <si>
    <t>01 0 05 43690</t>
  </si>
  <si>
    <t>01 0 06 00000</t>
  </si>
  <si>
    <t>01 0 07 00000</t>
  </si>
  <si>
    <t>01 0 07 43590</t>
  </si>
  <si>
    <t>01 0 07 45290</t>
  </si>
  <si>
    <t>01 0 08 00000</t>
  </si>
  <si>
    <t>01 0 08 L3040</t>
  </si>
  <si>
    <t>01 0 08 S2080</t>
  </si>
  <si>
    <t>01 0 08 S2720</t>
  </si>
  <si>
    <t>01 0 08 42090</t>
  </si>
  <si>
    <t>01 0 08 42190</t>
  </si>
  <si>
    <t>01 0 08 73010</t>
  </si>
  <si>
    <t>01 0 08 73160</t>
  </si>
  <si>
    <t>01 0 08 73170</t>
  </si>
  <si>
    <t>01 0 08 73370</t>
  </si>
  <si>
    <t>01 0 09 00000</t>
  </si>
  <si>
    <t>01 0 09 73060</t>
  </si>
  <si>
    <t>01 0 09 73100</t>
  </si>
  <si>
    <t>01 0 09 73150</t>
  </si>
  <si>
    <t>03 0 00 00000</t>
  </si>
  <si>
    <t>03 0 01 00000</t>
  </si>
  <si>
    <t>03 0 01 43190</t>
  </si>
  <si>
    <t>03 0 02 00000</t>
  </si>
  <si>
    <t>03 0 02 48280</t>
  </si>
  <si>
    <t>03 0 03 00000</t>
  </si>
  <si>
    <t>03 0 04 00000</t>
  </si>
  <si>
    <t>03 0 04 41870</t>
  </si>
  <si>
    <t>04 0 01 00000</t>
  </si>
  <si>
    <t>04 0 01 61340</t>
  </si>
  <si>
    <t>04 0 00 00000</t>
  </si>
  <si>
    <t>05 0 00 00000</t>
  </si>
  <si>
    <t>05 0 01 00000</t>
  </si>
  <si>
    <t>05 0 01 43450</t>
  </si>
  <si>
    <t>05 0 01 S2490</t>
  </si>
  <si>
    <t>06 0 01 00000</t>
  </si>
  <si>
    <t>06 0 00 00000</t>
  </si>
  <si>
    <t>06 0 01 62150</t>
  </si>
  <si>
    <t>06 0 02 00000</t>
  </si>
  <si>
    <t>06 0 03 00000</t>
  </si>
  <si>
    <t>06 0 03 62870</t>
  </si>
  <si>
    <t>06 0 04 00000</t>
  </si>
  <si>
    <t>06 0 04 26190</t>
  </si>
  <si>
    <t>06 0 05 00000</t>
  </si>
  <si>
    <t>06 0 06 00000</t>
  </si>
  <si>
    <t>06 0 07 00000</t>
  </si>
  <si>
    <t>06 0 07 73140</t>
  </si>
  <si>
    <t>06 0 07 73340</t>
  </si>
  <si>
    <t>07 0 00 00000</t>
  </si>
  <si>
    <t>07 0 01 00000</t>
  </si>
  <si>
    <t>07 0 01 44090</t>
  </si>
  <si>
    <t>07 0 01 44190</t>
  </si>
  <si>
    <t>07 0 01 44290</t>
  </si>
  <si>
    <t>07 0 01 45870</t>
  </si>
  <si>
    <t>07 0 02 00000</t>
  </si>
  <si>
    <t>07 0 02 S2050</t>
  </si>
  <si>
    <t>07 0 02 42390</t>
  </si>
  <si>
    <t>08 0 00 00000</t>
  </si>
  <si>
    <t>08 0 01 00000</t>
  </si>
  <si>
    <t>08 0 01 02040</t>
  </si>
  <si>
    <t>08 0 02 00000</t>
  </si>
  <si>
    <t>08 0 02 02040</t>
  </si>
  <si>
    <t>08 0 02 02080</t>
  </si>
  <si>
    <t>08 0 03 00000</t>
  </si>
  <si>
    <t>08 0 03 51180</t>
  </si>
  <si>
    <t>08 0 05 00000</t>
  </si>
  <si>
    <t>08 0 05 02300</t>
  </si>
  <si>
    <t>08 0 06 00000</t>
  </si>
  <si>
    <t>08 0 06 64410</t>
  </si>
  <si>
    <t>08 0 06 64450</t>
  </si>
  <si>
    <t>08 0 07 00000</t>
  </si>
  <si>
    <t>08 0 07 03610</t>
  </si>
  <si>
    <t>08 0 07 09020</t>
  </si>
  <si>
    <t>08 0 07 09040</t>
  </si>
  <si>
    <t>08 0 07 74000</t>
  </si>
  <si>
    <t>09 0 00 00000</t>
  </si>
  <si>
    <t>09 0 01 00000</t>
  </si>
  <si>
    <t>09 0 01 61320</t>
  </si>
  <si>
    <t>09 0 03 00000</t>
  </si>
  <si>
    <t>09 0 03 03560</t>
  </si>
  <si>
    <t>09 0 03 S2471</t>
  </si>
  <si>
    <t>09 0 03 S2472</t>
  </si>
  <si>
    <t>09 0 03 S2473</t>
  </si>
  <si>
    <t>09 0 04 00000</t>
  </si>
  <si>
    <t>09 0 04 S2010</t>
  </si>
  <si>
    <t>09 0 04 S2471</t>
  </si>
  <si>
    <t>09 0 04 S2481</t>
  </si>
  <si>
    <t>09 0 04 06050</t>
  </si>
  <si>
    <t>09 0 04 06100</t>
  </si>
  <si>
    <t>09 0 04 74040</t>
  </si>
  <si>
    <t>09 0 04 74150</t>
  </si>
  <si>
    <t>09 0 04 74270</t>
  </si>
  <si>
    <t>09 0 04 74290</t>
  </si>
  <si>
    <t>09 0 05 00000</t>
  </si>
  <si>
    <t>09 0 05 S2350</t>
  </si>
  <si>
    <t>09 0 06 00000</t>
  </si>
  <si>
    <t>09 0 06 L4970</t>
  </si>
  <si>
    <t>09 0 06 R0820</t>
  </si>
  <si>
    <t>09 0 06 73210</t>
  </si>
  <si>
    <t>09 0 06 73350</t>
  </si>
  <si>
    <t>09 0 07 00000</t>
  </si>
  <si>
    <t>09 0 07 03330</t>
  </si>
  <si>
    <t>09 0 07 03380</t>
  </si>
  <si>
    <t>09 0 07 45190</t>
  </si>
  <si>
    <t>09 0 09 00000</t>
  </si>
  <si>
    <t>09 0 09 74260</t>
  </si>
  <si>
    <t>10 0 00 00000</t>
  </si>
  <si>
    <t>10 0 01 00000</t>
  </si>
  <si>
    <t>10 0 01 S2160</t>
  </si>
  <si>
    <t>10 0 01 03150</t>
  </si>
  <si>
    <t>10 0 02 00000</t>
  </si>
  <si>
    <t>10 0 02 S2471</t>
  </si>
  <si>
    <t>10 0 02 S2472</t>
  </si>
  <si>
    <t>10 0 02 S2473</t>
  </si>
  <si>
    <t>10 0 03 00000</t>
  </si>
  <si>
    <t>10 0 03 63020</t>
  </si>
  <si>
    <t>11 0 00 00000</t>
  </si>
  <si>
    <t>12 0 00 00000</t>
  </si>
  <si>
    <t>12 0 01 00000</t>
  </si>
  <si>
    <t>12 0 01 03290</t>
  </si>
  <si>
    <t>12 0 02 00000</t>
  </si>
  <si>
    <t>12 0 02 21910</t>
  </si>
  <si>
    <t>12 0 03 00000</t>
  </si>
  <si>
    <t>12 0 04 00000</t>
  </si>
  <si>
    <t>12 0 05 00000</t>
  </si>
  <si>
    <t>12 0 05 03290</t>
  </si>
  <si>
    <t>13 0 00 00000</t>
  </si>
  <si>
    <t>13 0 01 00000</t>
  </si>
  <si>
    <t>13 0 01 73080</t>
  </si>
  <si>
    <t>13 0 01 73090</t>
  </si>
  <si>
    <t>13 0 02 00000</t>
  </si>
  <si>
    <t>13 0 03 00000</t>
  </si>
  <si>
    <t>13 0 03 43240</t>
  </si>
  <si>
    <t>14 0 00 00000</t>
  </si>
  <si>
    <t>14 2 00 00000</t>
  </si>
  <si>
    <t>14 2 01 00000</t>
  </si>
  <si>
    <t>14 2 01 45870</t>
  </si>
  <si>
    <t>14 3 00 00000</t>
  </si>
  <si>
    <t>14 3 01 00000</t>
  </si>
  <si>
    <t>14 3 01 45870</t>
  </si>
  <si>
    <t>15 0 00 00000</t>
  </si>
  <si>
    <t>15 0 01 00000</t>
  </si>
  <si>
    <t>15 0 01 L5765</t>
  </si>
  <si>
    <t>02 0 00 00000</t>
  </si>
  <si>
    <t>02 0 02 00000</t>
  </si>
  <si>
    <t>02 0 02 02040</t>
  </si>
  <si>
    <t>02 0 03 00000</t>
  </si>
  <si>
    <t>02 0 03 71020</t>
  </si>
  <si>
    <t>02 0 06 00000</t>
  </si>
  <si>
    <t>02 0 06 02990</t>
  </si>
  <si>
    <t>02 0 06 45290</t>
  </si>
  <si>
    <t>Другие вопросы в области охраны окружающей среды</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</si>
  <si>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жилищных помещений,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жилищных помещений либо по их выбору социальными выплатами (за исключением расходов, софинансируемых за счет средств федерального бюджета)</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</si>
  <si>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жилищных помещений,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жилищных помещений либо по их выбору социальными выплатами </t>
  </si>
  <si>
    <t>Прочие межбюджетные трансферты, передаваемые бюджетам муниципальных районов (премирование победителей по итогам республиканского конкурса среди сельских населенных пунктов Республики Башкортостан «Трезвое село»)</t>
  </si>
  <si>
    <t xml:space="preserve">                                                                                                                                            от 23.04.2024 г. № 262</t>
  </si>
  <si>
    <t>от 23.04.2024 г. № 262</t>
  </si>
  <si>
    <t xml:space="preserve">                                                                                                                                                    от 23.04.2024 г. № 262</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</si>
</sst>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i/>
      <sz val="12"/>
      <name val="Times New Roman"/>
      <family val="1"/>
    </font>
    <font>
      <b/>
      <sz val="11"/>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1"/>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
      <left style="thin"/>
      <right>
        <color indexed="63"/>
      </right>
      <top>
        <color indexed="63"/>
      </top>
      <bottom>
        <color indexed="63"/>
      </bottom>
    </border>
    <border>
      <left style="medium">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12" fillId="0" borderId="0">
      <alignment/>
      <protection/>
    </xf>
    <xf numFmtId="0" fontId="4"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154">
    <xf numFmtId="0" fontId="0" fillId="0" borderId="0" xfId="0" applyAlignment="1">
      <alignment/>
    </xf>
    <xf numFmtId="0" fontId="2" fillId="0" borderId="10" xfId="0" applyFont="1" applyBorder="1" applyAlignment="1">
      <alignment vertical="top" wrapText="1"/>
    </xf>
    <xf numFmtId="49"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10" xfId="0" applyFont="1" applyBorder="1" applyAlignment="1">
      <alignment horizontal="center" vertical="center" wrapText="1"/>
    </xf>
    <xf numFmtId="0" fontId="1" fillId="0" borderId="0" xfId="0" applyFont="1" applyAlignment="1">
      <alignment horizontal="left" vertical="top" wrapText="1"/>
    </xf>
    <xf numFmtId="0" fontId="2" fillId="0" borderId="0" xfId="0" applyFont="1" applyAlignment="1">
      <alignment vertical="center"/>
    </xf>
    <xf numFmtId="0" fontId="0" fillId="0" borderId="0" xfId="0" applyAlignment="1">
      <alignment horizontal="left" vertical="top" wrapText="1"/>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0" fontId="6" fillId="0" borderId="0" xfId="0" applyFont="1" applyAlignment="1">
      <alignment horizontal="center" vertical="top" wrapText="1"/>
    </xf>
    <xf numFmtId="3" fontId="6"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2" fillId="0" borderId="10" xfId="0" applyFont="1" applyBorder="1" applyAlignment="1">
      <alignment horizontal="center" vertical="top" wrapText="1"/>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horizontal="justify" vertical="top"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6" fillId="0" borderId="0" xfId="0" applyFont="1" applyAlignment="1">
      <alignment vertical="top" wrapText="1"/>
    </xf>
    <xf numFmtId="209" fontId="6" fillId="0" borderId="0" xfId="0" applyNumberFormat="1" applyFont="1" applyAlignment="1">
      <alignment horizontal="center" vertical="center" wrapText="1"/>
    </xf>
    <xf numFmtId="209" fontId="2" fillId="0" borderId="0" xfId="0" applyNumberFormat="1" applyFont="1" applyAlignment="1">
      <alignment vertical="center" wrapText="1"/>
    </xf>
    <xf numFmtId="4" fontId="2" fillId="0" borderId="10" xfId="0" applyNumberFormat="1" applyFont="1" applyBorder="1" applyAlignment="1">
      <alignment horizontal="right" vertical="top" wrapText="1"/>
    </xf>
    <xf numFmtId="4" fontId="2"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2" fillId="0" borderId="0" xfId="0" applyFont="1" applyAlignment="1">
      <alignment horizontal="lef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49" fontId="6" fillId="0" borderId="10" xfId="0" applyNumberFormat="1" applyFont="1" applyBorder="1" applyAlignment="1">
      <alignment horizontal="center" vertical="center" wrapText="1"/>
    </xf>
    <xf numFmtId="0" fontId="6" fillId="0" borderId="0" xfId="0" applyFont="1" applyAlignment="1">
      <alignment vertical="center" wrapText="1"/>
    </xf>
    <xf numFmtId="49" fontId="2" fillId="0" borderId="0" xfId="0" applyNumberFormat="1" applyFont="1" applyAlignment="1">
      <alignment horizontal="left" vertical="center" wrapText="1"/>
    </xf>
    <xf numFmtId="202" fontId="2" fillId="0" borderId="0" xfId="0" applyNumberFormat="1" applyFont="1" applyAlignment="1">
      <alignment vertical="center" wrapText="1"/>
    </xf>
    <xf numFmtId="0" fontId="0" fillId="0" borderId="0" xfId="0" applyAlignment="1">
      <alignment vertical="center" wrapText="1"/>
    </xf>
    <xf numFmtId="49" fontId="6" fillId="0" borderId="0" xfId="0" applyNumberFormat="1" applyFont="1" applyAlignment="1">
      <alignment horizontal="left" vertical="center" wrapText="1"/>
    </xf>
    <xf numFmtId="0" fontId="1" fillId="0" borderId="0" xfId="0" applyFont="1" applyAlignment="1">
      <alignment horizontal="right" vertical="center" wrapText="1"/>
    </xf>
    <xf numFmtId="0" fontId="2" fillId="0" borderId="11" xfId="0" applyFont="1" applyBorder="1" applyAlignment="1">
      <alignment horizontal="center" vertical="center" wrapText="1"/>
    </xf>
    <xf numFmtId="49" fontId="6" fillId="0" borderId="12" xfId="0" applyNumberFormat="1" applyFont="1" applyBorder="1" applyAlignment="1">
      <alignment horizontal="center" vertical="center" wrapText="1"/>
    </xf>
    <xf numFmtId="202" fontId="6" fillId="0" borderId="0" xfId="0" applyNumberFormat="1" applyFont="1" applyAlignment="1">
      <alignment vertical="center" wrapText="1"/>
    </xf>
    <xf numFmtId="0" fontId="10" fillId="0" borderId="10" xfId="0" applyFont="1" applyBorder="1" applyAlignment="1">
      <alignment horizontal="center" vertical="center" wrapText="1"/>
    </xf>
    <xf numFmtId="0" fontId="7" fillId="0" borderId="10" xfId="0" applyFont="1" applyBorder="1" applyAlignment="1">
      <alignment vertical="top" wrapText="1"/>
    </xf>
    <xf numFmtId="4" fontId="2" fillId="0" borderId="10" xfId="0" applyNumberFormat="1" applyFont="1" applyBorder="1" applyAlignment="1">
      <alignment horizontal="right" vertical="center"/>
    </xf>
    <xf numFmtId="0" fontId="2" fillId="0" borderId="10" xfId="0" applyFont="1" applyFill="1" applyBorder="1" applyAlignment="1">
      <alignment vertical="top"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2" fillId="0" borderId="0" xfId="0" applyFont="1" applyFill="1" applyAlignment="1">
      <alignment horizontal="left" vertical="center" wrapText="1"/>
    </xf>
    <xf numFmtId="1"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7" fillId="0" borderId="13" xfId="0" applyFont="1" applyFill="1" applyBorder="1" applyAlignment="1">
      <alignment horizontal="left"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0" fontId="2" fillId="0" borderId="0" xfId="0" applyFont="1" applyFill="1" applyAlignment="1">
      <alignment vertical="top" wrapText="1"/>
    </xf>
    <xf numFmtId="0" fontId="2" fillId="0" borderId="10" xfId="0" applyFont="1" applyFill="1" applyBorder="1" applyAlignment="1">
      <alignment vertical="center" wrapText="1"/>
    </xf>
    <xf numFmtId="0" fontId="7" fillId="0" borderId="13" xfId="0" applyFont="1" applyFill="1" applyBorder="1" applyAlignment="1">
      <alignment horizontal="center" vertical="top" wrapText="1"/>
    </xf>
    <xf numFmtId="0" fontId="6" fillId="0" borderId="0" xfId="0" applyFont="1" applyFill="1" applyAlignment="1">
      <alignment vertical="center" wrapText="1"/>
    </xf>
    <xf numFmtId="0" fontId="8"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6" fillId="0" borderId="0" xfId="0" applyFont="1" applyFill="1" applyAlignment="1">
      <alignment horizontal="left" vertical="center" wrapText="1"/>
    </xf>
    <xf numFmtId="1" fontId="6"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 fontId="2" fillId="0" borderId="10" xfId="0" applyNumberFormat="1" applyFont="1" applyFill="1" applyBorder="1" applyAlignment="1">
      <alignment horizontal="right" vertical="top" wrapText="1"/>
    </xf>
    <xf numFmtId="0" fontId="7" fillId="0" borderId="14" xfId="0" applyFont="1" applyFill="1" applyBorder="1" applyAlignment="1">
      <alignment horizontal="center" vertical="top" wrapText="1"/>
    </xf>
    <xf numFmtId="0" fontId="2" fillId="0" borderId="0" xfId="0" applyFont="1" applyFill="1" applyBorder="1" applyAlignment="1">
      <alignment horizontal="left" vertical="center" wrapText="1"/>
    </xf>
    <xf numFmtId="202" fontId="2" fillId="0" borderId="0" xfId="0" applyNumberFormat="1" applyFont="1" applyFill="1" applyAlignment="1">
      <alignment vertical="center" wrapText="1"/>
    </xf>
    <xf numFmtId="0" fontId="1" fillId="0" borderId="0" xfId="0" applyFont="1" applyFill="1" applyAlignment="1">
      <alignment vertical="top" wrapText="1"/>
    </xf>
    <xf numFmtId="0" fontId="1" fillId="0" borderId="0" xfId="0" applyFont="1" applyFill="1" applyAlignment="1">
      <alignmen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right" vertical="center" wrapText="1"/>
    </xf>
    <xf numFmtId="49" fontId="6" fillId="0" borderId="0" xfId="0" applyNumberFormat="1" applyFont="1" applyFill="1" applyAlignment="1">
      <alignment horizontal="left" vertical="center" wrapText="1"/>
    </xf>
    <xf numFmtId="0" fontId="2"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2" fillId="0" borderId="16" xfId="0" applyFont="1" applyFill="1" applyBorder="1" applyAlignment="1">
      <alignment horizontal="left" vertical="center" wrapText="1"/>
    </xf>
    <xf numFmtId="0" fontId="6" fillId="0" borderId="10" xfId="0" applyFont="1" applyFill="1" applyBorder="1" applyAlignment="1">
      <alignment vertical="center" wrapText="1"/>
    </xf>
    <xf numFmtId="49" fontId="6" fillId="0" borderId="0" xfId="0" applyNumberFormat="1" applyFont="1" applyFill="1" applyAlignment="1">
      <alignment horizontal="center" vertical="center" wrapText="1"/>
    </xf>
    <xf numFmtId="210" fontId="6" fillId="0" borderId="0" xfId="0" applyNumberFormat="1" applyFont="1" applyFill="1" applyAlignment="1">
      <alignment horizontal="center" vertical="center" wrapText="1"/>
    </xf>
    <xf numFmtId="209" fontId="6" fillId="0" borderId="10" xfId="0" applyNumberFormat="1" applyFont="1" applyFill="1" applyBorder="1" applyAlignment="1">
      <alignment horizontal="center" vertical="center" wrapText="1"/>
    </xf>
    <xf numFmtId="1" fontId="6" fillId="0" borderId="0" xfId="0" applyNumberFormat="1" applyFont="1" applyFill="1" applyAlignment="1">
      <alignment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top" wrapText="1"/>
    </xf>
    <xf numFmtId="49" fontId="2" fillId="0" borderId="0" xfId="0" applyNumberFormat="1" applyFont="1" applyFill="1" applyAlignment="1">
      <alignment horizontal="center" vertical="center" wrapText="1"/>
    </xf>
    <xf numFmtId="49" fontId="2" fillId="0" borderId="15" xfId="0" applyNumberFormat="1" applyFont="1" applyFill="1" applyBorder="1" applyAlignment="1">
      <alignment horizontal="center" vertical="center" wrapText="1"/>
    </xf>
    <xf numFmtId="0" fontId="11" fillId="0" borderId="13" xfId="0" applyFont="1" applyFill="1" applyBorder="1" applyAlignment="1">
      <alignment horizontal="left" vertical="top" wrapText="1"/>
    </xf>
    <xf numFmtId="0" fontId="11" fillId="0" borderId="13" xfId="0" applyFont="1" applyFill="1" applyBorder="1" applyAlignment="1">
      <alignment horizontal="center" vertical="center" wrapText="1"/>
    </xf>
    <xf numFmtId="4" fontId="2" fillId="0" borderId="0" xfId="0" applyNumberFormat="1" applyFont="1" applyFill="1" applyAlignment="1">
      <alignment horizontal="left" vertical="center" wrapText="1"/>
    </xf>
    <xf numFmtId="1" fontId="2" fillId="0" borderId="0" xfId="0" applyNumberFormat="1" applyFont="1" applyFill="1" applyAlignment="1">
      <alignment vertical="center" wrapText="1"/>
    </xf>
    <xf numFmtId="3" fontId="2" fillId="0" borderId="0" xfId="0" applyNumberFormat="1" applyFont="1" applyAlignment="1">
      <alignment horizontal="right" vertical="center" wrapText="1"/>
    </xf>
    <xf numFmtId="3" fontId="1" fillId="0" borderId="0" xfId="0" applyNumberFormat="1" applyFont="1" applyAlignment="1">
      <alignment horizontal="right" vertic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center" wrapText="1"/>
    </xf>
    <xf numFmtId="49" fontId="1" fillId="0" borderId="10" xfId="56" applyNumberFormat="1" applyFont="1" applyBorder="1" applyAlignment="1">
      <alignment vertical="top" wrapText="1"/>
      <protection/>
    </xf>
    <xf numFmtId="0" fontId="1" fillId="0" borderId="10" xfId="56" applyFont="1" applyBorder="1" applyAlignment="1">
      <alignment vertical="top" wrapText="1"/>
      <protection/>
    </xf>
    <xf numFmtId="4" fontId="1" fillId="0" borderId="10" xfId="0" applyNumberFormat="1" applyFont="1" applyBorder="1" applyAlignment="1">
      <alignment horizontal="right" vertical="top" wrapText="1"/>
    </xf>
    <xf numFmtId="4" fontId="1" fillId="0" borderId="10" xfId="56" applyNumberFormat="1" applyFont="1" applyBorder="1" applyAlignment="1">
      <alignment horizontal="right" vertical="top" wrapText="1"/>
      <protection/>
    </xf>
    <xf numFmtId="49" fontId="51" fillId="0" borderId="17" xfId="0" applyNumberFormat="1" applyFont="1" applyBorder="1" applyAlignment="1">
      <alignment vertical="center" wrapText="1"/>
    </xf>
    <xf numFmtId="0" fontId="51" fillId="0" borderId="14" xfId="0" applyFont="1" applyBorder="1" applyAlignment="1">
      <alignment vertical="center" wrapText="1"/>
    </xf>
    <xf numFmtId="49" fontId="1" fillId="0" borderId="10" xfId="0" applyNumberFormat="1" applyFont="1" applyBorder="1" applyAlignment="1">
      <alignment vertical="top" wrapText="1"/>
    </xf>
    <xf numFmtId="49" fontId="51" fillId="0" borderId="10" xfId="0" applyNumberFormat="1" applyFont="1" applyBorder="1" applyAlignment="1">
      <alignment vertical="center" wrapText="1"/>
    </xf>
    <xf numFmtId="0" fontId="1" fillId="0" borderId="10" xfId="0" applyFont="1" applyBorder="1" applyAlignment="1">
      <alignment vertical="top" wrapText="1"/>
    </xf>
    <xf numFmtId="0" fontId="1" fillId="0" borderId="10" xfId="0" applyFont="1" applyBorder="1" applyAlignment="1">
      <alignment wrapText="1"/>
    </xf>
    <xf numFmtId="49" fontId="1" fillId="0" borderId="10" xfId="0" applyNumberFormat="1" applyFont="1" applyBorder="1" applyAlignment="1">
      <alignment wrapText="1"/>
    </xf>
    <xf numFmtId="0" fontId="1" fillId="0" borderId="10" xfId="56" applyFont="1" applyBorder="1" applyAlignment="1">
      <alignment horizontal="left" vertical="top" wrapText="1"/>
      <protection/>
    </xf>
    <xf numFmtId="0" fontId="1" fillId="0" borderId="10" xfId="0" applyFont="1" applyBorder="1" applyAlignment="1">
      <alignment horizontal="left" vertical="top" wrapText="1"/>
    </xf>
    <xf numFmtId="49" fontId="1" fillId="0" borderId="10" xfId="0" applyNumberFormat="1" applyFont="1" applyBorder="1" applyAlignment="1">
      <alignment horizontal="left" vertical="top" wrapText="1"/>
    </xf>
    <xf numFmtId="49" fontId="51" fillId="0" borderId="17" xfId="0" applyNumberFormat="1" applyFont="1" applyBorder="1" applyAlignment="1">
      <alignment horizontal="center" vertical="center" wrapText="1"/>
    </xf>
    <xf numFmtId="0" fontId="51" fillId="0" borderId="14" xfId="0" applyFont="1" applyBorder="1" applyAlignment="1">
      <alignment horizontal="left" vertical="center" wrapText="1"/>
    </xf>
    <xf numFmtId="0" fontId="1" fillId="0" borderId="0" xfId="0" applyFont="1" applyAlignment="1">
      <alignment vertical="center"/>
    </xf>
    <xf numFmtId="49" fontId="51" fillId="0" borderId="17" xfId="0" applyNumberFormat="1" applyFont="1" applyBorder="1" applyAlignment="1">
      <alignment horizontal="center" vertical="center"/>
    </xf>
    <xf numFmtId="0" fontId="51" fillId="0" borderId="10" xfId="0" applyFont="1" applyBorder="1" applyAlignment="1">
      <alignment horizontal="left" vertical="center" wrapText="1"/>
    </xf>
    <xf numFmtId="49" fontId="52" fillId="0" borderId="17" xfId="0" applyNumberFormat="1" applyFont="1" applyBorder="1" applyAlignment="1">
      <alignment horizontal="center" vertical="center"/>
    </xf>
    <xf numFmtId="0" fontId="52" fillId="0" borderId="14" xfId="0" applyFont="1" applyBorder="1" applyAlignment="1">
      <alignment horizontal="left" vertical="center" wrapText="1"/>
    </xf>
    <xf numFmtId="0" fontId="9" fillId="0" borderId="10" xfId="0" applyFont="1" applyBorder="1" applyAlignment="1">
      <alignment vertical="top" wrapText="1"/>
    </xf>
    <xf numFmtId="4" fontId="9" fillId="0" borderId="10" xfId="0" applyNumberFormat="1" applyFont="1" applyBorder="1" applyAlignment="1">
      <alignment horizontal="right" vertical="top" wrapText="1"/>
    </xf>
    <xf numFmtId="209" fontId="6" fillId="0" borderId="0" xfId="0" applyNumberFormat="1" applyFont="1" applyAlignment="1">
      <alignment horizontal="right" vertical="center" wrapText="1"/>
    </xf>
    <xf numFmtId="0" fontId="2" fillId="0" borderId="0" xfId="0" applyFont="1" applyAlignment="1">
      <alignment horizontal="right" vertical="center" wrapText="1"/>
    </xf>
    <xf numFmtId="2" fontId="2" fillId="0" borderId="0" xfId="0" applyNumberFormat="1" applyFont="1" applyAlignment="1">
      <alignment horizontal="right" vertical="center" wrapText="1"/>
    </xf>
    <xf numFmtId="0" fontId="7" fillId="0" borderId="13" xfId="0" applyFont="1" applyBorder="1" applyAlignment="1">
      <alignment horizontal="left" vertical="top" wrapText="1"/>
    </xf>
    <xf numFmtId="49" fontId="51" fillId="0" borderId="17" xfId="0" applyNumberFormat="1" applyFont="1" applyBorder="1" applyAlignment="1">
      <alignment horizontal="left" vertical="center"/>
    </xf>
    <xf numFmtId="4" fontId="2" fillId="0" borderId="0" xfId="0" applyNumberFormat="1" applyFont="1" applyFill="1" applyAlignment="1">
      <alignmen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Fill="1" applyAlignment="1">
      <alignmen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0" fontId="2"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2" fillId="0" borderId="18" xfId="0" applyFont="1" applyFill="1" applyBorder="1" applyAlignment="1">
      <alignment horizontal="center" vertical="top" wrapText="1"/>
    </xf>
    <xf numFmtId="0" fontId="0" fillId="0" borderId="19" xfId="0" applyFill="1" applyBorder="1" applyAlignment="1">
      <alignment horizontal="center" vertical="top" wrapText="1"/>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2"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Alignment="1">
      <alignment horizontal="center"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C299"/>
  <sheetViews>
    <sheetView zoomScalePageLayoutView="0" workbookViewId="0" topLeftCell="A1">
      <selection activeCell="F7" sqref="F7"/>
    </sheetView>
  </sheetViews>
  <sheetFormatPr defaultColWidth="9.00390625" defaultRowHeight="12.75"/>
  <cols>
    <col min="1" max="1" width="24.375" style="8" customWidth="1"/>
    <col min="2" max="2" width="68.625" style="3" customWidth="1"/>
    <col min="3" max="3" width="21.25390625" style="125" customWidth="1"/>
    <col min="4" max="4" width="14.125" style="6" customWidth="1"/>
    <col min="5" max="16384" width="9.125" style="6" customWidth="1"/>
  </cols>
  <sheetData>
    <row r="1" spans="1:3" ht="15.75">
      <c r="A1" s="130" t="s">
        <v>750</v>
      </c>
      <c r="B1" s="130"/>
      <c r="C1" s="130"/>
    </row>
    <row r="2" spans="1:3" ht="15.75">
      <c r="A2" s="130" t="s">
        <v>313</v>
      </c>
      <c r="B2" s="130"/>
      <c r="C2" s="130"/>
    </row>
    <row r="3" spans="1:3" ht="15.75">
      <c r="A3" s="130" t="s">
        <v>312</v>
      </c>
      <c r="B3" s="130"/>
      <c r="C3" s="130"/>
    </row>
    <row r="4" spans="1:3" ht="15.75">
      <c r="A4" s="130" t="s">
        <v>311</v>
      </c>
      <c r="B4" s="130"/>
      <c r="C4" s="130"/>
    </row>
    <row r="5" spans="1:3" ht="15.75">
      <c r="A5" s="130" t="s">
        <v>1127</v>
      </c>
      <c r="B5" s="130"/>
      <c r="C5" s="130"/>
    </row>
    <row r="6" spans="1:3" ht="15.75">
      <c r="A6" s="130"/>
      <c r="B6" s="131"/>
      <c r="C6" s="131"/>
    </row>
    <row r="7" spans="1:3" ht="15.75">
      <c r="A7" s="130"/>
      <c r="B7" s="131"/>
      <c r="C7" s="131"/>
    </row>
    <row r="8" spans="1:3" ht="15.75">
      <c r="A8" s="130"/>
      <c r="B8" s="131"/>
      <c r="C8" s="131"/>
    </row>
    <row r="9" ht="15.75">
      <c r="C9" s="97"/>
    </row>
    <row r="10" spans="1:3" ht="15.75">
      <c r="A10" s="132" t="s">
        <v>853</v>
      </c>
      <c r="B10" s="132"/>
      <c r="C10" s="132"/>
    </row>
    <row r="11" spans="1:3" ht="15.75">
      <c r="A11" s="132" t="s">
        <v>854</v>
      </c>
      <c r="B11" s="132"/>
      <c r="C11" s="132"/>
    </row>
    <row r="12" ht="15.75">
      <c r="C12" s="98" t="s">
        <v>296</v>
      </c>
    </row>
    <row r="13" spans="1:3" s="15" customFormat="1" ht="30">
      <c r="A13" s="99" t="s">
        <v>119</v>
      </c>
      <c r="B13" s="99" t="s">
        <v>154</v>
      </c>
      <c r="C13" s="100" t="s">
        <v>141</v>
      </c>
    </row>
    <row r="14" spans="1:3" s="16" customFormat="1" ht="15.75">
      <c r="A14" s="101" t="s">
        <v>481</v>
      </c>
      <c r="B14" s="102" t="s">
        <v>131</v>
      </c>
      <c r="C14" s="103">
        <v>920099666.71</v>
      </c>
    </row>
    <row r="15" spans="1:3" s="16" customFormat="1" ht="15.75">
      <c r="A15" s="101" t="s">
        <v>314</v>
      </c>
      <c r="B15" s="102" t="s">
        <v>137</v>
      </c>
      <c r="C15" s="104">
        <v>482792758.03</v>
      </c>
    </row>
    <row r="16" spans="1:3" s="16" customFormat="1" ht="15.75">
      <c r="A16" s="101" t="s">
        <v>315</v>
      </c>
      <c r="B16" s="102" t="s">
        <v>142</v>
      </c>
      <c r="C16" s="104">
        <v>482792758.03</v>
      </c>
    </row>
    <row r="17" spans="1:3" s="16" customFormat="1" ht="60">
      <c r="A17" s="101" t="s">
        <v>316</v>
      </c>
      <c r="B17" s="102" t="s">
        <v>27</v>
      </c>
      <c r="C17" s="104">
        <v>463055740.47</v>
      </c>
    </row>
    <row r="18" spans="1:3" s="16" customFormat="1" ht="105">
      <c r="A18" s="101" t="s">
        <v>317</v>
      </c>
      <c r="B18" s="102" t="s">
        <v>160</v>
      </c>
      <c r="C18" s="104">
        <v>2389074.21</v>
      </c>
    </row>
    <row r="19" spans="1:3" s="16" customFormat="1" ht="45">
      <c r="A19" s="101" t="s">
        <v>318</v>
      </c>
      <c r="B19" s="102" t="s">
        <v>161</v>
      </c>
      <c r="C19" s="104">
        <v>9078581.38</v>
      </c>
    </row>
    <row r="20" spans="1:3" s="16" customFormat="1" ht="75">
      <c r="A20" s="101" t="s">
        <v>319</v>
      </c>
      <c r="B20" s="102" t="s">
        <v>122</v>
      </c>
      <c r="C20" s="104">
        <v>1300255</v>
      </c>
    </row>
    <row r="21" spans="1:3" s="16" customFormat="1" ht="75">
      <c r="A21" s="101" t="s">
        <v>482</v>
      </c>
      <c r="B21" s="102" t="s">
        <v>483</v>
      </c>
      <c r="C21" s="104">
        <v>659253.36</v>
      </c>
    </row>
    <row r="22" spans="1:3" s="16" customFormat="1" ht="45">
      <c r="A22" s="105" t="s">
        <v>855</v>
      </c>
      <c r="B22" s="106" t="s">
        <v>856</v>
      </c>
      <c r="C22" s="104">
        <v>5158008.07</v>
      </c>
    </row>
    <row r="23" spans="1:3" s="16" customFormat="1" ht="45">
      <c r="A23" s="105" t="s">
        <v>857</v>
      </c>
      <c r="B23" s="106" t="s">
        <v>858</v>
      </c>
      <c r="C23" s="104">
        <v>1151845.54</v>
      </c>
    </row>
    <row r="24" spans="1:3" s="16" customFormat="1" ht="30">
      <c r="A24" s="101" t="s">
        <v>320</v>
      </c>
      <c r="B24" s="102" t="s">
        <v>188</v>
      </c>
      <c r="C24" s="104">
        <v>29756166.63</v>
      </c>
    </row>
    <row r="25" spans="1:3" s="16" customFormat="1" ht="30">
      <c r="A25" s="101" t="s">
        <v>321</v>
      </c>
      <c r="B25" s="102" t="s">
        <v>189</v>
      </c>
      <c r="C25" s="104">
        <v>29756166.63</v>
      </c>
    </row>
    <row r="26" spans="1:3" s="16" customFormat="1" ht="60">
      <c r="A26" s="101" t="s">
        <v>421</v>
      </c>
      <c r="B26" s="102" t="s">
        <v>98</v>
      </c>
      <c r="C26" s="104">
        <v>15418291.93</v>
      </c>
    </row>
    <row r="27" spans="1:3" s="16" customFormat="1" ht="90">
      <c r="A27" s="101" t="s">
        <v>322</v>
      </c>
      <c r="B27" s="107" t="s">
        <v>484</v>
      </c>
      <c r="C27" s="103">
        <v>15418291.93</v>
      </c>
    </row>
    <row r="28" spans="1:3" s="16" customFormat="1" ht="75">
      <c r="A28" s="101" t="s">
        <v>422</v>
      </c>
      <c r="B28" s="107" t="s">
        <v>99</v>
      </c>
      <c r="C28" s="103">
        <v>80528.2</v>
      </c>
    </row>
    <row r="29" spans="1:3" s="16" customFormat="1" ht="105">
      <c r="A29" s="101" t="s">
        <v>323</v>
      </c>
      <c r="B29" s="102" t="s">
        <v>485</v>
      </c>
      <c r="C29" s="104">
        <v>80528.2</v>
      </c>
    </row>
    <row r="30" spans="1:3" s="16" customFormat="1" ht="60">
      <c r="A30" s="101" t="s">
        <v>423</v>
      </c>
      <c r="B30" s="102" t="s">
        <v>30</v>
      </c>
      <c r="C30" s="104">
        <v>15936007.86</v>
      </c>
    </row>
    <row r="31" spans="1:3" s="16" customFormat="1" ht="90">
      <c r="A31" s="101" t="s">
        <v>324</v>
      </c>
      <c r="B31" s="107" t="s">
        <v>486</v>
      </c>
      <c r="C31" s="103">
        <v>15936007.86</v>
      </c>
    </row>
    <row r="32" spans="1:3" s="16" customFormat="1" ht="60">
      <c r="A32" s="101" t="s">
        <v>487</v>
      </c>
      <c r="B32" s="102" t="s">
        <v>488</v>
      </c>
      <c r="C32" s="104">
        <v>-1678661.36</v>
      </c>
    </row>
    <row r="33" spans="1:3" s="16" customFormat="1" ht="90">
      <c r="A33" s="108" t="s">
        <v>489</v>
      </c>
      <c r="B33" s="109" t="s">
        <v>490</v>
      </c>
      <c r="C33" s="103">
        <v>-1678661.36</v>
      </c>
    </row>
    <row r="34" spans="1:3" s="16" customFormat="1" ht="15.75">
      <c r="A34" s="110" t="s">
        <v>325</v>
      </c>
      <c r="B34" s="111" t="s">
        <v>139</v>
      </c>
      <c r="C34" s="103">
        <v>241676469.59</v>
      </c>
    </row>
    <row r="35" spans="1:3" s="16" customFormat="1" ht="30">
      <c r="A35" s="107" t="s">
        <v>326</v>
      </c>
      <c r="B35" s="107" t="s">
        <v>106</v>
      </c>
      <c r="C35" s="103">
        <v>206884605.62</v>
      </c>
    </row>
    <row r="36" spans="1:3" s="16" customFormat="1" ht="30">
      <c r="A36" s="101" t="s">
        <v>424</v>
      </c>
      <c r="B36" s="102" t="s">
        <v>38</v>
      </c>
      <c r="C36" s="104">
        <v>107271236.07</v>
      </c>
    </row>
    <row r="37" spans="1:3" s="16" customFormat="1" ht="30">
      <c r="A37" s="101" t="s">
        <v>327</v>
      </c>
      <c r="B37" s="102" t="s">
        <v>38</v>
      </c>
      <c r="C37" s="104">
        <v>107274854.07</v>
      </c>
    </row>
    <row r="38" spans="1:3" s="16" customFormat="1" ht="45">
      <c r="A38" s="107" t="s">
        <v>491</v>
      </c>
      <c r="B38" s="107" t="s">
        <v>492</v>
      </c>
      <c r="C38" s="103">
        <v>-3618</v>
      </c>
    </row>
    <row r="39" spans="1:3" s="16" customFormat="1" ht="30">
      <c r="A39" s="101" t="s">
        <v>425</v>
      </c>
      <c r="B39" s="102" t="s">
        <v>109</v>
      </c>
      <c r="C39" s="104">
        <v>99613369.5</v>
      </c>
    </row>
    <row r="40" spans="1:3" s="16" customFormat="1" ht="60">
      <c r="A40" s="101" t="s">
        <v>328</v>
      </c>
      <c r="B40" s="102" t="s">
        <v>64</v>
      </c>
      <c r="C40" s="104">
        <v>99613369.5</v>
      </c>
    </row>
    <row r="41" spans="1:3" s="16" customFormat="1" ht="45">
      <c r="A41" s="101" t="s">
        <v>493</v>
      </c>
      <c r="B41" s="102" t="s">
        <v>494</v>
      </c>
      <c r="C41" s="104">
        <v>0</v>
      </c>
    </row>
    <row r="42" spans="1:3" s="16" customFormat="1" ht="30">
      <c r="A42" s="101" t="s">
        <v>495</v>
      </c>
      <c r="B42" s="102" t="s">
        <v>496</v>
      </c>
      <c r="C42" s="104">
        <v>0.05</v>
      </c>
    </row>
    <row r="43" spans="1:3" s="16" customFormat="1" ht="15.75">
      <c r="A43" s="101" t="s">
        <v>497</v>
      </c>
      <c r="B43" s="102" t="s">
        <v>498</v>
      </c>
      <c r="C43" s="104">
        <v>-370466.57</v>
      </c>
    </row>
    <row r="44" spans="1:3" s="16" customFormat="1" ht="15.75">
      <c r="A44" s="107" t="s">
        <v>499</v>
      </c>
      <c r="B44" s="107" t="s">
        <v>498</v>
      </c>
      <c r="C44" s="103">
        <v>-370465.67</v>
      </c>
    </row>
    <row r="45" spans="1:3" s="16" customFormat="1" ht="30">
      <c r="A45" s="101" t="s">
        <v>500</v>
      </c>
      <c r="B45" s="102" t="s">
        <v>501</v>
      </c>
      <c r="C45" s="104">
        <v>-0.9</v>
      </c>
    </row>
    <row r="46" spans="1:3" s="16" customFormat="1" ht="15.75">
      <c r="A46" s="101" t="s">
        <v>329</v>
      </c>
      <c r="B46" s="102" t="s">
        <v>28</v>
      </c>
      <c r="C46" s="104">
        <v>26368316.24</v>
      </c>
    </row>
    <row r="47" spans="1:3" s="16" customFormat="1" ht="15.75">
      <c r="A47" s="101" t="s">
        <v>330</v>
      </c>
      <c r="B47" s="111" t="s">
        <v>28</v>
      </c>
      <c r="C47" s="109">
        <v>26368316.24</v>
      </c>
    </row>
    <row r="48" spans="1:3" s="16" customFormat="1" ht="30">
      <c r="A48" s="101" t="s">
        <v>331</v>
      </c>
      <c r="B48" s="111" t="s">
        <v>134</v>
      </c>
      <c r="C48" s="109">
        <v>8794014.3</v>
      </c>
    </row>
    <row r="49" spans="1:3" s="16" customFormat="1" ht="30">
      <c r="A49" s="101" t="s">
        <v>332</v>
      </c>
      <c r="B49" s="102" t="s">
        <v>135</v>
      </c>
      <c r="C49" s="104">
        <v>8794014.3</v>
      </c>
    </row>
    <row r="50" spans="1:3" s="16" customFormat="1" ht="15.75">
      <c r="A50" s="101" t="s">
        <v>333</v>
      </c>
      <c r="B50" s="102" t="s">
        <v>65</v>
      </c>
      <c r="C50" s="104">
        <v>38349824.9</v>
      </c>
    </row>
    <row r="51" spans="1:3" s="16" customFormat="1" ht="15.75">
      <c r="A51" s="101" t="s">
        <v>334</v>
      </c>
      <c r="B51" s="102" t="s">
        <v>66</v>
      </c>
      <c r="C51" s="104">
        <v>38349824.9</v>
      </c>
    </row>
    <row r="52" spans="1:3" s="16" customFormat="1" ht="30">
      <c r="A52" s="101" t="s">
        <v>335</v>
      </c>
      <c r="B52" s="102" t="s">
        <v>67</v>
      </c>
      <c r="C52" s="104">
        <v>38349824.9</v>
      </c>
    </row>
    <row r="53" spans="1:3" s="16" customFormat="1" ht="30">
      <c r="A53" s="101" t="s">
        <v>336</v>
      </c>
      <c r="B53" s="102" t="s">
        <v>47</v>
      </c>
      <c r="C53" s="104">
        <v>4183356.08</v>
      </c>
    </row>
    <row r="54" spans="1:3" s="16" customFormat="1" ht="15.75">
      <c r="A54" s="101" t="s">
        <v>337</v>
      </c>
      <c r="B54" s="102" t="s">
        <v>181</v>
      </c>
      <c r="C54" s="104">
        <v>4183356.08</v>
      </c>
    </row>
    <row r="55" spans="1:3" s="16" customFormat="1" ht="15.75">
      <c r="A55" s="101" t="s">
        <v>338</v>
      </c>
      <c r="B55" s="102" t="s">
        <v>180</v>
      </c>
      <c r="C55" s="104">
        <v>4183356.08</v>
      </c>
    </row>
    <row r="56" spans="1:3" s="16" customFormat="1" ht="15.75">
      <c r="A56" s="101" t="s">
        <v>339</v>
      </c>
      <c r="B56" s="102" t="s">
        <v>123</v>
      </c>
      <c r="C56" s="104">
        <v>11621936.53</v>
      </c>
    </row>
    <row r="57" spans="1:3" s="16" customFormat="1" ht="30">
      <c r="A57" s="101" t="s">
        <v>340</v>
      </c>
      <c r="B57" s="102" t="s">
        <v>68</v>
      </c>
      <c r="C57" s="104">
        <v>11616936.53</v>
      </c>
    </row>
    <row r="58" spans="1:3" s="16" customFormat="1" ht="45">
      <c r="A58" s="101" t="s">
        <v>341</v>
      </c>
      <c r="B58" s="102" t="s">
        <v>108</v>
      </c>
      <c r="C58" s="104">
        <v>11616936.53</v>
      </c>
    </row>
    <row r="59" spans="1:3" s="16" customFormat="1" ht="30">
      <c r="A59" s="101" t="s">
        <v>502</v>
      </c>
      <c r="B59" s="102" t="s">
        <v>503</v>
      </c>
      <c r="C59" s="104">
        <v>5000</v>
      </c>
    </row>
    <row r="60" spans="1:3" s="16" customFormat="1" ht="30">
      <c r="A60" s="101" t="s">
        <v>504</v>
      </c>
      <c r="B60" s="102" t="s">
        <v>505</v>
      </c>
      <c r="C60" s="104">
        <v>5000</v>
      </c>
    </row>
    <row r="61" spans="1:3" s="16" customFormat="1" ht="30">
      <c r="A61" s="107" t="s">
        <v>506</v>
      </c>
      <c r="B61" s="107" t="s">
        <v>507</v>
      </c>
      <c r="C61" s="103">
        <v>-72</v>
      </c>
    </row>
    <row r="62" spans="1:3" s="16" customFormat="1" ht="15.75">
      <c r="A62" s="107" t="s">
        <v>508</v>
      </c>
      <c r="B62" s="107" t="s">
        <v>509</v>
      </c>
      <c r="C62" s="103">
        <v>-72</v>
      </c>
    </row>
    <row r="63" spans="1:3" s="16" customFormat="1" ht="45">
      <c r="A63" s="101" t="s">
        <v>510</v>
      </c>
      <c r="B63" s="102" t="s">
        <v>511</v>
      </c>
      <c r="C63" s="104">
        <v>-72</v>
      </c>
    </row>
    <row r="64" spans="1:3" s="16" customFormat="1" ht="60">
      <c r="A64" s="101" t="s">
        <v>512</v>
      </c>
      <c r="B64" s="102" t="s">
        <v>513</v>
      </c>
      <c r="C64" s="104">
        <v>-72</v>
      </c>
    </row>
    <row r="65" spans="1:3" s="16" customFormat="1" ht="45">
      <c r="A65" s="101" t="s">
        <v>342</v>
      </c>
      <c r="B65" s="102" t="s">
        <v>140</v>
      </c>
      <c r="C65" s="104">
        <v>83071279.23</v>
      </c>
    </row>
    <row r="66" spans="1:3" s="16" customFormat="1" ht="75">
      <c r="A66" s="101" t="s">
        <v>343</v>
      </c>
      <c r="B66" s="102" t="s">
        <v>110</v>
      </c>
      <c r="C66" s="104">
        <v>80226234.63</v>
      </c>
    </row>
    <row r="67" spans="1:3" s="16" customFormat="1" ht="60">
      <c r="A67" s="101" t="s">
        <v>344</v>
      </c>
      <c r="B67" s="102" t="s">
        <v>63</v>
      </c>
      <c r="C67" s="104">
        <v>61239493.11</v>
      </c>
    </row>
    <row r="68" spans="1:3" s="16" customFormat="1" ht="75">
      <c r="A68" s="101" t="s">
        <v>345</v>
      </c>
      <c r="B68" s="102" t="s">
        <v>69</v>
      </c>
      <c r="C68" s="104">
        <v>41406825.55</v>
      </c>
    </row>
    <row r="69" spans="1:3" s="16" customFormat="1" ht="75">
      <c r="A69" s="101" t="s">
        <v>346</v>
      </c>
      <c r="B69" s="102" t="s">
        <v>187</v>
      </c>
      <c r="C69" s="104">
        <v>19832667.56</v>
      </c>
    </row>
    <row r="70" spans="1:3" s="16" customFormat="1" ht="75">
      <c r="A70" s="101" t="s">
        <v>347</v>
      </c>
      <c r="B70" s="102" t="s">
        <v>112</v>
      </c>
      <c r="C70" s="104">
        <v>5242722.55</v>
      </c>
    </row>
    <row r="71" spans="1:3" s="16" customFormat="1" ht="60">
      <c r="A71" s="101" t="s">
        <v>348</v>
      </c>
      <c r="B71" s="102" t="s">
        <v>111</v>
      </c>
      <c r="C71" s="104">
        <v>5242722.55</v>
      </c>
    </row>
    <row r="72" spans="1:3" s="16" customFormat="1" ht="75">
      <c r="A72" s="101" t="s">
        <v>349</v>
      </c>
      <c r="B72" s="102" t="s">
        <v>350</v>
      </c>
      <c r="C72" s="104">
        <v>36562.31</v>
      </c>
    </row>
    <row r="73" spans="1:3" s="16" customFormat="1" ht="60">
      <c r="A73" s="101" t="s">
        <v>351</v>
      </c>
      <c r="B73" s="102" t="s">
        <v>237</v>
      </c>
      <c r="C73" s="104">
        <v>36562.31</v>
      </c>
    </row>
    <row r="74" spans="1:3" s="16" customFormat="1" ht="30">
      <c r="A74" s="101" t="s">
        <v>352</v>
      </c>
      <c r="B74" s="102" t="s">
        <v>127</v>
      </c>
      <c r="C74" s="104">
        <v>13707456.66</v>
      </c>
    </row>
    <row r="75" spans="1:3" s="16" customFormat="1" ht="30">
      <c r="A75" s="101" t="s">
        <v>353</v>
      </c>
      <c r="B75" s="102" t="s">
        <v>128</v>
      </c>
      <c r="C75" s="104">
        <v>13707456.66</v>
      </c>
    </row>
    <row r="76" spans="1:3" s="16" customFormat="1" ht="15.75">
      <c r="A76" s="101" t="s">
        <v>514</v>
      </c>
      <c r="B76" s="102" t="s">
        <v>515</v>
      </c>
      <c r="C76" s="104">
        <v>425185.34</v>
      </c>
    </row>
    <row r="77" spans="1:3" s="16" customFormat="1" ht="45">
      <c r="A77" s="101" t="s">
        <v>516</v>
      </c>
      <c r="B77" s="102" t="s">
        <v>517</v>
      </c>
      <c r="C77" s="104">
        <v>425185.34</v>
      </c>
    </row>
    <row r="78" spans="1:3" s="16" customFormat="1" ht="45">
      <c r="A78" s="101" t="s">
        <v>518</v>
      </c>
      <c r="B78" s="102" t="s">
        <v>519</v>
      </c>
      <c r="C78" s="104">
        <v>425185.34</v>
      </c>
    </row>
    <row r="79" spans="1:3" s="16" customFormat="1" ht="75">
      <c r="A79" s="101" t="s">
        <v>354</v>
      </c>
      <c r="B79" s="102" t="s">
        <v>32</v>
      </c>
      <c r="C79" s="104">
        <v>2419859.26</v>
      </c>
    </row>
    <row r="80" spans="1:3" s="16" customFormat="1" ht="75">
      <c r="A80" s="101" t="s">
        <v>355</v>
      </c>
      <c r="B80" s="102" t="s">
        <v>70</v>
      </c>
      <c r="C80" s="104">
        <v>162491.48</v>
      </c>
    </row>
    <row r="81" spans="1:3" s="16" customFormat="1" ht="75">
      <c r="A81" s="107" t="s">
        <v>356</v>
      </c>
      <c r="B81" s="107" t="s">
        <v>31</v>
      </c>
      <c r="C81" s="103">
        <v>162491.48</v>
      </c>
    </row>
    <row r="82" spans="1:3" s="16" customFormat="1" ht="90">
      <c r="A82" s="101" t="s">
        <v>357</v>
      </c>
      <c r="B82" s="102" t="s">
        <v>358</v>
      </c>
      <c r="C82" s="104">
        <v>2257367.78</v>
      </c>
    </row>
    <row r="83" spans="1:3" s="16" customFormat="1" ht="90">
      <c r="A83" s="101" t="s">
        <v>359</v>
      </c>
      <c r="B83" s="102" t="s">
        <v>360</v>
      </c>
      <c r="C83" s="104">
        <v>2257367.78</v>
      </c>
    </row>
    <row r="84" spans="1:3" s="16" customFormat="1" ht="15.75">
      <c r="A84" s="101" t="s">
        <v>361</v>
      </c>
      <c r="B84" s="102" t="s">
        <v>102</v>
      </c>
      <c r="C84" s="104">
        <v>4589046.03</v>
      </c>
    </row>
    <row r="85" spans="1:3" s="16" customFormat="1" ht="15.75">
      <c r="A85" s="101" t="s">
        <v>362</v>
      </c>
      <c r="B85" s="102" t="s">
        <v>103</v>
      </c>
      <c r="C85" s="104">
        <v>4589046.03</v>
      </c>
    </row>
    <row r="86" spans="1:3" s="16" customFormat="1" ht="30">
      <c r="A86" s="110" t="s">
        <v>520</v>
      </c>
      <c r="B86" s="111" t="s">
        <v>521</v>
      </c>
      <c r="C86" s="104">
        <v>321095.71</v>
      </c>
    </row>
    <row r="87" spans="1:3" s="16" customFormat="1" ht="15.75">
      <c r="A87" s="110" t="s">
        <v>522</v>
      </c>
      <c r="B87" s="111" t="s">
        <v>523</v>
      </c>
      <c r="C87" s="104">
        <v>101513.45</v>
      </c>
    </row>
    <row r="88" spans="1:3" s="16" customFormat="1" ht="15.75">
      <c r="A88" s="101" t="s">
        <v>363</v>
      </c>
      <c r="B88" s="102" t="s">
        <v>257</v>
      </c>
      <c r="C88" s="104">
        <v>4166436.87</v>
      </c>
    </row>
    <row r="89" spans="1:3" s="16" customFormat="1" ht="15.75">
      <c r="A89" s="101" t="s">
        <v>364</v>
      </c>
      <c r="B89" s="102" t="s">
        <v>238</v>
      </c>
      <c r="C89" s="104">
        <v>2696485.33</v>
      </c>
    </row>
    <row r="90" spans="1:3" s="16" customFormat="1" ht="15.75">
      <c r="A90" s="101" t="s">
        <v>365</v>
      </c>
      <c r="B90" s="102" t="s">
        <v>258</v>
      </c>
      <c r="C90" s="104">
        <v>1469951.54</v>
      </c>
    </row>
    <row r="91" spans="1:3" s="16" customFormat="1" ht="30">
      <c r="A91" s="107" t="s">
        <v>366</v>
      </c>
      <c r="B91" s="107" t="s">
        <v>259</v>
      </c>
      <c r="C91" s="103">
        <v>8520117.6</v>
      </c>
    </row>
    <row r="92" spans="1:3" s="16" customFormat="1" ht="15.75">
      <c r="A92" s="107" t="s">
        <v>367</v>
      </c>
      <c r="B92" s="107" t="s">
        <v>162</v>
      </c>
      <c r="C92" s="103">
        <v>8520117.6</v>
      </c>
    </row>
    <row r="93" spans="1:3" s="16" customFormat="1" ht="30">
      <c r="A93" s="107" t="s">
        <v>368</v>
      </c>
      <c r="B93" s="107" t="s">
        <v>71</v>
      </c>
      <c r="C93" s="103">
        <v>497045.64</v>
      </c>
    </row>
    <row r="94" spans="1:3" s="16" customFormat="1" ht="30">
      <c r="A94" s="107" t="s">
        <v>369</v>
      </c>
      <c r="B94" s="107" t="s">
        <v>33</v>
      </c>
      <c r="C94" s="103">
        <v>497045.64</v>
      </c>
    </row>
    <row r="95" spans="1:3" s="16" customFormat="1" ht="15.75">
      <c r="A95" s="101" t="s">
        <v>524</v>
      </c>
      <c r="B95" s="102" t="s">
        <v>525</v>
      </c>
      <c r="C95" s="104">
        <v>8023071.96</v>
      </c>
    </row>
    <row r="96" spans="1:3" s="16" customFormat="1" ht="30">
      <c r="A96" s="107" t="s">
        <v>526</v>
      </c>
      <c r="B96" s="107" t="s">
        <v>527</v>
      </c>
      <c r="C96" s="103">
        <v>8023071.96</v>
      </c>
    </row>
    <row r="97" spans="1:3" s="16" customFormat="1" ht="30">
      <c r="A97" s="107" t="s">
        <v>370</v>
      </c>
      <c r="B97" s="107" t="s">
        <v>43</v>
      </c>
      <c r="C97" s="103">
        <v>12132736.7</v>
      </c>
    </row>
    <row r="98" spans="1:3" s="16" customFormat="1" ht="75">
      <c r="A98" s="107" t="s">
        <v>371</v>
      </c>
      <c r="B98" s="107" t="s">
        <v>186</v>
      </c>
      <c r="C98" s="103">
        <v>8498985.5</v>
      </c>
    </row>
    <row r="99" spans="1:3" s="16" customFormat="1" ht="90">
      <c r="A99" s="107" t="s">
        <v>372</v>
      </c>
      <c r="B99" s="107" t="s">
        <v>239</v>
      </c>
      <c r="C99" s="103">
        <v>8498985.5</v>
      </c>
    </row>
    <row r="100" spans="1:3" s="16" customFormat="1" ht="75">
      <c r="A100" s="107" t="s">
        <v>373</v>
      </c>
      <c r="B100" s="107" t="s">
        <v>240</v>
      </c>
      <c r="C100" s="103">
        <v>8498985.5</v>
      </c>
    </row>
    <row r="101" spans="1:3" s="16" customFormat="1" ht="30">
      <c r="A101" s="107" t="s">
        <v>374</v>
      </c>
      <c r="B101" s="107" t="s">
        <v>185</v>
      </c>
      <c r="C101" s="103">
        <v>3118123.24</v>
      </c>
    </row>
    <row r="102" spans="1:3" s="16" customFormat="1" ht="30">
      <c r="A102" s="107" t="s">
        <v>375</v>
      </c>
      <c r="B102" s="107" t="s">
        <v>107</v>
      </c>
      <c r="C102" s="103">
        <v>3064518.19</v>
      </c>
    </row>
    <row r="103" spans="1:3" s="16" customFormat="1" ht="60">
      <c r="A103" s="107" t="s">
        <v>376</v>
      </c>
      <c r="B103" s="107" t="s">
        <v>72</v>
      </c>
      <c r="C103" s="103">
        <v>1396354.28</v>
      </c>
    </row>
    <row r="104" spans="1:3" s="16" customFormat="1" ht="45">
      <c r="A104" s="107" t="s">
        <v>377</v>
      </c>
      <c r="B104" s="107" t="s">
        <v>241</v>
      </c>
      <c r="C104" s="103">
        <v>1668163.91</v>
      </c>
    </row>
    <row r="105" spans="1:3" s="16" customFormat="1" ht="45">
      <c r="A105" s="107" t="s">
        <v>528</v>
      </c>
      <c r="B105" s="107" t="s">
        <v>529</v>
      </c>
      <c r="C105" s="103">
        <v>53605.05</v>
      </c>
    </row>
    <row r="106" spans="1:3" s="16" customFormat="1" ht="45">
      <c r="A106" s="107" t="s">
        <v>530</v>
      </c>
      <c r="B106" s="107" t="s">
        <v>531</v>
      </c>
      <c r="C106" s="103">
        <v>53605.05</v>
      </c>
    </row>
    <row r="107" spans="1:3" s="16" customFormat="1" ht="60">
      <c r="A107" s="107" t="s">
        <v>532</v>
      </c>
      <c r="B107" s="107" t="s">
        <v>533</v>
      </c>
      <c r="C107" s="103">
        <v>515627.96</v>
      </c>
    </row>
    <row r="108" spans="1:3" s="16" customFormat="1" ht="60">
      <c r="A108" s="107" t="s">
        <v>534</v>
      </c>
      <c r="B108" s="107" t="s">
        <v>535</v>
      </c>
      <c r="C108" s="103">
        <v>515627.96</v>
      </c>
    </row>
    <row r="109" spans="1:3" s="16" customFormat="1" ht="90">
      <c r="A109" s="107" t="s">
        <v>536</v>
      </c>
      <c r="B109" s="107" t="s">
        <v>537</v>
      </c>
      <c r="C109" s="103">
        <v>329091.42</v>
      </c>
    </row>
    <row r="110" spans="1:3" s="16" customFormat="1" ht="75">
      <c r="A110" s="107" t="s">
        <v>538</v>
      </c>
      <c r="B110" s="107" t="s">
        <v>539</v>
      </c>
      <c r="C110" s="103">
        <v>186536.54</v>
      </c>
    </row>
    <row r="111" spans="1:3" s="16" customFormat="1" ht="15.75">
      <c r="A111" s="107" t="s">
        <v>378</v>
      </c>
      <c r="B111" s="107" t="s">
        <v>132</v>
      </c>
      <c r="C111" s="103">
        <v>2165656.71</v>
      </c>
    </row>
    <row r="112" spans="1:3" s="16" customFormat="1" ht="30">
      <c r="A112" s="107" t="s">
        <v>379</v>
      </c>
      <c r="B112" s="107" t="s">
        <v>380</v>
      </c>
      <c r="C112" s="103">
        <v>1076025.5</v>
      </c>
    </row>
    <row r="113" spans="1:3" s="16" customFormat="1" ht="45">
      <c r="A113" s="107" t="s">
        <v>381</v>
      </c>
      <c r="B113" s="107" t="s">
        <v>382</v>
      </c>
      <c r="C113" s="103">
        <v>30985.81</v>
      </c>
    </row>
    <row r="114" spans="1:3" s="16" customFormat="1" ht="75">
      <c r="A114" s="107" t="s">
        <v>383</v>
      </c>
      <c r="B114" s="107" t="s">
        <v>384</v>
      </c>
      <c r="C114" s="103">
        <v>30985.81</v>
      </c>
    </row>
    <row r="115" spans="1:3" s="16" customFormat="1" ht="75">
      <c r="A115" s="107" t="s">
        <v>385</v>
      </c>
      <c r="B115" s="107" t="s">
        <v>386</v>
      </c>
      <c r="C115" s="103">
        <v>126276.37</v>
      </c>
    </row>
    <row r="116" spans="1:3" s="16" customFormat="1" ht="90">
      <c r="A116" s="101" t="s">
        <v>387</v>
      </c>
      <c r="B116" s="102" t="s">
        <v>388</v>
      </c>
      <c r="C116" s="104">
        <v>126276.37</v>
      </c>
    </row>
    <row r="117" spans="1:3" s="16" customFormat="1" ht="45">
      <c r="A117" s="101" t="s">
        <v>389</v>
      </c>
      <c r="B117" s="102" t="s">
        <v>390</v>
      </c>
      <c r="C117" s="104">
        <v>23824.78</v>
      </c>
    </row>
    <row r="118" spans="1:3" s="16" customFormat="1" ht="75">
      <c r="A118" s="101" t="s">
        <v>391</v>
      </c>
      <c r="B118" s="112" t="s">
        <v>392</v>
      </c>
      <c r="C118" s="104">
        <v>20244.01</v>
      </c>
    </row>
    <row r="119" spans="1:3" s="16" customFormat="1" ht="60">
      <c r="A119" s="101" t="s">
        <v>393</v>
      </c>
      <c r="B119" s="112" t="s">
        <v>394</v>
      </c>
      <c r="C119" s="104">
        <v>3580.77</v>
      </c>
    </row>
    <row r="120" spans="1:3" s="16" customFormat="1" ht="60">
      <c r="A120" s="108" t="s">
        <v>395</v>
      </c>
      <c r="B120" s="113" t="s">
        <v>396</v>
      </c>
      <c r="C120" s="103">
        <v>2340.59</v>
      </c>
    </row>
    <row r="121" spans="1:3" s="16" customFormat="1" ht="75">
      <c r="A121" s="108" t="s">
        <v>540</v>
      </c>
      <c r="B121" s="113" t="s">
        <v>541</v>
      </c>
      <c r="C121" s="103">
        <v>2340.59</v>
      </c>
    </row>
    <row r="122" spans="1:3" s="16" customFormat="1" ht="75">
      <c r="A122" s="110" t="s">
        <v>397</v>
      </c>
      <c r="B122" s="111" t="s">
        <v>398</v>
      </c>
      <c r="C122" s="103">
        <v>0</v>
      </c>
    </row>
    <row r="123" spans="1:3" s="16" customFormat="1" ht="45">
      <c r="A123" s="108" t="s">
        <v>542</v>
      </c>
      <c r="B123" s="113" t="s">
        <v>543</v>
      </c>
      <c r="C123" s="103">
        <v>0</v>
      </c>
    </row>
    <row r="124" spans="1:3" s="16" customFormat="1" ht="75">
      <c r="A124" s="108" t="s">
        <v>544</v>
      </c>
      <c r="B124" s="113" t="s">
        <v>545</v>
      </c>
      <c r="C124" s="103">
        <v>0</v>
      </c>
    </row>
    <row r="125" spans="1:3" s="16" customFormat="1" ht="60">
      <c r="A125" s="101" t="s">
        <v>399</v>
      </c>
      <c r="B125" s="102" t="s">
        <v>400</v>
      </c>
      <c r="C125" s="104">
        <v>131061.4</v>
      </c>
    </row>
    <row r="126" spans="1:3" s="16" customFormat="1" ht="90">
      <c r="A126" s="101" t="s">
        <v>401</v>
      </c>
      <c r="B126" s="112" t="s">
        <v>402</v>
      </c>
      <c r="C126" s="104">
        <v>131061.4</v>
      </c>
    </row>
    <row r="127" spans="1:3" s="16" customFormat="1" ht="60">
      <c r="A127" s="101" t="s">
        <v>546</v>
      </c>
      <c r="B127" s="112" t="s">
        <v>547</v>
      </c>
      <c r="C127" s="104">
        <v>32480.89</v>
      </c>
    </row>
    <row r="128" spans="1:3" s="16" customFormat="1" ht="105">
      <c r="A128" s="101" t="s">
        <v>548</v>
      </c>
      <c r="B128" s="112" t="s">
        <v>549</v>
      </c>
      <c r="C128" s="104">
        <v>32480.89</v>
      </c>
    </row>
    <row r="129" spans="1:3" s="16" customFormat="1" ht="60">
      <c r="A129" s="110" t="s">
        <v>550</v>
      </c>
      <c r="B129" s="111" t="s">
        <v>551</v>
      </c>
      <c r="C129" s="104">
        <v>3912.5</v>
      </c>
    </row>
    <row r="130" spans="1:3" s="16" customFormat="1" ht="75">
      <c r="A130" s="101" t="s">
        <v>552</v>
      </c>
      <c r="B130" s="113" t="s">
        <v>553</v>
      </c>
      <c r="C130" s="104">
        <v>3912.5</v>
      </c>
    </row>
    <row r="131" spans="1:3" s="16" customFormat="1" ht="45">
      <c r="A131" s="108" t="s">
        <v>403</v>
      </c>
      <c r="B131" s="113" t="s">
        <v>404</v>
      </c>
      <c r="C131" s="103">
        <v>182417.15</v>
      </c>
    </row>
    <row r="132" spans="1:3" s="16" customFormat="1" ht="75">
      <c r="A132" s="101" t="s">
        <v>405</v>
      </c>
      <c r="B132" s="112" t="s">
        <v>406</v>
      </c>
      <c r="C132" s="104">
        <v>182417.15</v>
      </c>
    </row>
    <row r="133" spans="1:3" s="16" customFormat="1" ht="60">
      <c r="A133" s="108" t="s">
        <v>407</v>
      </c>
      <c r="B133" s="113" t="s">
        <v>408</v>
      </c>
      <c r="C133" s="103">
        <v>542726.01</v>
      </c>
    </row>
    <row r="134" spans="1:3" s="16" customFormat="1" ht="75">
      <c r="A134" s="108" t="s">
        <v>409</v>
      </c>
      <c r="B134" s="113" t="s">
        <v>410</v>
      </c>
      <c r="C134" s="103">
        <v>542726.01</v>
      </c>
    </row>
    <row r="135" spans="1:3" s="16" customFormat="1" ht="30">
      <c r="A135" s="108" t="s">
        <v>411</v>
      </c>
      <c r="B135" s="113" t="s">
        <v>280</v>
      </c>
      <c r="C135" s="103">
        <v>1999.82</v>
      </c>
    </row>
    <row r="136" spans="1:3" s="16" customFormat="1" ht="45">
      <c r="A136" s="108" t="s">
        <v>412</v>
      </c>
      <c r="B136" s="113" t="s">
        <v>260</v>
      </c>
      <c r="C136" s="103">
        <v>1999.82</v>
      </c>
    </row>
    <row r="137" spans="1:3" s="16" customFormat="1" ht="90">
      <c r="A137" s="107" t="s">
        <v>413</v>
      </c>
      <c r="B137" s="114" t="s">
        <v>281</v>
      </c>
      <c r="C137" s="103">
        <v>557452.43</v>
      </c>
    </row>
    <row r="138" spans="1:3" s="16" customFormat="1" ht="45">
      <c r="A138" s="107" t="s">
        <v>554</v>
      </c>
      <c r="B138" s="114" t="s">
        <v>555</v>
      </c>
      <c r="C138" s="103">
        <v>522467.56</v>
      </c>
    </row>
    <row r="139" spans="1:3" s="16" customFormat="1" ht="75">
      <c r="A139" s="107" t="s">
        <v>414</v>
      </c>
      <c r="B139" s="114" t="s">
        <v>282</v>
      </c>
      <c r="C139" s="103">
        <v>522467.56</v>
      </c>
    </row>
    <row r="140" spans="1:3" s="16" customFormat="1" ht="75">
      <c r="A140" s="101" t="s">
        <v>556</v>
      </c>
      <c r="B140" s="102" t="s">
        <v>557</v>
      </c>
      <c r="C140" s="104">
        <v>34984.87</v>
      </c>
    </row>
    <row r="141" spans="1:3" s="16" customFormat="1" ht="60">
      <c r="A141" s="101" t="s">
        <v>558</v>
      </c>
      <c r="B141" s="102" t="s">
        <v>559</v>
      </c>
      <c r="C141" s="104">
        <v>34984.87</v>
      </c>
    </row>
    <row r="142" spans="1:3" s="16" customFormat="1" ht="15.75">
      <c r="A142" s="101" t="s">
        <v>415</v>
      </c>
      <c r="B142" s="102" t="s">
        <v>283</v>
      </c>
      <c r="C142" s="104">
        <v>453376.92</v>
      </c>
    </row>
    <row r="143" spans="1:3" s="16" customFormat="1" ht="75">
      <c r="A143" s="101" t="s">
        <v>560</v>
      </c>
      <c r="B143" s="102" t="s">
        <v>561</v>
      </c>
      <c r="C143" s="104">
        <v>0</v>
      </c>
    </row>
    <row r="144" spans="1:3" s="16" customFormat="1" ht="45">
      <c r="A144" s="101" t="s">
        <v>562</v>
      </c>
      <c r="B144" s="102" t="s">
        <v>563</v>
      </c>
      <c r="C144" s="104">
        <v>0</v>
      </c>
    </row>
    <row r="145" spans="1:3" ht="60">
      <c r="A145" s="101" t="s">
        <v>564</v>
      </c>
      <c r="B145" s="102" t="s">
        <v>565</v>
      </c>
      <c r="C145" s="103">
        <v>0</v>
      </c>
    </row>
    <row r="146" spans="1:3" ht="30">
      <c r="A146" s="101" t="s">
        <v>566</v>
      </c>
      <c r="B146" s="102" t="s">
        <v>567</v>
      </c>
      <c r="C146" s="103">
        <v>20000</v>
      </c>
    </row>
    <row r="147" spans="1:3" ht="135">
      <c r="A147" s="101" t="s">
        <v>568</v>
      </c>
      <c r="B147" s="102" t="s">
        <v>569</v>
      </c>
      <c r="C147" s="103">
        <v>20000</v>
      </c>
    </row>
    <row r="148" spans="1:3" ht="45">
      <c r="A148" s="101" t="s">
        <v>416</v>
      </c>
      <c r="B148" s="102" t="s">
        <v>284</v>
      </c>
      <c r="C148" s="103">
        <v>252620.01</v>
      </c>
    </row>
    <row r="149" spans="1:3" s="16" customFormat="1" ht="45">
      <c r="A149" s="101" t="s">
        <v>417</v>
      </c>
      <c r="B149" s="102" t="s">
        <v>285</v>
      </c>
      <c r="C149" s="103">
        <v>252620.01</v>
      </c>
    </row>
    <row r="150" spans="1:3" s="16" customFormat="1" ht="60">
      <c r="A150" s="101" t="s">
        <v>418</v>
      </c>
      <c r="B150" s="102" t="s">
        <v>419</v>
      </c>
      <c r="C150" s="103">
        <v>180756.91</v>
      </c>
    </row>
    <row r="151" spans="1:3" s="16" customFormat="1" ht="60">
      <c r="A151" s="101" t="s">
        <v>420</v>
      </c>
      <c r="B151" s="102" t="s">
        <v>286</v>
      </c>
      <c r="C151" s="103">
        <v>180756.91</v>
      </c>
    </row>
    <row r="152" spans="1:3" s="16" customFormat="1" ht="75">
      <c r="A152" s="101" t="s">
        <v>570</v>
      </c>
      <c r="B152" s="102" t="s">
        <v>571</v>
      </c>
      <c r="C152" s="103">
        <v>0</v>
      </c>
    </row>
    <row r="153" spans="1:3" s="16" customFormat="1" ht="15.75">
      <c r="A153" s="108" t="s">
        <v>572</v>
      </c>
      <c r="B153" s="109" t="s">
        <v>573</v>
      </c>
      <c r="C153" s="103">
        <v>76802.04</v>
      </c>
    </row>
    <row r="154" spans="1:3" s="16" customFormat="1" ht="90">
      <c r="A154" s="108" t="s">
        <v>574</v>
      </c>
      <c r="B154" s="109" t="s">
        <v>575</v>
      </c>
      <c r="C154" s="103">
        <v>72900.87</v>
      </c>
    </row>
    <row r="155" spans="1:3" s="117" customFormat="1" ht="30">
      <c r="A155" s="115" t="s">
        <v>859</v>
      </c>
      <c r="B155" s="116" t="s">
        <v>860</v>
      </c>
      <c r="C155" s="103">
        <v>3901.17</v>
      </c>
    </row>
    <row r="156" spans="1:3" s="16" customFormat="1" ht="60">
      <c r="A156" s="115" t="s">
        <v>861</v>
      </c>
      <c r="B156" s="116" t="s">
        <v>862</v>
      </c>
      <c r="C156" s="103">
        <v>3901.17</v>
      </c>
    </row>
    <row r="157" spans="1:3" s="16" customFormat="1" ht="15.75">
      <c r="A157" s="108" t="s">
        <v>576</v>
      </c>
      <c r="B157" s="109" t="s">
        <v>133</v>
      </c>
      <c r="C157" s="103">
        <v>1240390.68</v>
      </c>
    </row>
    <row r="158" spans="1:3" s="16" customFormat="1" ht="15.75">
      <c r="A158" s="108" t="s">
        <v>577</v>
      </c>
      <c r="B158" s="109" t="s">
        <v>578</v>
      </c>
      <c r="C158" s="103">
        <v>0</v>
      </c>
    </row>
    <row r="159" spans="1:3" s="16" customFormat="1" ht="15.75">
      <c r="A159" s="108" t="s">
        <v>579</v>
      </c>
      <c r="B159" s="109" t="s">
        <v>580</v>
      </c>
      <c r="C159" s="103">
        <v>0</v>
      </c>
    </row>
    <row r="160" spans="1:3" s="16" customFormat="1" ht="15.75">
      <c r="A160" s="110" t="s">
        <v>581</v>
      </c>
      <c r="B160" s="111" t="s">
        <v>582</v>
      </c>
      <c r="C160" s="103">
        <v>1240390.68</v>
      </c>
    </row>
    <row r="161" spans="1:3" s="16" customFormat="1" ht="30">
      <c r="A161" s="110" t="s">
        <v>583</v>
      </c>
      <c r="B161" s="111" t="s">
        <v>450</v>
      </c>
      <c r="C161" s="103">
        <v>1240390.68</v>
      </c>
    </row>
    <row r="162" spans="1:3" s="16" customFormat="1" ht="90">
      <c r="A162" s="108" t="s">
        <v>863</v>
      </c>
      <c r="B162" s="109" t="s">
        <v>864</v>
      </c>
      <c r="C162" s="103">
        <v>58230</v>
      </c>
    </row>
    <row r="163" spans="1:3" s="16" customFormat="1" ht="90">
      <c r="A163" s="109" t="s">
        <v>865</v>
      </c>
      <c r="B163" s="109" t="s">
        <v>866</v>
      </c>
      <c r="C163" s="103">
        <v>108000</v>
      </c>
    </row>
    <row r="164" spans="1:3" s="16" customFormat="1" ht="90">
      <c r="A164" s="108" t="s">
        <v>867</v>
      </c>
      <c r="B164" s="109" t="s">
        <v>868</v>
      </c>
      <c r="C164" s="103">
        <v>108000</v>
      </c>
    </row>
    <row r="165" spans="1:3" s="16" customFormat="1" ht="75">
      <c r="A165" s="109" t="s">
        <v>869</v>
      </c>
      <c r="B165" s="109" t="s">
        <v>870</v>
      </c>
      <c r="C165" s="103">
        <v>39714.29</v>
      </c>
    </row>
    <row r="166" spans="1:3" s="16" customFormat="1" ht="75">
      <c r="A166" s="108" t="s">
        <v>871</v>
      </c>
      <c r="B166" s="109" t="s">
        <v>872</v>
      </c>
      <c r="C166" s="103">
        <v>34020</v>
      </c>
    </row>
    <row r="167" spans="1:3" s="16" customFormat="1" ht="105">
      <c r="A167" s="109" t="s">
        <v>873</v>
      </c>
      <c r="B167" s="109" t="s">
        <v>874</v>
      </c>
      <c r="C167" s="103">
        <v>120000</v>
      </c>
    </row>
    <row r="168" spans="1:3" s="16" customFormat="1" ht="90">
      <c r="A168" s="108" t="s">
        <v>875</v>
      </c>
      <c r="B168" s="109" t="s">
        <v>876</v>
      </c>
      <c r="C168" s="103">
        <v>111176.39</v>
      </c>
    </row>
    <row r="169" spans="1:3" s="16" customFormat="1" ht="90">
      <c r="A169" s="108" t="s">
        <v>877</v>
      </c>
      <c r="B169" s="109" t="s">
        <v>878</v>
      </c>
      <c r="C169" s="103">
        <v>58230</v>
      </c>
    </row>
    <row r="170" spans="1:3" s="16" customFormat="1" ht="105">
      <c r="A170" s="108" t="s">
        <v>879</v>
      </c>
      <c r="B170" s="109" t="s">
        <v>880</v>
      </c>
      <c r="C170" s="103">
        <v>108000</v>
      </c>
    </row>
    <row r="171" spans="1:3" s="16" customFormat="1" ht="105">
      <c r="A171" s="108" t="s">
        <v>881</v>
      </c>
      <c r="B171" s="109" t="s">
        <v>882</v>
      </c>
      <c r="C171" s="103">
        <v>108000</v>
      </c>
    </row>
    <row r="172" spans="1:3" s="16" customFormat="1" ht="90">
      <c r="A172" s="108" t="s">
        <v>883</v>
      </c>
      <c r="B172" s="109" t="s">
        <v>884</v>
      </c>
      <c r="C172" s="103">
        <v>40000</v>
      </c>
    </row>
    <row r="173" spans="1:3" s="16" customFormat="1" ht="90">
      <c r="A173" s="108" t="s">
        <v>885</v>
      </c>
      <c r="B173" s="109" t="s">
        <v>886</v>
      </c>
      <c r="C173" s="103">
        <v>34020</v>
      </c>
    </row>
    <row r="174" spans="1:3" ht="105">
      <c r="A174" s="108" t="s">
        <v>887</v>
      </c>
      <c r="B174" s="109" t="s">
        <v>888</v>
      </c>
      <c r="C174" s="103">
        <v>120000</v>
      </c>
    </row>
    <row r="175" spans="1:3" ht="90">
      <c r="A175" s="108" t="s">
        <v>889</v>
      </c>
      <c r="B175" s="109" t="s">
        <v>890</v>
      </c>
      <c r="C175" s="103">
        <v>193000</v>
      </c>
    </row>
    <row r="176" spans="1:3" ht="15.75">
      <c r="A176" s="109" t="s">
        <v>584</v>
      </c>
      <c r="B176" s="109" t="s">
        <v>136</v>
      </c>
      <c r="C176" s="103">
        <v>1475273864.36</v>
      </c>
    </row>
    <row r="177" spans="1:3" ht="30">
      <c r="A177" s="108" t="s">
        <v>585</v>
      </c>
      <c r="B177" s="109" t="s">
        <v>114</v>
      </c>
      <c r="C177" s="103">
        <v>1476526791.08</v>
      </c>
    </row>
    <row r="178" spans="1:3" ht="15.75">
      <c r="A178" s="109" t="s">
        <v>586</v>
      </c>
      <c r="B178" s="109" t="s">
        <v>587</v>
      </c>
      <c r="C178" s="103">
        <v>125281600</v>
      </c>
    </row>
    <row r="179" spans="1:3" ht="15.75">
      <c r="A179" s="108" t="s">
        <v>588</v>
      </c>
      <c r="B179" s="109" t="s">
        <v>211</v>
      </c>
      <c r="C179" s="103">
        <v>87000500</v>
      </c>
    </row>
    <row r="180" spans="1:3" ht="45">
      <c r="A180" s="109" t="s">
        <v>589</v>
      </c>
      <c r="B180" s="109" t="s">
        <v>590</v>
      </c>
      <c r="C180" s="103">
        <v>87000500</v>
      </c>
    </row>
    <row r="181" spans="1:3" s="16" customFormat="1" ht="30">
      <c r="A181" s="108" t="s">
        <v>591</v>
      </c>
      <c r="B181" s="109" t="s">
        <v>592</v>
      </c>
      <c r="C181" s="103">
        <v>27582900</v>
      </c>
    </row>
    <row r="182" spans="1:3" s="16" customFormat="1" ht="30">
      <c r="A182" s="108" t="s">
        <v>593</v>
      </c>
      <c r="B182" s="109" t="s">
        <v>594</v>
      </c>
      <c r="C182" s="103">
        <v>27582900</v>
      </c>
    </row>
    <row r="183" spans="1:3" s="16" customFormat="1" ht="30">
      <c r="A183" s="128" t="s">
        <v>891</v>
      </c>
      <c r="B183" s="116" t="s">
        <v>892</v>
      </c>
      <c r="C183" s="103">
        <v>948200</v>
      </c>
    </row>
    <row r="184" spans="1:3" ht="30">
      <c r="A184" s="128" t="s">
        <v>893</v>
      </c>
      <c r="B184" s="116" t="s">
        <v>894</v>
      </c>
      <c r="C184" s="103">
        <v>948200</v>
      </c>
    </row>
    <row r="185" spans="1:3" ht="15.75">
      <c r="A185" s="128" t="s">
        <v>895</v>
      </c>
      <c r="B185" s="116" t="s">
        <v>896</v>
      </c>
      <c r="C185" s="103">
        <v>9750000</v>
      </c>
    </row>
    <row r="186" spans="1:3" ht="15.75">
      <c r="A186" s="128" t="s">
        <v>897</v>
      </c>
      <c r="B186" s="116" t="s">
        <v>898</v>
      </c>
      <c r="C186" s="103">
        <v>9750000</v>
      </c>
    </row>
    <row r="187" spans="1:3" ht="45">
      <c r="A187" s="128" t="s">
        <v>899</v>
      </c>
      <c r="B187" s="116" t="s">
        <v>900</v>
      </c>
      <c r="C187" s="103">
        <v>9750000</v>
      </c>
    </row>
    <row r="188" spans="1:3" ht="30">
      <c r="A188" s="108" t="s">
        <v>595</v>
      </c>
      <c r="B188" s="109" t="s">
        <v>159</v>
      </c>
      <c r="C188" s="103">
        <v>297857104.31</v>
      </c>
    </row>
    <row r="189" spans="1:3" ht="75">
      <c r="A189" s="109" t="s">
        <v>596</v>
      </c>
      <c r="B189" s="109" t="s">
        <v>597</v>
      </c>
      <c r="C189" s="103">
        <v>75098613.55</v>
      </c>
    </row>
    <row r="190" spans="1:3" ht="75">
      <c r="A190" s="108" t="s">
        <v>598</v>
      </c>
      <c r="B190" s="119" t="s">
        <v>599</v>
      </c>
      <c r="C190" s="103">
        <v>75098613.55</v>
      </c>
    </row>
    <row r="191" spans="1:3" ht="45">
      <c r="A191" s="109" t="s">
        <v>600</v>
      </c>
      <c r="B191" s="109" t="s">
        <v>601</v>
      </c>
      <c r="C191" s="103">
        <v>75098613.55</v>
      </c>
    </row>
    <row r="192" spans="1:3" ht="45">
      <c r="A192" s="109" t="s">
        <v>602</v>
      </c>
      <c r="B192" s="109" t="s">
        <v>603</v>
      </c>
      <c r="C192" s="103">
        <v>49578661</v>
      </c>
    </row>
    <row r="193" spans="1:3" ht="60">
      <c r="A193" s="108" t="s">
        <v>604</v>
      </c>
      <c r="B193" s="109" t="s">
        <v>279</v>
      </c>
      <c r="C193" s="103">
        <v>49578661</v>
      </c>
    </row>
    <row r="194" spans="1:3" ht="45">
      <c r="A194" s="128" t="s">
        <v>901</v>
      </c>
      <c r="B194" s="116" t="s">
        <v>902</v>
      </c>
      <c r="C194" s="103">
        <v>6561670.53</v>
      </c>
    </row>
    <row r="195" spans="1:3" ht="45">
      <c r="A195" s="128" t="s">
        <v>903</v>
      </c>
      <c r="B195" s="116" t="s">
        <v>904</v>
      </c>
      <c r="C195" s="103">
        <v>6561670.53</v>
      </c>
    </row>
    <row r="196" spans="1:3" ht="30">
      <c r="A196" s="109" t="s">
        <v>605</v>
      </c>
      <c r="B196" s="109" t="s">
        <v>606</v>
      </c>
      <c r="C196" s="103">
        <v>9117781.3</v>
      </c>
    </row>
    <row r="197" spans="1:3" ht="30">
      <c r="A197" s="109" t="s">
        <v>607</v>
      </c>
      <c r="B197" s="109" t="s">
        <v>253</v>
      </c>
      <c r="C197" s="103">
        <v>9117781.3</v>
      </c>
    </row>
    <row r="198" spans="1:3" ht="15.75">
      <c r="A198" s="109" t="s">
        <v>608</v>
      </c>
      <c r="B198" s="109" t="s">
        <v>609</v>
      </c>
      <c r="C198" s="103">
        <v>541666.33</v>
      </c>
    </row>
    <row r="199" spans="1:3" ht="30">
      <c r="A199" s="109" t="s">
        <v>610</v>
      </c>
      <c r="B199" s="109" t="s">
        <v>611</v>
      </c>
      <c r="C199" s="103">
        <v>541666.33</v>
      </c>
    </row>
    <row r="200" spans="1:3" ht="30">
      <c r="A200" s="128" t="s">
        <v>612</v>
      </c>
      <c r="B200" s="116" t="s">
        <v>613</v>
      </c>
      <c r="C200" s="103">
        <v>5882896.29</v>
      </c>
    </row>
    <row r="201" spans="1:3" ht="30">
      <c r="A201" s="109" t="s">
        <v>614</v>
      </c>
      <c r="B201" s="109" t="s">
        <v>295</v>
      </c>
      <c r="C201" s="103">
        <v>5882896.29</v>
      </c>
    </row>
    <row r="202" spans="1:3" ht="60">
      <c r="A202" s="128" t="s">
        <v>905</v>
      </c>
      <c r="B202" s="116" t="s">
        <v>906</v>
      </c>
      <c r="C202" s="103">
        <v>3882896.29</v>
      </c>
    </row>
    <row r="203" spans="1:3" ht="45">
      <c r="A203" s="128" t="s">
        <v>907</v>
      </c>
      <c r="B203" s="116" t="s">
        <v>908</v>
      </c>
      <c r="C203" s="103">
        <v>2000000</v>
      </c>
    </row>
    <row r="204" spans="1:3" ht="60">
      <c r="A204" s="128" t="s">
        <v>909</v>
      </c>
      <c r="B204" s="116" t="s">
        <v>910</v>
      </c>
      <c r="C204" s="103">
        <v>0</v>
      </c>
    </row>
    <row r="205" spans="1:3" ht="60">
      <c r="A205" s="128" t="s">
        <v>950</v>
      </c>
      <c r="B205" s="116" t="s">
        <v>911</v>
      </c>
      <c r="C205" s="103">
        <v>0</v>
      </c>
    </row>
    <row r="206" spans="1:3" ht="15.75">
      <c r="A206" s="109" t="s">
        <v>615</v>
      </c>
      <c r="B206" s="109" t="s">
        <v>616</v>
      </c>
      <c r="C206" s="103">
        <v>4203500</v>
      </c>
    </row>
    <row r="207" spans="1:3" ht="30">
      <c r="A207" s="109" t="s">
        <v>617</v>
      </c>
      <c r="B207" s="109" t="s">
        <v>618</v>
      </c>
      <c r="C207" s="103">
        <v>4203500</v>
      </c>
    </row>
    <row r="208" spans="1:3" ht="15.75">
      <c r="A208" s="109" t="s">
        <v>619</v>
      </c>
      <c r="B208" s="109" t="s">
        <v>620</v>
      </c>
      <c r="C208" s="103">
        <v>146872315.31</v>
      </c>
    </row>
    <row r="209" spans="1:3" ht="15.75">
      <c r="A209" s="109" t="s">
        <v>621</v>
      </c>
      <c r="B209" s="109" t="s">
        <v>117</v>
      </c>
      <c r="C209" s="103">
        <v>146872315.31</v>
      </c>
    </row>
    <row r="210" spans="1:3" ht="90">
      <c r="A210" s="109" t="s">
        <v>622</v>
      </c>
      <c r="B210" s="109" t="s">
        <v>623</v>
      </c>
      <c r="C210" s="103">
        <v>35467700</v>
      </c>
    </row>
    <row r="211" spans="1:3" ht="60">
      <c r="A211" s="109" t="s">
        <v>624</v>
      </c>
      <c r="B211" s="109" t="s">
        <v>625</v>
      </c>
      <c r="C211" s="103">
        <v>23990100</v>
      </c>
    </row>
    <row r="212" spans="1:3" ht="60">
      <c r="A212" s="109" t="s">
        <v>626</v>
      </c>
      <c r="B212" s="109" t="s">
        <v>627</v>
      </c>
      <c r="C212" s="103">
        <v>14163735.2</v>
      </c>
    </row>
    <row r="213" spans="1:3" ht="45">
      <c r="A213" s="128" t="s">
        <v>912</v>
      </c>
      <c r="B213" s="116" t="s">
        <v>913</v>
      </c>
      <c r="C213" s="103">
        <v>4374503.6</v>
      </c>
    </row>
    <row r="214" spans="1:3" ht="90">
      <c r="A214" s="128" t="s">
        <v>914</v>
      </c>
      <c r="B214" s="116" t="s">
        <v>915</v>
      </c>
      <c r="C214" s="103">
        <v>16609793</v>
      </c>
    </row>
    <row r="215" spans="1:3" ht="45">
      <c r="A215" s="109" t="s">
        <v>628</v>
      </c>
      <c r="B215" s="109" t="s">
        <v>916</v>
      </c>
      <c r="C215" s="103">
        <v>10247700</v>
      </c>
    </row>
    <row r="216" spans="1:3" ht="60">
      <c r="A216" s="109" t="s">
        <v>629</v>
      </c>
      <c r="B216" s="109" t="s">
        <v>630</v>
      </c>
      <c r="C216" s="103">
        <v>32221410.19</v>
      </c>
    </row>
    <row r="217" spans="1:3" ht="60">
      <c r="A217" s="109" t="s">
        <v>631</v>
      </c>
      <c r="B217" s="109" t="s">
        <v>632</v>
      </c>
      <c r="C217" s="103">
        <v>1599174.36</v>
      </c>
    </row>
    <row r="218" spans="1:3" ht="30">
      <c r="A218" s="109" t="s">
        <v>633</v>
      </c>
      <c r="B218" s="109" t="s">
        <v>634</v>
      </c>
      <c r="C218" s="103">
        <v>4794000</v>
      </c>
    </row>
    <row r="219" spans="1:3" ht="60">
      <c r="A219" s="109" t="s">
        <v>635</v>
      </c>
      <c r="B219" s="109" t="s">
        <v>636</v>
      </c>
      <c r="C219" s="103">
        <v>0</v>
      </c>
    </row>
    <row r="220" spans="1:3" ht="75">
      <c r="A220" s="108" t="s">
        <v>637</v>
      </c>
      <c r="B220" s="109" t="s">
        <v>638</v>
      </c>
      <c r="C220" s="103">
        <v>1368452.6</v>
      </c>
    </row>
    <row r="221" spans="1:3" ht="105">
      <c r="A221" s="109" t="s">
        <v>639</v>
      </c>
      <c r="B221" s="109" t="s">
        <v>640</v>
      </c>
      <c r="C221" s="103">
        <v>1405473.3</v>
      </c>
    </row>
    <row r="222" spans="1:3" ht="60">
      <c r="A222" s="109" t="s">
        <v>641</v>
      </c>
      <c r="B222" s="109" t="s">
        <v>642</v>
      </c>
      <c r="C222" s="103">
        <v>630273.06</v>
      </c>
    </row>
    <row r="223" spans="1:3" ht="15.75">
      <c r="A223" s="108" t="s">
        <v>643</v>
      </c>
      <c r="B223" s="109" t="s">
        <v>644</v>
      </c>
      <c r="C223" s="103">
        <v>975648484.37</v>
      </c>
    </row>
    <row r="224" spans="1:3" ht="30">
      <c r="A224" s="109" t="s">
        <v>645</v>
      </c>
      <c r="B224" s="109" t="s">
        <v>646</v>
      </c>
      <c r="C224" s="103">
        <v>941883787.29</v>
      </c>
    </row>
    <row r="225" spans="1:3" ht="30">
      <c r="A225" s="108" t="s">
        <v>647</v>
      </c>
      <c r="B225" s="109" t="s">
        <v>648</v>
      </c>
      <c r="C225" s="103">
        <v>941883787.29</v>
      </c>
    </row>
    <row r="226" spans="1:3" ht="195">
      <c r="A226" s="109" t="s">
        <v>649</v>
      </c>
      <c r="B226" s="109" t="s">
        <v>650</v>
      </c>
      <c r="C226" s="103">
        <v>236041605</v>
      </c>
    </row>
    <row r="227" spans="1:3" ht="210">
      <c r="A227" s="108" t="s">
        <v>651</v>
      </c>
      <c r="B227" s="109" t="s">
        <v>652</v>
      </c>
      <c r="C227" s="103">
        <v>2368800</v>
      </c>
    </row>
    <row r="228" spans="1:3" ht="165">
      <c r="A228" s="108" t="s">
        <v>653</v>
      </c>
      <c r="B228" s="109" t="s">
        <v>654</v>
      </c>
      <c r="C228" s="103">
        <v>417056516</v>
      </c>
    </row>
    <row r="229" spans="1:3" ht="180">
      <c r="A229" s="109" t="s">
        <v>655</v>
      </c>
      <c r="B229" s="109" t="s">
        <v>656</v>
      </c>
      <c r="C229" s="103">
        <v>26880000</v>
      </c>
    </row>
    <row r="230" spans="1:3" ht="45">
      <c r="A230" s="108" t="s">
        <v>657</v>
      </c>
      <c r="B230" s="109" t="s">
        <v>658</v>
      </c>
      <c r="C230" s="103">
        <v>6251700</v>
      </c>
    </row>
    <row r="231" spans="1:3" ht="45">
      <c r="A231" s="108" t="s">
        <v>659</v>
      </c>
      <c r="B231" s="109" t="s">
        <v>660</v>
      </c>
      <c r="C231" s="103">
        <v>7837332.63</v>
      </c>
    </row>
    <row r="232" spans="1:3" ht="60">
      <c r="A232" s="108" t="s">
        <v>661</v>
      </c>
      <c r="B232" s="109" t="s">
        <v>662</v>
      </c>
      <c r="C232" s="103">
        <v>1716400</v>
      </c>
    </row>
    <row r="233" spans="1:3" ht="45">
      <c r="A233" s="107" t="s">
        <v>663</v>
      </c>
      <c r="B233" s="109" t="s">
        <v>664</v>
      </c>
      <c r="C233" s="103">
        <v>2155000</v>
      </c>
    </row>
    <row r="234" spans="1:3" ht="165">
      <c r="A234" s="107" t="s">
        <v>665</v>
      </c>
      <c r="B234" s="109" t="s">
        <v>666</v>
      </c>
      <c r="C234" s="103">
        <v>388200</v>
      </c>
    </row>
    <row r="235" spans="1:3" ht="60">
      <c r="A235" s="108" t="s">
        <v>667</v>
      </c>
      <c r="B235" s="119" t="s">
        <v>668</v>
      </c>
      <c r="C235" s="103">
        <v>423100</v>
      </c>
    </row>
    <row r="236" spans="1:3" ht="180">
      <c r="A236" s="109" t="s">
        <v>669</v>
      </c>
      <c r="B236" s="109" t="s">
        <v>670</v>
      </c>
      <c r="C236" s="103">
        <v>40338940</v>
      </c>
    </row>
    <row r="237" spans="1:3" ht="60">
      <c r="A237" s="109" t="s">
        <v>671</v>
      </c>
      <c r="B237" s="109" t="s">
        <v>672</v>
      </c>
      <c r="C237" s="103">
        <v>8049028</v>
      </c>
    </row>
    <row r="238" spans="1:3" ht="90">
      <c r="A238" s="109" t="s">
        <v>673</v>
      </c>
      <c r="B238" s="109" t="s">
        <v>674</v>
      </c>
      <c r="C238" s="103">
        <v>2938635</v>
      </c>
    </row>
    <row r="239" spans="1:3" ht="75">
      <c r="A239" s="107" t="s">
        <v>675</v>
      </c>
      <c r="B239" s="109" t="s">
        <v>676</v>
      </c>
      <c r="C239" s="103">
        <v>3442400</v>
      </c>
    </row>
    <row r="240" spans="1:3" ht="60">
      <c r="A240" s="107" t="s">
        <v>677</v>
      </c>
      <c r="B240" s="109" t="s">
        <v>678</v>
      </c>
      <c r="C240" s="103">
        <v>15237540.5</v>
      </c>
    </row>
    <row r="241" spans="1:3" ht="75">
      <c r="A241" s="108" t="s">
        <v>679</v>
      </c>
      <c r="B241" s="109" t="s">
        <v>680</v>
      </c>
      <c r="C241" s="103">
        <v>1050000</v>
      </c>
    </row>
    <row r="242" spans="1:3" ht="225">
      <c r="A242" s="108" t="s">
        <v>681</v>
      </c>
      <c r="B242" s="109" t="s">
        <v>682</v>
      </c>
      <c r="C242" s="103">
        <v>90606111</v>
      </c>
    </row>
    <row r="243" spans="1:3" ht="195">
      <c r="A243" s="107" t="s">
        <v>683</v>
      </c>
      <c r="B243" s="109" t="s">
        <v>684</v>
      </c>
      <c r="C243" s="103">
        <v>41593577</v>
      </c>
    </row>
    <row r="244" spans="1:3" ht="60">
      <c r="A244" s="107" t="s">
        <v>685</v>
      </c>
      <c r="B244" s="109" t="s">
        <v>686</v>
      </c>
      <c r="C244" s="103">
        <v>1594900</v>
      </c>
    </row>
    <row r="245" spans="1:3" ht="105">
      <c r="A245" s="107" t="s">
        <v>687</v>
      </c>
      <c r="B245" s="109" t="s">
        <v>688</v>
      </c>
      <c r="C245" s="103">
        <v>3222648</v>
      </c>
    </row>
    <row r="246" spans="1:3" ht="60">
      <c r="A246" s="107" t="s">
        <v>689</v>
      </c>
      <c r="B246" s="109" t="s">
        <v>254</v>
      </c>
      <c r="C246" s="103">
        <v>32003184.16</v>
      </c>
    </row>
    <row r="247" spans="1:3" ht="60">
      <c r="A247" s="107" t="s">
        <v>690</v>
      </c>
      <c r="B247" s="109" t="s">
        <v>691</v>
      </c>
      <c r="C247" s="103">
        <v>688170</v>
      </c>
    </row>
    <row r="248" spans="1:3" ht="60">
      <c r="A248" s="107" t="s">
        <v>692</v>
      </c>
      <c r="B248" s="109" t="s">
        <v>693</v>
      </c>
      <c r="C248" s="103">
        <v>21760000.08</v>
      </c>
    </row>
    <row r="249" spans="1:3" ht="60">
      <c r="A249" s="107" t="s">
        <v>694</v>
      </c>
      <c r="B249" s="109" t="s">
        <v>695</v>
      </c>
      <c r="C249" s="103">
        <v>21760000.08</v>
      </c>
    </row>
    <row r="250" spans="1:3" ht="60">
      <c r="A250" s="109" t="s">
        <v>696</v>
      </c>
      <c r="B250" s="109" t="s">
        <v>697</v>
      </c>
      <c r="C250" s="103">
        <v>9167697</v>
      </c>
    </row>
    <row r="251" spans="1:3" ht="60">
      <c r="A251" s="109" t="s">
        <v>698</v>
      </c>
      <c r="B251" s="109" t="s">
        <v>699</v>
      </c>
      <c r="C251" s="103">
        <v>9167697</v>
      </c>
    </row>
    <row r="252" spans="1:3" ht="45">
      <c r="A252" s="109" t="s">
        <v>700</v>
      </c>
      <c r="B252" s="116" t="s">
        <v>917</v>
      </c>
      <c r="C252" s="103">
        <v>2837000</v>
      </c>
    </row>
    <row r="253" spans="1:3" ht="45">
      <c r="A253" s="109" t="s">
        <v>701</v>
      </c>
      <c r="B253" s="116" t="s">
        <v>918</v>
      </c>
      <c r="C253" s="103">
        <v>2837000</v>
      </c>
    </row>
    <row r="254" spans="1:3" ht="45">
      <c r="A254" s="109" t="s">
        <v>702</v>
      </c>
      <c r="B254" s="109" t="s">
        <v>703</v>
      </c>
      <c r="C254" s="103">
        <v>0</v>
      </c>
    </row>
    <row r="255" spans="1:3" ht="60">
      <c r="A255" s="109" t="s">
        <v>704</v>
      </c>
      <c r="B255" s="109" t="s">
        <v>252</v>
      </c>
      <c r="C255" s="103">
        <v>0</v>
      </c>
    </row>
    <row r="256" spans="1:3" ht="15.75">
      <c r="A256" s="109" t="s">
        <v>705</v>
      </c>
      <c r="B256" s="109" t="s">
        <v>206</v>
      </c>
      <c r="C256" s="103">
        <v>77739602.4</v>
      </c>
    </row>
    <row r="257" spans="1:3" ht="45">
      <c r="A257" s="109" t="s">
        <v>706</v>
      </c>
      <c r="B257" s="109" t="s">
        <v>707</v>
      </c>
      <c r="C257" s="103">
        <v>4999469.16</v>
      </c>
    </row>
    <row r="258" spans="1:3" ht="60">
      <c r="A258" s="109" t="s">
        <v>708</v>
      </c>
      <c r="B258" s="109" t="s">
        <v>709</v>
      </c>
      <c r="C258" s="103">
        <v>4999469.16</v>
      </c>
    </row>
    <row r="259" spans="1:3" ht="60">
      <c r="A259" s="109" t="s">
        <v>710</v>
      </c>
      <c r="B259" s="109" t="s">
        <v>711</v>
      </c>
      <c r="C259" s="103">
        <v>6601968.57</v>
      </c>
    </row>
    <row r="260" spans="1:3" ht="60">
      <c r="A260" s="109" t="s">
        <v>712</v>
      </c>
      <c r="B260" s="109" t="s">
        <v>468</v>
      </c>
      <c r="C260" s="103">
        <v>6601968.57</v>
      </c>
    </row>
    <row r="261" spans="1:3" ht="105">
      <c r="A261" s="109" t="s">
        <v>713</v>
      </c>
      <c r="B261" s="116" t="s">
        <v>919</v>
      </c>
      <c r="C261" s="103">
        <v>43301916</v>
      </c>
    </row>
    <row r="262" spans="1:3" ht="105">
      <c r="A262" s="109" t="s">
        <v>714</v>
      </c>
      <c r="B262" s="116" t="s">
        <v>920</v>
      </c>
      <c r="C262" s="103">
        <v>43301916</v>
      </c>
    </row>
    <row r="263" spans="1:3" ht="15.75">
      <c r="A263" s="109" t="s">
        <v>715</v>
      </c>
      <c r="B263" s="109" t="s">
        <v>716</v>
      </c>
      <c r="C263" s="103">
        <v>22836248.67</v>
      </c>
    </row>
    <row r="264" spans="1:3" ht="30">
      <c r="A264" s="109" t="s">
        <v>717</v>
      </c>
      <c r="B264" s="109" t="s">
        <v>718</v>
      </c>
      <c r="C264" s="103">
        <v>22836248.67</v>
      </c>
    </row>
    <row r="265" spans="1:3" ht="75">
      <c r="A265" s="109" t="s">
        <v>719</v>
      </c>
      <c r="B265" s="109" t="s">
        <v>720</v>
      </c>
      <c r="C265" s="103">
        <v>8100000</v>
      </c>
    </row>
    <row r="266" spans="1:3" ht="60">
      <c r="A266" s="128" t="s">
        <v>921</v>
      </c>
      <c r="B266" s="116" t="s">
        <v>922</v>
      </c>
      <c r="C266" s="103">
        <v>2795500</v>
      </c>
    </row>
    <row r="267" spans="1:3" ht="45">
      <c r="A267" s="128" t="s">
        <v>923</v>
      </c>
      <c r="B267" s="116" t="s">
        <v>924</v>
      </c>
      <c r="C267" s="103">
        <v>1860000</v>
      </c>
    </row>
    <row r="268" spans="1:3" ht="60">
      <c r="A268" s="128" t="s">
        <v>925</v>
      </c>
      <c r="B268" s="116" t="s">
        <v>1126</v>
      </c>
      <c r="C268" s="103">
        <v>2500000</v>
      </c>
    </row>
    <row r="269" spans="1:3" ht="60">
      <c r="A269" s="128" t="s">
        <v>926</v>
      </c>
      <c r="B269" s="116" t="s">
        <v>927</v>
      </c>
      <c r="C269" s="103">
        <v>1000000</v>
      </c>
    </row>
    <row r="270" spans="1:3" ht="60">
      <c r="A270" s="109" t="s">
        <v>721</v>
      </c>
      <c r="B270" s="109" t="s">
        <v>722</v>
      </c>
      <c r="C270" s="103">
        <v>2390657.17</v>
      </c>
    </row>
    <row r="271" spans="1:3" ht="60">
      <c r="A271" s="128" t="s">
        <v>928</v>
      </c>
      <c r="B271" s="116" t="s">
        <v>929</v>
      </c>
      <c r="C271" s="103">
        <v>260000</v>
      </c>
    </row>
    <row r="272" spans="1:3" ht="45">
      <c r="A272" s="128" t="s">
        <v>930</v>
      </c>
      <c r="B272" s="116" t="s">
        <v>931</v>
      </c>
      <c r="C272" s="103">
        <v>3930091.5</v>
      </c>
    </row>
    <row r="273" spans="1:3" ht="28.5">
      <c r="A273" s="120" t="s">
        <v>932</v>
      </c>
      <c r="B273" s="121" t="s">
        <v>933</v>
      </c>
      <c r="C273" s="103">
        <v>1586254.25</v>
      </c>
    </row>
    <row r="274" spans="1:3" ht="42.75">
      <c r="A274" s="120" t="s">
        <v>934</v>
      </c>
      <c r="B274" s="121" t="s">
        <v>935</v>
      </c>
      <c r="C274" s="103">
        <v>1586254.25</v>
      </c>
    </row>
    <row r="275" spans="1:3" ht="30">
      <c r="A275" s="118" t="s">
        <v>936</v>
      </c>
      <c r="B275" s="116" t="s">
        <v>937</v>
      </c>
      <c r="C275" s="103">
        <v>1586254.25</v>
      </c>
    </row>
    <row r="276" spans="1:3" ht="15.75">
      <c r="A276" s="109" t="s">
        <v>723</v>
      </c>
      <c r="B276" s="109" t="s">
        <v>724</v>
      </c>
      <c r="C276" s="103">
        <v>80000</v>
      </c>
    </row>
    <row r="277" spans="1:3" ht="15.75">
      <c r="A277" s="109" t="s">
        <v>725</v>
      </c>
      <c r="B277" s="109" t="s">
        <v>726</v>
      </c>
      <c r="C277" s="103">
        <v>80000</v>
      </c>
    </row>
    <row r="278" spans="1:3" ht="15.75">
      <c r="A278" s="109" t="s">
        <v>727</v>
      </c>
      <c r="B278" s="109" t="s">
        <v>726</v>
      </c>
      <c r="C278" s="103">
        <v>80000</v>
      </c>
    </row>
    <row r="279" spans="1:3" ht="60">
      <c r="A279" s="109" t="s">
        <v>728</v>
      </c>
      <c r="B279" s="109" t="s">
        <v>729</v>
      </c>
      <c r="C279" s="103">
        <v>80000</v>
      </c>
    </row>
    <row r="280" spans="1:3" ht="60">
      <c r="A280" s="109" t="s">
        <v>730</v>
      </c>
      <c r="B280" s="109" t="s">
        <v>731</v>
      </c>
      <c r="C280" s="103">
        <v>13332249.3</v>
      </c>
    </row>
    <row r="281" spans="1:3" ht="75">
      <c r="A281" s="109" t="s">
        <v>732</v>
      </c>
      <c r="B281" s="109" t="s">
        <v>733</v>
      </c>
      <c r="C281" s="103">
        <v>13332249.3</v>
      </c>
    </row>
    <row r="282" spans="1:3" ht="75">
      <c r="A282" s="109" t="s">
        <v>734</v>
      </c>
      <c r="B282" s="109" t="s">
        <v>735</v>
      </c>
      <c r="C282" s="103">
        <v>13332249.3</v>
      </c>
    </row>
    <row r="283" spans="1:3" ht="30">
      <c r="A283" s="128" t="s">
        <v>938</v>
      </c>
      <c r="B283" s="116" t="s">
        <v>939</v>
      </c>
      <c r="C283" s="103">
        <v>11641382.07</v>
      </c>
    </row>
    <row r="284" spans="1:3" ht="30">
      <c r="A284" s="128" t="s">
        <v>940</v>
      </c>
      <c r="B284" s="116" t="s">
        <v>941</v>
      </c>
      <c r="C284" s="103">
        <v>8887002.47</v>
      </c>
    </row>
    <row r="285" spans="1:3" ht="30">
      <c r="A285" s="128" t="s">
        <v>942</v>
      </c>
      <c r="B285" s="116" t="s">
        <v>943</v>
      </c>
      <c r="C285" s="103">
        <v>2754379.6</v>
      </c>
    </row>
    <row r="286" spans="1:3" ht="45">
      <c r="A286" s="109" t="s">
        <v>736</v>
      </c>
      <c r="B286" s="109" t="s">
        <v>737</v>
      </c>
      <c r="C286" s="103">
        <v>1690867.23</v>
      </c>
    </row>
    <row r="287" spans="1:3" ht="45">
      <c r="A287" s="109" t="s">
        <v>738</v>
      </c>
      <c r="B287" s="109" t="s">
        <v>739</v>
      </c>
      <c r="C287" s="103">
        <v>-16251430.27</v>
      </c>
    </row>
    <row r="288" spans="1:3" ht="45">
      <c r="A288" s="109" t="s">
        <v>740</v>
      </c>
      <c r="B288" s="109" t="s">
        <v>741</v>
      </c>
      <c r="C288" s="103">
        <v>-16251430.27</v>
      </c>
    </row>
    <row r="289" spans="1:3" ht="60">
      <c r="A289" s="118" t="s">
        <v>944</v>
      </c>
      <c r="B289" s="116" t="s">
        <v>945</v>
      </c>
      <c r="C289" s="103">
        <v>-233219.87</v>
      </c>
    </row>
    <row r="290" spans="1:3" ht="30">
      <c r="A290" s="109" t="s">
        <v>742</v>
      </c>
      <c r="B290" s="109" t="s">
        <v>743</v>
      </c>
      <c r="C290" s="103">
        <v>-293052.19</v>
      </c>
    </row>
    <row r="291" spans="1:3" ht="30">
      <c r="A291" s="118" t="s">
        <v>946</v>
      </c>
      <c r="B291" s="116" t="s">
        <v>947</v>
      </c>
      <c r="C291" s="103">
        <v>-56240.67</v>
      </c>
    </row>
    <row r="292" spans="1:3" ht="30">
      <c r="A292" s="109" t="s">
        <v>744</v>
      </c>
      <c r="B292" s="109" t="s">
        <v>745</v>
      </c>
      <c r="C292" s="103">
        <v>-541426.5</v>
      </c>
    </row>
    <row r="293" spans="1:3" ht="60">
      <c r="A293" s="109" t="s">
        <v>746</v>
      </c>
      <c r="B293" s="109" t="s">
        <v>747</v>
      </c>
      <c r="C293" s="103">
        <v>-613256.16</v>
      </c>
    </row>
    <row r="294" spans="1:3" ht="45">
      <c r="A294" s="109" t="s">
        <v>748</v>
      </c>
      <c r="B294" s="109" t="s">
        <v>749</v>
      </c>
      <c r="C294" s="103">
        <v>-14514234.88</v>
      </c>
    </row>
    <row r="295" spans="1:3" ht="15.75">
      <c r="A295" s="122"/>
      <c r="B295" s="122" t="s">
        <v>143</v>
      </c>
      <c r="C295" s="123">
        <f>C14+C176</f>
        <v>2395373531.0699997</v>
      </c>
    </row>
    <row r="296" spans="1:3" ht="15.75">
      <c r="A296" s="10"/>
      <c r="B296" s="20"/>
      <c r="C296" s="124"/>
    </row>
    <row r="297" spans="1:3" ht="15.75">
      <c r="A297" s="133" t="s">
        <v>428</v>
      </c>
      <c r="B297" s="133"/>
      <c r="C297" s="133"/>
    </row>
    <row r="299" ht="15.75">
      <c r="C299" s="126"/>
    </row>
  </sheetData>
  <sheetProtection/>
  <mergeCells count="11">
    <mergeCell ref="A1:C1"/>
    <mergeCell ref="A2:C2"/>
    <mergeCell ref="A3:C3"/>
    <mergeCell ref="A4:C4"/>
    <mergeCell ref="A5:C5"/>
    <mergeCell ref="A6:C6"/>
    <mergeCell ref="A10:C10"/>
    <mergeCell ref="A11:C11"/>
    <mergeCell ref="A297:C297"/>
    <mergeCell ref="A7:C7"/>
    <mergeCell ref="A8:C8"/>
  </mergeCells>
  <conditionalFormatting sqref="A34">
    <cfRule type="duplicateValues" priority="3" dxfId="5" stopIfTrue="1">
      <formula>AND(COUNTIF($A$34:$A$34,A34)&gt;1,NOT(ISBLANK(A34)))</formula>
    </cfRule>
  </conditionalFormatting>
  <conditionalFormatting sqref="A86:A87">
    <cfRule type="duplicateValues" priority="2" dxfId="5" stopIfTrue="1">
      <formula>AND(COUNTIF($A$86:$A$87,A86)&gt;1,NOT(ISBLANK(A86)))</formula>
    </cfRule>
  </conditionalFormatting>
  <conditionalFormatting sqref="A129 A122">
    <cfRule type="duplicateValues" priority="4" dxfId="5" stopIfTrue="1">
      <formula>AND(COUNTIF($A$129:$A$129,A122)+COUNTIF($A$122:$A$122,A122)&gt;1,NOT(ISBLANK(A122)))</formula>
    </cfRule>
  </conditionalFormatting>
  <conditionalFormatting sqref="A160:A161">
    <cfRule type="duplicateValues" priority="1" dxfId="5" stopIfTrue="1">
      <formula>AND(COUNTIF($A$160:$A$161,A160)&gt;1,NOT(ISBLANK(A160)))</formula>
    </cfRule>
  </conditionalFormatting>
  <conditionalFormatting sqref="A276:A282 A236:A265 A191:A193 A162:A182 A123:A128 A14:A21 A35:A85 A88:A121 A130:A154 A24:A33 A157:A159 A188:A189 A196:A199 A201 A206:A212 A215:A234 A270 A286:A288 A290 A292:A295">
    <cfRule type="duplicateValues" priority="5" dxfId="5" stopIfTrue="1">
      <formula>AND(COUNTIF($A$276:$A$282,A14)+COUNTIF($A$236:$A$265,A14)+COUNTIF($A$191:$A$193,A14)+COUNTIF($A$162:$A$182,A14)+COUNTIF($A$123:$A$128,A14)+COUNTIF($A$14:$A$21,A14)+COUNTIF($A$35:$A$85,A14)+COUNTIF($A$88:$A$121,A14)+COUNTIF($A$130:$A$154,A14)+COUNTIF($A$24:$A$33,A14)+COUNTIF($A$157:$A$159,A14)+COUNTIF($A$188:$A$189,A14)+COUNTIF($A$196:$A$199,A14)+COUNTIF($A$201:$A$201,A14)+COUNTIF($A$206:$A$212,A14)+COUNTIF($A$215:$A$234,A14)+COUNTIF($A$270:$A$270,A14)+COUNTIF($A$286:$A$288,A14)+COUNTIF($A$290:$A$290,A14)+COUNTIF($A$292:$A$295,A14)&gt;1,NOT(ISBLANK(A14)))</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92D050"/>
  </sheetPr>
  <dimension ref="A1:J455"/>
  <sheetViews>
    <sheetView zoomScalePageLayoutView="0" workbookViewId="0" topLeftCell="A1">
      <selection activeCell="J16" sqref="J16"/>
    </sheetView>
  </sheetViews>
  <sheetFormatPr defaultColWidth="9.00390625" defaultRowHeight="12.75"/>
  <cols>
    <col min="1" max="1" width="80.375" style="56" customWidth="1"/>
    <col min="2" max="2" width="6.75390625" style="50" customWidth="1"/>
    <col min="3" max="3" width="16.25390625" style="50" customWidth="1"/>
    <col min="4" max="4" width="5.125" style="48" customWidth="1"/>
    <col min="5" max="5" width="16.75390625" style="48" customWidth="1"/>
    <col min="6" max="6" width="5.00390625" style="48" customWidth="1"/>
    <col min="7" max="7" width="13.125" style="96" customWidth="1"/>
    <col min="8" max="8" width="17.25390625" style="50" bestFit="1" customWidth="1"/>
    <col min="9" max="9" width="22.25390625" style="50" customWidth="1"/>
    <col min="10" max="10" width="15.125" style="50" bestFit="1" customWidth="1"/>
    <col min="11" max="16384" width="9.125" style="50" customWidth="1"/>
  </cols>
  <sheetData>
    <row r="1" spans="1:7" s="73" customFormat="1" ht="15" customHeight="1">
      <c r="A1" s="72"/>
      <c r="C1" s="134" t="s">
        <v>751</v>
      </c>
      <c r="D1" s="135"/>
      <c r="E1" s="135"/>
      <c r="F1" s="135"/>
      <c r="G1" s="135"/>
    </row>
    <row r="2" spans="1:7" s="73" customFormat="1" ht="13.5" customHeight="1">
      <c r="A2" s="72"/>
      <c r="C2" s="134" t="s">
        <v>164</v>
      </c>
      <c r="D2" s="135"/>
      <c r="E2" s="135"/>
      <c r="F2" s="135"/>
      <c r="G2" s="135"/>
    </row>
    <row r="3" spans="1:7" s="73" customFormat="1" ht="13.5" customHeight="1">
      <c r="A3" s="72"/>
      <c r="C3" s="134" t="s">
        <v>165</v>
      </c>
      <c r="D3" s="135"/>
      <c r="E3" s="135"/>
      <c r="F3" s="135"/>
      <c r="G3" s="135"/>
    </row>
    <row r="4" spans="1:7" s="73" customFormat="1" ht="13.5" customHeight="1">
      <c r="A4" s="72"/>
      <c r="C4" s="134" t="s">
        <v>138</v>
      </c>
      <c r="D4" s="135"/>
      <c r="E4" s="135"/>
      <c r="F4" s="135"/>
      <c r="G4" s="135"/>
    </row>
    <row r="5" spans="1:7" s="73" customFormat="1" ht="13.5" customHeight="1">
      <c r="A5" s="72"/>
      <c r="C5" s="136" t="s">
        <v>1128</v>
      </c>
      <c r="D5" s="135"/>
      <c r="E5" s="135"/>
      <c r="F5" s="135"/>
      <c r="G5" s="135"/>
    </row>
    <row r="6" spans="1:7" s="73" customFormat="1" ht="13.5" customHeight="1">
      <c r="A6" s="72"/>
      <c r="C6" s="75"/>
      <c r="D6" s="74"/>
      <c r="E6" s="74"/>
      <c r="F6" s="74"/>
      <c r="G6" s="74"/>
    </row>
    <row r="7" spans="1:7" s="73" customFormat="1" ht="13.5" customHeight="1">
      <c r="A7" s="72"/>
      <c r="C7" s="136"/>
      <c r="D7" s="135"/>
      <c r="E7" s="135"/>
      <c r="F7" s="74"/>
      <c r="G7" s="74"/>
    </row>
    <row r="8" spans="1:7" ht="15.75">
      <c r="A8" s="141" t="s">
        <v>752</v>
      </c>
      <c r="B8" s="142"/>
      <c r="C8" s="142"/>
      <c r="D8" s="142"/>
      <c r="E8" s="142"/>
      <c r="F8" s="76"/>
      <c r="G8" s="76"/>
    </row>
    <row r="9" spans="1:7" ht="15.75">
      <c r="A9" s="141" t="s">
        <v>753</v>
      </c>
      <c r="B9" s="142"/>
      <c r="C9" s="142"/>
      <c r="D9" s="142"/>
      <c r="E9" s="142"/>
      <c r="F9" s="76"/>
      <c r="G9" s="76"/>
    </row>
    <row r="10" spans="1:7" ht="15.75">
      <c r="A10" s="141" t="s">
        <v>783</v>
      </c>
      <c r="B10" s="142"/>
      <c r="C10" s="142"/>
      <c r="D10" s="142"/>
      <c r="E10" s="142"/>
      <c r="F10" s="76"/>
      <c r="G10" s="76"/>
    </row>
    <row r="11" spans="5:7" ht="15.75">
      <c r="E11" s="77" t="s">
        <v>296</v>
      </c>
      <c r="F11" s="143"/>
      <c r="G11" s="143"/>
    </row>
    <row r="12" spans="1:7" ht="31.5" customHeight="1">
      <c r="A12" s="139" t="s">
        <v>154</v>
      </c>
      <c r="B12" s="145" t="s">
        <v>754</v>
      </c>
      <c r="C12" s="146"/>
      <c r="D12" s="146"/>
      <c r="E12" s="137" t="s">
        <v>755</v>
      </c>
      <c r="F12" s="78"/>
      <c r="G12" s="78"/>
    </row>
    <row r="13" spans="1:7" s="77" customFormat="1" ht="31.5">
      <c r="A13" s="140"/>
      <c r="B13" s="45" t="s">
        <v>121</v>
      </c>
      <c r="C13" s="45" t="s">
        <v>120</v>
      </c>
      <c r="D13" s="45" t="s">
        <v>6</v>
      </c>
      <c r="E13" s="138"/>
      <c r="F13" s="79"/>
      <c r="G13" s="66"/>
    </row>
    <row r="14" spans="1:7" s="77" customFormat="1" ht="15.75" customHeight="1">
      <c r="A14" s="80">
        <v>1</v>
      </c>
      <c r="B14" s="45">
        <v>2</v>
      </c>
      <c r="C14" s="45">
        <v>3</v>
      </c>
      <c r="D14" s="45">
        <v>4</v>
      </c>
      <c r="E14" s="81">
        <v>5</v>
      </c>
      <c r="F14" s="48"/>
      <c r="G14" s="48"/>
    </row>
    <row r="15" spans="1:7" s="77" customFormat="1" ht="31.5">
      <c r="A15" s="82" t="s">
        <v>105</v>
      </c>
      <c r="B15" s="53">
        <v>706</v>
      </c>
      <c r="C15" s="53"/>
      <c r="D15" s="53"/>
      <c r="E15" s="55">
        <f>E16+E130+E149+E155+E174+E212+E252+E316+E336+E351+E374+E145+E363+E387+E382</f>
        <v>2147589243.1</v>
      </c>
      <c r="F15" s="48"/>
      <c r="G15" s="48"/>
    </row>
    <row r="16" spans="1:7" s="77" customFormat="1" ht="31.5">
      <c r="A16" s="52" t="s">
        <v>41</v>
      </c>
      <c r="B16" s="45">
        <v>706</v>
      </c>
      <c r="C16" s="54" t="s">
        <v>951</v>
      </c>
      <c r="D16" s="54"/>
      <c r="E16" s="55">
        <f>E57+E91+E114+E66+E77+E84+E17+E36+E127+E122</f>
        <v>1426058856.45</v>
      </c>
      <c r="F16" s="67"/>
      <c r="G16" s="49"/>
    </row>
    <row r="17" spans="1:7" s="59" customFormat="1" ht="31.5">
      <c r="A17" s="44" t="s">
        <v>82</v>
      </c>
      <c r="B17" s="45">
        <v>706</v>
      </c>
      <c r="C17" s="46" t="s">
        <v>952</v>
      </c>
      <c r="D17" s="46"/>
      <c r="E17" s="47">
        <f>E18+E20+E22+E24+E26+E28+E30+E32+E34</f>
        <v>455367846</v>
      </c>
      <c r="F17" s="50"/>
      <c r="G17" s="50"/>
    </row>
    <row r="18" spans="1:7" s="59" customFormat="1" ht="15.75">
      <c r="A18" s="44" t="s">
        <v>156</v>
      </c>
      <c r="B18" s="45">
        <v>706</v>
      </c>
      <c r="C18" s="46" t="s">
        <v>953</v>
      </c>
      <c r="D18" s="46"/>
      <c r="E18" s="47">
        <f>E19</f>
        <v>121880000</v>
      </c>
      <c r="F18" s="50"/>
      <c r="G18" s="50"/>
    </row>
    <row r="19" spans="1:7" s="59" customFormat="1" ht="31.5">
      <c r="A19" s="44" t="s">
        <v>198</v>
      </c>
      <c r="B19" s="45">
        <v>706</v>
      </c>
      <c r="C19" s="46" t="s">
        <v>953</v>
      </c>
      <c r="D19" s="46" t="s">
        <v>199</v>
      </c>
      <c r="E19" s="47">
        <v>121880000</v>
      </c>
      <c r="F19" s="50"/>
      <c r="G19" s="50"/>
    </row>
    <row r="20" spans="1:7" s="59" customFormat="1" ht="177" customHeight="1">
      <c r="A20" s="44" t="s">
        <v>223</v>
      </c>
      <c r="B20" s="45">
        <v>706</v>
      </c>
      <c r="C20" s="46" t="s">
        <v>954</v>
      </c>
      <c r="D20" s="46"/>
      <c r="E20" s="47">
        <f>E21</f>
        <v>236041605</v>
      </c>
      <c r="F20" s="50"/>
      <c r="G20" s="50"/>
    </row>
    <row r="21" spans="1:7" s="59" customFormat="1" ht="31.5">
      <c r="A21" s="44" t="s">
        <v>198</v>
      </c>
      <c r="B21" s="45">
        <v>706</v>
      </c>
      <c r="C21" s="46" t="s">
        <v>954</v>
      </c>
      <c r="D21" s="46" t="s">
        <v>199</v>
      </c>
      <c r="E21" s="47">
        <v>236041605</v>
      </c>
      <c r="F21" s="50"/>
      <c r="G21" s="50"/>
    </row>
    <row r="22" spans="1:7" s="59" customFormat="1" ht="177" customHeight="1">
      <c r="A22" s="44" t="s">
        <v>5</v>
      </c>
      <c r="B22" s="45">
        <v>706</v>
      </c>
      <c r="C22" s="46" t="s">
        <v>955</v>
      </c>
      <c r="D22" s="46"/>
      <c r="E22" s="47">
        <f>E23</f>
        <v>2368800</v>
      </c>
      <c r="F22" s="50"/>
      <c r="G22" s="50"/>
    </row>
    <row r="23" spans="1:7" s="59" customFormat="1" ht="31.5">
      <c r="A23" s="44" t="s">
        <v>198</v>
      </c>
      <c r="B23" s="45">
        <v>706</v>
      </c>
      <c r="C23" s="46" t="s">
        <v>955</v>
      </c>
      <c r="D23" s="46" t="s">
        <v>199</v>
      </c>
      <c r="E23" s="47">
        <v>2368800</v>
      </c>
      <c r="F23" s="50"/>
      <c r="G23" s="50"/>
    </row>
    <row r="24" spans="1:7" s="59" customFormat="1" ht="189">
      <c r="A24" s="44" t="s">
        <v>224</v>
      </c>
      <c r="B24" s="45">
        <v>706</v>
      </c>
      <c r="C24" s="46" t="s">
        <v>956</v>
      </c>
      <c r="D24" s="46"/>
      <c r="E24" s="47">
        <f>E25</f>
        <v>90606111</v>
      </c>
      <c r="F24" s="50"/>
      <c r="G24" s="50"/>
    </row>
    <row r="25" spans="1:7" s="59" customFormat="1" ht="31.5">
      <c r="A25" s="44" t="s">
        <v>198</v>
      </c>
      <c r="B25" s="45">
        <v>706</v>
      </c>
      <c r="C25" s="46" t="s">
        <v>956</v>
      </c>
      <c r="D25" s="46" t="s">
        <v>199</v>
      </c>
      <c r="E25" s="47">
        <v>90606111</v>
      </c>
      <c r="F25" s="50"/>
      <c r="G25" s="50"/>
    </row>
    <row r="26" spans="1:7" s="59" customFormat="1" ht="47.25">
      <c r="A26" s="44" t="s">
        <v>456</v>
      </c>
      <c r="B26" s="58" t="s">
        <v>785</v>
      </c>
      <c r="C26" s="58" t="s">
        <v>831</v>
      </c>
      <c r="D26" s="69"/>
      <c r="E26" s="47">
        <f>E27</f>
        <v>220000</v>
      </c>
      <c r="F26" s="50"/>
      <c r="G26" s="50"/>
    </row>
    <row r="27" spans="1:7" s="59" customFormat="1" ht="31.5">
      <c r="A27" s="51" t="s">
        <v>198</v>
      </c>
      <c r="B27" s="58" t="s">
        <v>785</v>
      </c>
      <c r="C27" s="58" t="s">
        <v>831</v>
      </c>
      <c r="D27" s="69">
        <v>600</v>
      </c>
      <c r="E27" s="47">
        <v>220000</v>
      </c>
      <c r="F27" s="50"/>
      <c r="G27" s="50"/>
    </row>
    <row r="28" spans="1:7" s="59" customFormat="1" ht="31.5">
      <c r="A28" s="44" t="s">
        <v>451</v>
      </c>
      <c r="B28" s="58" t="s">
        <v>785</v>
      </c>
      <c r="C28" s="58" t="s">
        <v>832</v>
      </c>
      <c r="D28" s="69"/>
      <c r="E28" s="47">
        <f>E29</f>
        <v>2311330</v>
      </c>
      <c r="F28" s="50"/>
      <c r="G28" s="50"/>
    </row>
    <row r="29" spans="1:7" s="59" customFormat="1" ht="31.5">
      <c r="A29" s="51" t="s">
        <v>198</v>
      </c>
      <c r="B29" s="58" t="s">
        <v>785</v>
      </c>
      <c r="C29" s="58" t="s">
        <v>832</v>
      </c>
      <c r="D29" s="69">
        <v>600</v>
      </c>
      <c r="E29" s="47">
        <v>2311330</v>
      </c>
      <c r="F29" s="50"/>
      <c r="G29" s="50"/>
    </row>
    <row r="30" spans="1:7" s="59" customFormat="1" ht="31.5">
      <c r="A30" s="44" t="s">
        <v>452</v>
      </c>
      <c r="B30" s="58" t="s">
        <v>785</v>
      </c>
      <c r="C30" s="58" t="s">
        <v>833</v>
      </c>
      <c r="D30" s="69"/>
      <c r="E30" s="47">
        <f>E31</f>
        <v>120000</v>
      </c>
      <c r="F30" s="50"/>
      <c r="G30" s="50"/>
    </row>
    <row r="31" spans="1:7" s="59" customFormat="1" ht="31.5">
      <c r="A31" s="51" t="s">
        <v>198</v>
      </c>
      <c r="B31" s="58" t="s">
        <v>785</v>
      </c>
      <c r="C31" s="58" t="s">
        <v>833</v>
      </c>
      <c r="D31" s="69">
        <v>600</v>
      </c>
      <c r="E31" s="47">
        <v>120000</v>
      </c>
      <c r="F31" s="50"/>
      <c r="G31" s="50"/>
    </row>
    <row r="32" spans="1:7" s="59" customFormat="1" ht="31.5">
      <c r="A32" s="44" t="s">
        <v>453</v>
      </c>
      <c r="B32" s="58" t="s">
        <v>785</v>
      </c>
      <c r="C32" s="58" t="s">
        <v>834</v>
      </c>
      <c r="D32" s="69"/>
      <c r="E32" s="47">
        <f>E33</f>
        <v>120000</v>
      </c>
      <c r="F32" s="50"/>
      <c r="G32" s="50"/>
    </row>
    <row r="33" spans="1:7" s="59" customFormat="1" ht="31.5">
      <c r="A33" s="51" t="s">
        <v>198</v>
      </c>
      <c r="B33" s="58" t="s">
        <v>785</v>
      </c>
      <c r="C33" s="58" t="s">
        <v>834</v>
      </c>
      <c r="D33" s="69">
        <v>600</v>
      </c>
      <c r="E33" s="47">
        <v>120000</v>
      </c>
      <c r="F33" s="50"/>
      <c r="G33" s="50"/>
    </row>
    <row r="34" spans="1:7" s="59" customFormat="1" ht="15.75">
      <c r="A34" s="51" t="s">
        <v>246</v>
      </c>
      <c r="B34" s="58" t="s">
        <v>785</v>
      </c>
      <c r="C34" s="58" t="s">
        <v>835</v>
      </c>
      <c r="D34" s="69"/>
      <c r="E34" s="47">
        <f>E35</f>
        <v>1700000</v>
      </c>
      <c r="F34" s="50"/>
      <c r="G34" s="50"/>
    </row>
    <row r="35" spans="1:7" s="59" customFormat="1" ht="31.5">
      <c r="A35" s="51" t="s">
        <v>198</v>
      </c>
      <c r="B35" s="58" t="s">
        <v>785</v>
      </c>
      <c r="C35" s="58" t="s">
        <v>835</v>
      </c>
      <c r="D35" s="69" t="s">
        <v>199</v>
      </c>
      <c r="E35" s="47">
        <v>1700000</v>
      </c>
      <c r="F35" s="50"/>
      <c r="G35" s="50"/>
    </row>
    <row r="36" spans="1:7" s="59" customFormat="1" ht="31.5">
      <c r="A36" s="44" t="s">
        <v>34</v>
      </c>
      <c r="B36" s="45">
        <v>706</v>
      </c>
      <c r="C36" s="46" t="s">
        <v>957</v>
      </c>
      <c r="D36" s="46"/>
      <c r="E36" s="47">
        <f>E46+E38+E41+E43+E39+E47+E49+E51+E53+E55</f>
        <v>684913538.31</v>
      </c>
      <c r="F36" s="50"/>
      <c r="G36" s="50"/>
    </row>
    <row r="37" spans="1:7" ht="31.5">
      <c r="A37" s="44" t="s">
        <v>200</v>
      </c>
      <c r="B37" s="45">
        <v>706</v>
      </c>
      <c r="C37" s="46" t="s">
        <v>958</v>
      </c>
      <c r="D37" s="46"/>
      <c r="E37" s="47">
        <f>E38</f>
        <v>149381405.14</v>
      </c>
      <c r="F37" s="50"/>
      <c r="G37" s="50"/>
    </row>
    <row r="38" spans="1:7" ht="31.5">
      <c r="A38" s="44" t="s">
        <v>198</v>
      </c>
      <c r="B38" s="45">
        <v>706</v>
      </c>
      <c r="C38" s="46" t="s">
        <v>958</v>
      </c>
      <c r="D38" s="46" t="s">
        <v>199</v>
      </c>
      <c r="E38" s="47">
        <v>149381405.14</v>
      </c>
      <c r="F38" s="50"/>
      <c r="G38" s="50"/>
    </row>
    <row r="39" spans="1:7" ht="37.5" customHeight="1">
      <c r="A39" s="44" t="s">
        <v>269</v>
      </c>
      <c r="B39" s="45">
        <v>706</v>
      </c>
      <c r="C39" s="46" t="s">
        <v>959</v>
      </c>
      <c r="D39" s="46"/>
      <c r="E39" s="47">
        <f>E40</f>
        <v>43301916</v>
      </c>
      <c r="F39" s="67"/>
      <c r="G39" s="71"/>
    </row>
    <row r="40" spans="1:7" ht="31.5">
      <c r="A40" s="44" t="s">
        <v>198</v>
      </c>
      <c r="B40" s="45">
        <v>706</v>
      </c>
      <c r="C40" s="46" t="s">
        <v>959</v>
      </c>
      <c r="D40" s="46" t="s">
        <v>199</v>
      </c>
      <c r="E40" s="47">
        <v>43301916</v>
      </c>
      <c r="F40" s="67"/>
      <c r="G40" s="49"/>
    </row>
    <row r="41" spans="1:7" ht="157.5">
      <c r="A41" s="44" t="s">
        <v>225</v>
      </c>
      <c r="B41" s="45">
        <v>706</v>
      </c>
      <c r="C41" s="46" t="s">
        <v>960</v>
      </c>
      <c r="D41" s="46"/>
      <c r="E41" s="47">
        <f>E42</f>
        <v>417056516</v>
      </c>
      <c r="F41" s="67"/>
      <c r="G41" s="49"/>
    </row>
    <row r="42" spans="1:7" ht="31.5">
      <c r="A42" s="44" t="s">
        <v>198</v>
      </c>
      <c r="B42" s="45">
        <v>706</v>
      </c>
      <c r="C42" s="46" t="s">
        <v>960</v>
      </c>
      <c r="D42" s="46" t="s">
        <v>199</v>
      </c>
      <c r="E42" s="47">
        <v>417056516</v>
      </c>
      <c r="F42" s="67"/>
      <c r="G42" s="49"/>
    </row>
    <row r="43" spans="1:7" ht="157.5">
      <c r="A43" s="44" t="s">
        <v>226</v>
      </c>
      <c r="B43" s="45">
        <v>706</v>
      </c>
      <c r="C43" s="46" t="s">
        <v>961</v>
      </c>
      <c r="D43" s="46"/>
      <c r="E43" s="47">
        <f>E44</f>
        <v>26880000</v>
      </c>
      <c r="F43" s="67"/>
      <c r="G43" s="49"/>
    </row>
    <row r="44" spans="1:7" ht="31.5">
      <c r="A44" s="44" t="s">
        <v>198</v>
      </c>
      <c r="B44" s="45">
        <v>706</v>
      </c>
      <c r="C44" s="46" t="s">
        <v>961</v>
      </c>
      <c r="D44" s="46" t="s">
        <v>199</v>
      </c>
      <c r="E44" s="47">
        <v>26880000</v>
      </c>
      <c r="F44" s="67"/>
      <c r="G44" s="49"/>
    </row>
    <row r="45" spans="1:7" ht="173.25">
      <c r="A45" s="44" t="s">
        <v>227</v>
      </c>
      <c r="B45" s="45">
        <v>706</v>
      </c>
      <c r="C45" s="46" t="s">
        <v>962</v>
      </c>
      <c r="D45" s="46"/>
      <c r="E45" s="47">
        <f>E46</f>
        <v>41593577</v>
      </c>
      <c r="F45" s="67"/>
      <c r="G45" s="49"/>
    </row>
    <row r="46" spans="1:7" ht="31.5">
      <c r="A46" s="44" t="s">
        <v>198</v>
      </c>
      <c r="B46" s="45">
        <v>706</v>
      </c>
      <c r="C46" s="46" t="s">
        <v>962</v>
      </c>
      <c r="D46" s="46" t="s">
        <v>199</v>
      </c>
      <c r="E46" s="47">
        <v>41593577</v>
      </c>
      <c r="F46" s="67"/>
      <c r="G46" s="49"/>
    </row>
    <row r="47" spans="1:7" ht="47.25">
      <c r="A47" s="44" t="s">
        <v>456</v>
      </c>
      <c r="B47" s="58" t="s">
        <v>785</v>
      </c>
      <c r="C47" s="58" t="s">
        <v>839</v>
      </c>
      <c r="D47" s="69"/>
      <c r="E47" s="47">
        <f>E48</f>
        <v>645700</v>
      </c>
      <c r="F47" s="67"/>
      <c r="G47" s="49"/>
    </row>
    <row r="48" spans="1:7" ht="31.5">
      <c r="A48" s="44" t="s">
        <v>198</v>
      </c>
      <c r="B48" s="58" t="s">
        <v>785</v>
      </c>
      <c r="C48" s="58" t="s">
        <v>839</v>
      </c>
      <c r="D48" s="69">
        <v>600</v>
      </c>
      <c r="E48" s="47">
        <v>645700</v>
      </c>
      <c r="F48" s="67"/>
      <c r="G48" s="49"/>
    </row>
    <row r="49" spans="1:7" ht="31.5">
      <c r="A49" s="44" t="s">
        <v>451</v>
      </c>
      <c r="B49" s="58" t="s">
        <v>785</v>
      </c>
      <c r="C49" s="58" t="s">
        <v>840</v>
      </c>
      <c r="D49" s="69"/>
      <c r="E49" s="47">
        <f>E50</f>
        <v>2436964.17</v>
      </c>
      <c r="F49" s="67"/>
      <c r="G49" s="49"/>
    </row>
    <row r="50" spans="1:7" ht="31.5">
      <c r="A50" s="51" t="s">
        <v>198</v>
      </c>
      <c r="B50" s="58" t="s">
        <v>785</v>
      </c>
      <c r="C50" s="58" t="s">
        <v>840</v>
      </c>
      <c r="D50" s="69">
        <v>600</v>
      </c>
      <c r="E50" s="47">
        <v>2436964.17</v>
      </c>
      <c r="F50" s="67"/>
      <c r="G50" s="49"/>
    </row>
    <row r="51" spans="1:7" ht="31.5">
      <c r="A51" s="44" t="s">
        <v>452</v>
      </c>
      <c r="B51" s="58" t="s">
        <v>785</v>
      </c>
      <c r="C51" s="58" t="s">
        <v>841</v>
      </c>
      <c r="D51" s="69"/>
      <c r="E51" s="47">
        <f>E52</f>
        <v>166230</v>
      </c>
      <c r="F51" s="67"/>
      <c r="G51" s="49"/>
    </row>
    <row r="52" spans="1:7" ht="31.5">
      <c r="A52" s="51" t="s">
        <v>198</v>
      </c>
      <c r="B52" s="58" t="s">
        <v>785</v>
      </c>
      <c r="C52" s="58" t="s">
        <v>841</v>
      </c>
      <c r="D52" s="69">
        <v>600</v>
      </c>
      <c r="E52" s="47">
        <v>166230</v>
      </c>
      <c r="F52" s="67"/>
      <c r="G52" s="49"/>
    </row>
    <row r="53" spans="1:7" ht="31.5">
      <c r="A53" s="44" t="s">
        <v>453</v>
      </c>
      <c r="B53" s="58" t="s">
        <v>785</v>
      </c>
      <c r="C53" s="58" t="s">
        <v>842</v>
      </c>
      <c r="D53" s="69"/>
      <c r="E53" s="47">
        <f>E54</f>
        <v>251230</v>
      </c>
      <c r="F53" s="67"/>
      <c r="G53" s="49"/>
    </row>
    <row r="54" spans="1:7" ht="31.5">
      <c r="A54" s="51" t="s">
        <v>198</v>
      </c>
      <c r="B54" s="58" t="s">
        <v>785</v>
      </c>
      <c r="C54" s="58" t="s">
        <v>842</v>
      </c>
      <c r="D54" s="69">
        <v>600</v>
      </c>
      <c r="E54" s="47">
        <v>251230</v>
      </c>
      <c r="F54" s="67"/>
      <c r="G54" s="49"/>
    </row>
    <row r="55" spans="1:7" ht="15.75">
      <c r="A55" s="51" t="s">
        <v>246</v>
      </c>
      <c r="B55" s="58" t="s">
        <v>785</v>
      </c>
      <c r="C55" s="58" t="s">
        <v>843</v>
      </c>
      <c r="D55" s="58"/>
      <c r="E55" s="47">
        <f>E56</f>
        <v>3200000</v>
      </c>
      <c r="F55" s="67"/>
      <c r="G55" s="49"/>
    </row>
    <row r="56" spans="1:7" ht="31.5">
      <c r="A56" s="51" t="s">
        <v>198</v>
      </c>
      <c r="B56" s="58" t="s">
        <v>785</v>
      </c>
      <c r="C56" s="58" t="s">
        <v>843</v>
      </c>
      <c r="D56" s="58" t="s">
        <v>199</v>
      </c>
      <c r="E56" s="47">
        <v>3200000</v>
      </c>
      <c r="F56" s="67"/>
      <c r="G56" s="49"/>
    </row>
    <row r="57" spans="1:7" ht="31.5">
      <c r="A57" s="44" t="s">
        <v>83</v>
      </c>
      <c r="B57" s="45">
        <v>706</v>
      </c>
      <c r="C57" s="46" t="s">
        <v>963</v>
      </c>
      <c r="D57" s="46"/>
      <c r="E57" s="47">
        <f>E58+E60++E62+E64</f>
        <v>69605015.79</v>
      </c>
      <c r="F57" s="67"/>
      <c r="G57" s="49"/>
    </row>
    <row r="58" spans="1:7" ht="15.75">
      <c r="A58" s="44" t="s">
        <v>79</v>
      </c>
      <c r="B58" s="45">
        <v>706</v>
      </c>
      <c r="C58" s="46" t="s">
        <v>964</v>
      </c>
      <c r="D58" s="46"/>
      <c r="E58" s="47">
        <f>E59</f>
        <v>43541160.05</v>
      </c>
      <c r="F58" s="67"/>
      <c r="G58" s="49"/>
    </row>
    <row r="59" spans="1:7" ht="31.5">
      <c r="A59" s="44" t="s">
        <v>198</v>
      </c>
      <c r="B59" s="45">
        <v>706</v>
      </c>
      <c r="C59" s="46" t="s">
        <v>964</v>
      </c>
      <c r="D59" s="46" t="s">
        <v>199</v>
      </c>
      <c r="E59" s="47">
        <v>43541160.05</v>
      </c>
      <c r="F59" s="67"/>
      <c r="G59" s="49"/>
    </row>
    <row r="60" spans="1:7" ht="31.5">
      <c r="A60" s="44" t="s">
        <v>277</v>
      </c>
      <c r="B60" s="45">
        <v>706</v>
      </c>
      <c r="C60" s="46" t="s">
        <v>965</v>
      </c>
      <c r="D60" s="46"/>
      <c r="E60" s="47">
        <f>E61</f>
        <v>12873839.95</v>
      </c>
      <c r="F60" s="67"/>
      <c r="G60" s="49"/>
    </row>
    <row r="61" spans="1:7" ht="31.5">
      <c r="A61" s="44" t="s">
        <v>198</v>
      </c>
      <c r="B61" s="45">
        <v>706</v>
      </c>
      <c r="C61" s="46" t="s">
        <v>965</v>
      </c>
      <c r="D61" s="46" t="s">
        <v>199</v>
      </c>
      <c r="E61" s="47">
        <v>12873839.95</v>
      </c>
      <c r="F61" s="67"/>
      <c r="G61" s="49"/>
    </row>
    <row r="62" spans="1:7" ht="47.25">
      <c r="A62" s="44" t="s">
        <v>242</v>
      </c>
      <c r="B62" s="45">
        <v>706</v>
      </c>
      <c r="C62" s="46" t="s">
        <v>966</v>
      </c>
      <c r="D62" s="46"/>
      <c r="E62" s="47">
        <f>E63</f>
        <v>13043700</v>
      </c>
      <c r="F62" s="67"/>
      <c r="G62" s="49"/>
    </row>
    <row r="63" spans="1:7" ht="31.5">
      <c r="A63" s="44" t="s">
        <v>198</v>
      </c>
      <c r="B63" s="45">
        <v>706</v>
      </c>
      <c r="C63" s="46" t="s">
        <v>966</v>
      </c>
      <c r="D63" s="46" t="s">
        <v>199</v>
      </c>
      <c r="E63" s="47">
        <v>13043700</v>
      </c>
      <c r="F63" s="67"/>
      <c r="G63" s="49"/>
    </row>
    <row r="64" spans="1:7" ht="15.75">
      <c r="A64" s="51" t="s">
        <v>246</v>
      </c>
      <c r="B64" s="58" t="s">
        <v>785</v>
      </c>
      <c r="C64" s="58" t="s">
        <v>845</v>
      </c>
      <c r="D64" s="69"/>
      <c r="E64" s="47">
        <f>E65</f>
        <v>146315.79</v>
      </c>
      <c r="F64" s="67"/>
      <c r="G64" s="49"/>
    </row>
    <row r="65" spans="1:7" ht="31.5">
      <c r="A65" s="51" t="s">
        <v>198</v>
      </c>
      <c r="B65" s="58" t="s">
        <v>785</v>
      </c>
      <c r="C65" s="58" t="s">
        <v>845</v>
      </c>
      <c r="D65" s="69" t="s">
        <v>199</v>
      </c>
      <c r="E65" s="47">
        <v>146315.79</v>
      </c>
      <c r="F65" s="67"/>
      <c r="G65" s="49"/>
    </row>
    <row r="66" spans="1:7" ht="31.5">
      <c r="A66" s="44" t="s">
        <v>113</v>
      </c>
      <c r="B66" s="45">
        <v>706</v>
      </c>
      <c r="C66" s="46" t="s">
        <v>967</v>
      </c>
      <c r="D66" s="46"/>
      <c r="E66" s="47">
        <f>E67+E74+E72+E70</f>
        <v>23329595.5</v>
      </c>
      <c r="F66" s="67"/>
      <c r="G66" s="49"/>
    </row>
    <row r="67" spans="1:7" ht="18" customHeight="1">
      <c r="A67" s="44" t="s">
        <v>175</v>
      </c>
      <c r="B67" s="45">
        <v>706</v>
      </c>
      <c r="C67" s="46" t="s">
        <v>968</v>
      </c>
      <c r="D67" s="46"/>
      <c r="E67" s="47">
        <f>E68+E69</f>
        <v>2049718.4100000001</v>
      </c>
      <c r="F67" s="67"/>
      <c r="G67" s="49"/>
    </row>
    <row r="68" spans="1:7" ht="15.75">
      <c r="A68" s="44" t="s">
        <v>203</v>
      </c>
      <c r="B68" s="45">
        <v>706</v>
      </c>
      <c r="C68" s="46" t="s">
        <v>968</v>
      </c>
      <c r="D68" s="46" t="s">
        <v>202</v>
      </c>
      <c r="E68" s="47">
        <v>529678.41</v>
      </c>
      <c r="F68" s="67"/>
      <c r="G68" s="49"/>
    </row>
    <row r="69" spans="1:7" ht="31.5">
      <c r="A69" s="44" t="s">
        <v>198</v>
      </c>
      <c r="B69" s="45">
        <v>706</v>
      </c>
      <c r="C69" s="46" t="s">
        <v>968</v>
      </c>
      <c r="D69" s="46" t="s">
        <v>199</v>
      </c>
      <c r="E69" s="47">
        <v>1520040</v>
      </c>
      <c r="F69" s="67"/>
      <c r="G69" s="49"/>
    </row>
    <row r="70" spans="1:7" ht="15.75">
      <c r="A70" s="44" t="s">
        <v>268</v>
      </c>
      <c r="B70" s="45">
        <v>706</v>
      </c>
      <c r="C70" s="46" t="s">
        <v>969</v>
      </c>
      <c r="D70" s="46"/>
      <c r="E70" s="47">
        <f>E71</f>
        <v>2600000</v>
      </c>
      <c r="F70" s="67"/>
      <c r="G70" s="49"/>
    </row>
    <row r="71" spans="1:7" ht="31.5">
      <c r="A71" s="44" t="s">
        <v>198</v>
      </c>
      <c r="B71" s="45">
        <v>706</v>
      </c>
      <c r="C71" s="46" t="s">
        <v>969</v>
      </c>
      <c r="D71" s="46" t="s">
        <v>199</v>
      </c>
      <c r="E71" s="47">
        <v>2600000</v>
      </c>
      <c r="F71" s="67"/>
      <c r="G71" s="49"/>
    </row>
    <row r="72" spans="1:7" ht="63">
      <c r="A72" s="44" t="s">
        <v>250</v>
      </c>
      <c r="B72" s="45">
        <v>706</v>
      </c>
      <c r="C72" s="46" t="s">
        <v>970</v>
      </c>
      <c r="D72" s="46"/>
      <c r="E72" s="47">
        <f>E73</f>
        <v>3442336.59</v>
      </c>
      <c r="F72" s="67"/>
      <c r="G72" s="49"/>
    </row>
    <row r="73" spans="1:7" ht="15.75">
      <c r="A73" s="44" t="s">
        <v>203</v>
      </c>
      <c r="B73" s="45">
        <v>706</v>
      </c>
      <c r="C73" s="46" t="s">
        <v>970</v>
      </c>
      <c r="D73" s="46" t="s">
        <v>202</v>
      </c>
      <c r="E73" s="47">
        <v>3442336.59</v>
      </c>
      <c r="F73" s="67"/>
      <c r="G73" s="49"/>
    </row>
    <row r="74" spans="1:7" ht="78.75">
      <c r="A74" s="44" t="s">
        <v>251</v>
      </c>
      <c r="B74" s="45">
        <v>706</v>
      </c>
      <c r="C74" s="46" t="s">
        <v>971</v>
      </c>
      <c r="D74" s="46"/>
      <c r="E74" s="47">
        <f>E75+E76</f>
        <v>15237540.5</v>
      </c>
      <c r="F74" s="67"/>
      <c r="G74" s="49"/>
    </row>
    <row r="75" spans="1:7" ht="15.75">
      <c r="A75" s="44" t="s">
        <v>203</v>
      </c>
      <c r="B75" s="45">
        <v>706</v>
      </c>
      <c r="C75" s="46" t="s">
        <v>971</v>
      </c>
      <c r="D75" s="46" t="s">
        <v>202</v>
      </c>
      <c r="E75" s="47">
        <v>6910480.5</v>
      </c>
      <c r="F75" s="67"/>
      <c r="G75" s="49"/>
    </row>
    <row r="76" spans="1:7" ht="31.5">
      <c r="A76" s="44" t="s">
        <v>198</v>
      </c>
      <c r="B76" s="45">
        <v>706</v>
      </c>
      <c r="C76" s="46" t="s">
        <v>971</v>
      </c>
      <c r="D76" s="46" t="s">
        <v>199</v>
      </c>
      <c r="E76" s="47">
        <v>8327060</v>
      </c>
      <c r="F76" s="67"/>
      <c r="G76" s="49"/>
    </row>
    <row r="77" spans="1:7" ht="94.5">
      <c r="A77" s="44" t="s">
        <v>297</v>
      </c>
      <c r="B77" s="45">
        <v>706</v>
      </c>
      <c r="C77" s="46" t="s">
        <v>972</v>
      </c>
      <c r="D77" s="46"/>
      <c r="E77" s="47">
        <f>E78</f>
        <v>2599985.15</v>
      </c>
      <c r="F77" s="67"/>
      <c r="G77" s="49"/>
    </row>
    <row r="78" spans="1:7" ht="15.75">
      <c r="A78" s="44" t="s">
        <v>80</v>
      </c>
      <c r="B78" s="45">
        <v>706</v>
      </c>
      <c r="C78" s="46" t="s">
        <v>973</v>
      </c>
      <c r="D78" s="46"/>
      <c r="E78" s="47">
        <f>E79+E80+E82+E81</f>
        <v>2599985.15</v>
      </c>
      <c r="F78" s="67"/>
      <c r="G78" s="49"/>
    </row>
    <row r="79" spans="1:7" ht="47.25">
      <c r="A79" s="44" t="s">
        <v>190</v>
      </c>
      <c r="B79" s="45">
        <v>706</v>
      </c>
      <c r="C79" s="46" t="s">
        <v>973</v>
      </c>
      <c r="D79" s="46" t="s">
        <v>191</v>
      </c>
      <c r="E79" s="47">
        <v>1048055.58</v>
      </c>
      <c r="F79" s="67"/>
      <c r="G79" s="49"/>
    </row>
    <row r="80" spans="1:7" ht="31.5">
      <c r="A80" s="44" t="s">
        <v>215</v>
      </c>
      <c r="B80" s="45">
        <v>706</v>
      </c>
      <c r="C80" s="46" t="s">
        <v>973</v>
      </c>
      <c r="D80" s="46" t="s">
        <v>192</v>
      </c>
      <c r="E80" s="47">
        <v>1266929.57</v>
      </c>
      <c r="F80" s="67"/>
      <c r="G80" s="49"/>
    </row>
    <row r="81" spans="1:7" ht="15.75">
      <c r="A81" s="44" t="s">
        <v>203</v>
      </c>
      <c r="B81" s="45">
        <v>706</v>
      </c>
      <c r="C81" s="46" t="s">
        <v>973</v>
      </c>
      <c r="D81" s="46" t="s">
        <v>202</v>
      </c>
      <c r="E81" s="47">
        <v>5000</v>
      </c>
      <c r="F81" s="67"/>
      <c r="G81" s="49"/>
    </row>
    <row r="82" spans="1:7" ht="31.5">
      <c r="A82" s="44" t="s">
        <v>198</v>
      </c>
      <c r="B82" s="45">
        <v>706</v>
      </c>
      <c r="C82" s="46" t="s">
        <v>973</v>
      </c>
      <c r="D82" s="46" t="s">
        <v>199</v>
      </c>
      <c r="E82" s="47">
        <v>280000</v>
      </c>
      <c r="F82" s="67"/>
      <c r="G82" s="49"/>
    </row>
    <row r="83" spans="1:7" ht="63">
      <c r="A83" s="44" t="s">
        <v>431</v>
      </c>
      <c r="B83" s="45">
        <v>706</v>
      </c>
      <c r="C83" s="46" t="s">
        <v>974</v>
      </c>
      <c r="D83" s="46"/>
      <c r="E83" s="47">
        <v>0</v>
      </c>
      <c r="F83" s="67"/>
      <c r="G83" s="49"/>
    </row>
    <row r="84" spans="1:7" ht="31.5">
      <c r="A84" s="44" t="s">
        <v>84</v>
      </c>
      <c r="B84" s="45">
        <v>706</v>
      </c>
      <c r="C84" s="46" t="s">
        <v>975</v>
      </c>
      <c r="D84" s="46"/>
      <c r="E84" s="47">
        <f>E87+E85</f>
        <v>19437552.6</v>
      </c>
      <c r="F84" s="67"/>
      <c r="G84" s="49"/>
    </row>
    <row r="85" spans="1:7" ht="15.75">
      <c r="A85" s="44" t="s">
        <v>270</v>
      </c>
      <c r="B85" s="45">
        <v>706</v>
      </c>
      <c r="C85" s="46" t="s">
        <v>976</v>
      </c>
      <c r="D85" s="46"/>
      <c r="E85" s="47">
        <f>E86</f>
        <v>69440</v>
      </c>
      <c r="F85" s="67"/>
      <c r="G85" s="49"/>
    </row>
    <row r="86" spans="1:7" ht="31.5">
      <c r="A86" s="44" t="s">
        <v>215</v>
      </c>
      <c r="B86" s="45">
        <v>706</v>
      </c>
      <c r="C86" s="46" t="s">
        <v>976</v>
      </c>
      <c r="D86" s="46" t="s">
        <v>192</v>
      </c>
      <c r="E86" s="47">
        <v>69440</v>
      </c>
      <c r="F86" s="67"/>
      <c r="G86" s="49"/>
    </row>
    <row r="87" spans="1:7" ht="47.25">
      <c r="A87" s="44" t="s">
        <v>174</v>
      </c>
      <c r="B87" s="45">
        <v>706</v>
      </c>
      <c r="C87" s="46" t="s">
        <v>977</v>
      </c>
      <c r="D87" s="46"/>
      <c r="E87" s="47">
        <f>E88+E89+E90</f>
        <v>19368112.6</v>
      </c>
      <c r="F87" s="67"/>
      <c r="G87" s="49"/>
    </row>
    <row r="88" spans="1:7" ht="47.25">
      <c r="A88" s="44" t="s">
        <v>190</v>
      </c>
      <c r="B88" s="45">
        <v>706</v>
      </c>
      <c r="C88" s="46" t="s">
        <v>977</v>
      </c>
      <c r="D88" s="46" t="s">
        <v>191</v>
      </c>
      <c r="E88" s="47">
        <v>14330652.2</v>
      </c>
      <c r="F88" s="67"/>
      <c r="G88" s="49"/>
    </row>
    <row r="89" spans="1:7" ht="31.5">
      <c r="A89" s="44" t="s">
        <v>215</v>
      </c>
      <c r="B89" s="45">
        <v>706</v>
      </c>
      <c r="C89" s="46" t="s">
        <v>977</v>
      </c>
      <c r="D89" s="46" t="s">
        <v>192</v>
      </c>
      <c r="E89" s="47">
        <v>4969325.4</v>
      </c>
      <c r="F89" s="67"/>
      <c r="G89" s="49"/>
    </row>
    <row r="90" spans="1:7" ht="15.75">
      <c r="A90" s="44" t="s">
        <v>193</v>
      </c>
      <c r="B90" s="45">
        <v>706</v>
      </c>
      <c r="C90" s="46" t="s">
        <v>977</v>
      </c>
      <c r="D90" s="46" t="s">
        <v>194</v>
      </c>
      <c r="E90" s="47">
        <v>68135</v>
      </c>
      <c r="F90" s="67"/>
      <c r="G90" s="49"/>
    </row>
    <row r="91" spans="1:7" ht="66" customHeight="1">
      <c r="A91" s="44" t="s">
        <v>309</v>
      </c>
      <c r="B91" s="45">
        <v>706</v>
      </c>
      <c r="C91" s="46" t="s">
        <v>978</v>
      </c>
      <c r="D91" s="46"/>
      <c r="E91" s="47">
        <f>E102+E104+E106+E108+E110+E112+E92+E94+E96+E98+E100</f>
        <v>112146463.33000001</v>
      </c>
      <c r="F91" s="67"/>
      <c r="G91" s="49"/>
    </row>
    <row r="92" spans="1:7" ht="47.25">
      <c r="A92" s="44" t="s">
        <v>278</v>
      </c>
      <c r="B92" s="45">
        <v>706</v>
      </c>
      <c r="C92" s="46" t="s">
        <v>979</v>
      </c>
      <c r="D92" s="46"/>
      <c r="E92" s="47">
        <f>E93</f>
        <v>50079455.59</v>
      </c>
      <c r="F92" s="67"/>
      <c r="G92" s="49"/>
    </row>
    <row r="93" spans="1:7" ht="31.5">
      <c r="A93" s="44" t="s">
        <v>198</v>
      </c>
      <c r="B93" s="45">
        <v>706</v>
      </c>
      <c r="C93" s="46" t="s">
        <v>979</v>
      </c>
      <c r="D93" s="46" t="s">
        <v>199</v>
      </c>
      <c r="E93" s="47">
        <v>50079455.59</v>
      </c>
      <c r="F93" s="67"/>
      <c r="G93" s="49"/>
    </row>
    <row r="94" spans="1:7" ht="47.25">
      <c r="A94" s="44" t="s">
        <v>249</v>
      </c>
      <c r="B94" s="45">
        <v>706</v>
      </c>
      <c r="C94" s="46" t="s">
        <v>980</v>
      </c>
      <c r="D94" s="46"/>
      <c r="E94" s="47">
        <f>E95</f>
        <v>16079735.2</v>
      </c>
      <c r="F94" s="67"/>
      <c r="G94" s="49"/>
    </row>
    <row r="95" spans="1:7" ht="31.5">
      <c r="A95" s="44" t="s">
        <v>198</v>
      </c>
      <c r="B95" s="45">
        <v>706</v>
      </c>
      <c r="C95" s="46" t="s">
        <v>980</v>
      </c>
      <c r="D95" s="46" t="s">
        <v>199</v>
      </c>
      <c r="E95" s="47">
        <v>16079735.2</v>
      </c>
      <c r="F95" s="67"/>
      <c r="G95" s="49"/>
    </row>
    <row r="96" spans="1:7" ht="63">
      <c r="A96" s="44" t="s">
        <v>447</v>
      </c>
      <c r="B96" s="45">
        <v>706</v>
      </c>
      <c r="C96" s="46" t="s">
        <v>981</v>
      </c>
      <c r="D96" s="46"/>
      <c r="E96" s="47">
        <f>E97</f>
        <v>1383132.6</v>
      </c>
      <c r="F96" s="67"/>
      <c r="G96" s="49"/>
    </row>
    <row r="97" spans="1:7" ht="31.5">
      <c r="A97" s="44" t="s">
        <v>198</v>
      </c>
      <c r="B97" s="45">
        <v>706</v>
      </c>
      <c r="C97" s="46" t="s">
        <v>981</v>
      </c>
      <c r="D97" s="46" t="s">
        <v>199</v>
      </c>
      <c r="E97" s="47">
        <v>1383132.6</v>
      </c>
      <c r="F97" s="67"/>
      <c r="G97" s="49"/>
    </row>
    <row r="98" spans="1:7" ht="94.5">
      <c r="A98" s="51" t="s">
        <v>479</v>
      </c>
      <c r="B98" s="45">
        <v>706</v>
      </c>
      <c r="C98" s="61" t="s">
        <v>480</v>
      </c>
      <c r="D98" s="61"/>
      <c r="E98" s="47">
        <f>E99</f>
        <v>1420887.17</v>
      </c>
      <c r="F98" s="67"/>
      <c r="G98" s="49"/>
    </row>
    <row r="99" spans="1:7" ht="31.5">
      <c r="A99" s="51" t="s">
        <v>198</v>
      </c>
      <c r="B99" s="45">
        <v>706</v>
      </c>
      <c r="C99" s="61" t="s">
        <v>480</v>
      </c>
      <c r="D99" s="61" t="s">
        <v>199</v>
      </c>
      <c r="E99" s="47">
        <v>1420887.17</v>
      </c>
      <c r="F99" s="67"/>
      <c r="G99" s="49"/>
    </row>
    <row r="100" spans="1:7" ht="47.25">
      <c r="A100" s="51" t="s">
        <v>472</v>
      </c>
      <c r="B100" s="45">
        <v>706</v>
      </c>
      <c r="C100" s="61" t="s">
        <v>473</v>
      </c>
      <c r="D100" s="61"/>
      <c r="E100" s="47">
        <f>E101</f>
        <v>636973.06</v>
      </c>
      <c r="F100" s="67"/>
      <c r="G100" s="49"/>
    </row>
    <row r="101" spans="1:7" ht="31.5">
      <c r="A101" s="51" t="s">
        <v>198</v>
      </c>
      <c r="B101" s="45">
        <v>706</v>
      </c>
      <c r="C101" s="61" t="s">
        <v>473</v>
      </c>
      <c r="D101" s="61" t="s">
        <v>199</v>
      </c>
      <c r="E101" s="47">
        <v>636973.06</v>
      </c>
      <c r="F101" s="67"/>
      <c r="G101" s="49"/>
    </row>
    <row r="102" spans="1:7" ht="15.75">
      <c r="A102" s="44" t="s">
        <v>77</v>
      </c>
      <c r="B102" s="45">
        <v>706</v>
      </c>
      <c r="C102" s="46" t="s">
        <v>982</v>
      </c>
      <c r="D102" s="46"/>
      <c r="E102" s="47">
        <f>E103</f>
        <v>1867000</v>
      </c>
      <c r="F102" s="67"/>
      <c r="G102" s="49"/>
    </row>
    <row r="103" spans="1:7" ht="31.5">
      <c r="A103" s="44" t="s">
        <v>198</v>
      </c>
      <c r="B103" s="45">
        <v>706</v>
      </c>
      <c r="C103" s="46" t="s">
        <v>982</v>
      </c>
      <c r="D103" s="46" t="s">
        <v>199</v>
      </c>
      <c r="E103" s="47">
        <v>1867000</v>
      </c>
      <c r="F103" s="67"/>
      <c r="G103" s="49"/>
    </row>
    <row r="104" spans="1:7" ht="31.5">
      <c r="A104" s="44" t="s">
        <v>78</v>
      </c>
      <c r="B104" s="45">
        <v>706</v>
      </c>
      <c r="C104" s="46" t="s">
        <v>983</v>
      </c>
      <c r="D104" s="46"/>
      <c r="E104" s="47">
        <f>E105</f>
        <v>7688800</v>
      </c>
      <c r="F104" s="67"/>
      <c r="G104" s="49"/>
    </row>
    <row r="105" spans="1:7" ht="31.5">
      <c r="A105" s="44" t="s">
        <v>198</v>
      </c>
      <c r="B105" s="45">
        <v>706</v>
      </c>
      <c r="C105" s="46" t="s">
        <v>983</v>
      </c>
      <c r="D105" s="46" t="s">
        <v>199</v>
      </c>
      <c r="E105" s="47">
        <v>7688800</v>
      </c>
      <c r="F105" s="67"/>
      <c r="G105" s="49"/>
    </row>
    <row r="106" spans="1:7" ht="78.75">
      <c r="A106" s="44" t="s">
        <v>100</v>
      </c>
      <c r="B106" s="45">
        <v>706</v>
      </c>
      <c r="C106" s="46" t="s">
        <v>984</v>
      </c>
      <c r="D106" s="81"/>
      <c r="E106" s="47">
        <f>E107</f>
        <v>21760000.08</v>
      </c>
      <c r="F106" s="67"/>
      <c r="G106" s="49"/>
    </row>
    <row r="107" spans="1:7" ht="31.5">
      <c r="A107" s="44" t="s">
        <v>198</v>
      </c>
      <c r="B107" s="45">
        <v>706</v>
      </c>
      <c r="C107" s="46" t="s">
        <v>984</v>
      </c>
      <c r="D107" s="46" t="s">
        <v>199</v>
      </c>
      <c r="E107" s="47">
        <v>21760000.08</v>
      </c>
      <c r="F107" s="67"/>
      <c r="G107" s="49"/>
    </row>
    <row r="108" spans="1:7" ht="47.25">
      <c r="A108" s="44" t="s">
        <v>228</v>
      </c>
      <c r="B108" s="45">
        <v>706</v>
      </c>
      <c r="C108" s="46" t="s">
        <v>985</v>
      </c>
      <c r="D108" s="46"/>
      <c r="E108" s="47">
        <f>E109</f>
        <v>7603674.63</v>
      </c>
      <c r="G108" s="49"/>
    </row>
    <row r="109" spans="1:7" ht="31.5">
      <c r="A109" s="44" t="s">
        <v>198</v>
      </c>
      <c r="B109" s="45">
        <v>706</v>
      </c>
      <c r="C109" s="46" t="s">
        <v>985</v>
      </c>
      <c r="D109" s="46" t="s">
        <v>199</v>
      </c>
      <c r="E109" s="47">
        <v>7603674.63</v>
      </c>
      <c r="G109" s="49"/>
    </row>
    <row r="110" spans="1:7" ht="63">
      <c r="A110" s="44" t="s">
        <v>229</v>
      </c>
      <c r="B110" s="45">
        <v>706</v>
      </c>
      <c r="C110" s="46" t="s">
        <v>986</v>
      </c>
      <c r="D110" s="46"/>
      <c r="E110" s="47">
        <f>E111</f>
        <v>2938635</v>
      </c>
      <c r="G110" s="49"/>
    </row>
    <row r="111" spans="1:7" ht="31.5">
      <c r="A111" s="44" t="s">
        <v>198</v>
      </c>
      <c r="B111" s="45">
        <v>706</v>
      </c>
      <c r="C111" s="46" t="s">
        <v>986</v>
      </c>
      <c r="D111" s="46" t="s">
        <v>202</v>
      </c>
      <c r="E111" s="47">
        <v>2938635</v>
      </c>
      <c r="G111" s="49"/>
    </row>
    <row r="112" spans="1:7" ht="63">
      <c r="A112" s="44" t="s">
        <v>247</v>
      </c>
      <c r="B112" s="45">
        <v>706</v>
      </c>
      <c r="C112" s="46" t="s">
        <v>987</v>
      </c>
      <c r="D112" s="46"/>
      <c r="E112" s="47">
        <f>E113</f>
        <v>688170</v>
      </c>
      <c r="G112" s="49"/>
    </row>
    <row r="113" spans="1:7" ht="36" customHeight="1">
      <c r="A113" s="44" t="s">
        <v>198</v>
      </c>
      <c r="B113" s="45">
        <v>706</v>
      </c>
      <c r="C113" s="46" t="s">
        <v>987</v>
      </c>
      <c r="D113" s="46" t="s">
        <v>202</v>
      </c>
      <c r="E113" s="47">
        <v>688170</v>
      </c>
      <c r="G113" s="49"/>
    </row>
    <row r="114" spans="1:7" ht="47.25">
      <c r="A114" s="44" t="s">
        <v>35</v>
      </c>
      <c r="B114" s="45">
        <v>706</v>
      </c>
      <c r="C114" s="46" t="s">
        <v>988</v>
      </c>
      <c r="D114" s="46"/>
      <c r="E114" s="47">
        <f>E120+E118+E115</f>
        <v>46493434.22</v>
      </c>
      <c r="G114" s="49"/>
    </row>
    <row r="115" spans="1:7" ht="31.5">
      <c r="A115" s="44" t="s">
        <v>217</v>
      </c>
      <c r="B115" s="45">
        <v>706</v>
      </c>
      <c r="C115" s="46" t="s">
        <v>989</v>
      </c>
      <c r="D115" s="46"/>
      <c r="E115" s="47">
        <f>E116+E117</f>
        <v>6227237.550000001</v>
      </c>
      <c r="G115" s="49"/>
    </row>
    <row r="116" spans="1:7" ht="47.25">
      <c r="A116" s="44" t="s">
        <v>190</v>
      </c>
      <c r="B116" s="45">
        <v>706</v>
      </c>
      <c r="C116" s="46" t="s">
        <v>989</v>
      </c>
      <c r="D116" s="46" t="s">
        <v>191</v>
      </c>
      <c r="E116" s="47">
        <v>5524753.44</v>
      </c>
      <c r="G116" s="49"/>
    </row>
    <row r="117" spans="1:7" ht="31.5">
      <c r="A117" s="44" t="s">
        <v>215</v>
      </c>
      <c r="B117" s="45">
        <v>706</v>
      </c>
      <c r="C117" s="46" t="s">
        <v>989</v>
      </c>
      <c r="D117" s="46" t="s">
        <v>192</v>
      </c>
      <c r="E117" s="47">
        <v>702484.11</v>
      </c>
      <c r="G117" s="49"/>
    </row>
    <row r="118" spans="1:7" ht="130.5" customHeight="1">
      <c r="A118" s="44" t="s">
        <v>255</v>
      </c>
      <c r="B118" s="45">
        <v>706</v>
      </c>
      <c r="C118" s="46" t="s">
        <v>990</v>
      </c>
      <c r="D118" s="46"/>
      <c r="E118" s="47">
        <f>E119</f>
        <v>367006</v>
      </c>
      <c r="F118" s="67"/>
      <c r="G118" s="49"/>
    </row>
    <row r="119" spans="1:7" ht="15.75">
      <c r="A119" s="44" t="s">
        <v>203</v>
      </c>
      <c r="B119" s="45">
        <v>706</v>
      </c>
      <c r="C119" s="46" t="s">
        <v>990</v>
      </c>
      <c r="D119" s="63" t="s">
        <v>202</v>
      </c>
      <c r="E119" s="68">
        <v>367006</v>
      </c>
      <c r="G119" s="49"/>
    </row>
    <row r="120" spans="1:7" ht="162.75" customHeight="1">
      <c r="A120" s="44" t="s">
        <v>101</v>
      </c>
      <c r="B120" s="45">
        <v>706</v>
      </c>
      <c r="C120" s="46" t="s">
        <v>991</v>
      </c>
      <c r="D120" s="81"/>
      <c r="E120" s="47">
        <f>E121</f>
        <v>39899190.67</v>
      </c>
      <c r="G120" s="49"/>
    </row>
    <row r="121" spans="1:7" ht="15.75">
      <c r="A121" s="44" t="s">
        <v>203</v>
      </c>
      <c r="B121" s="45">
        <v>706</v>
      </c>
      <c r="C121" s="46" t="s">
        <v>991</v>
      </c>
      <c r="D121" s="46" t="s">
        <v>202</v>
      </c>
      <c r="E121" s="47">
        <v>39899190.67</v>
      </c>
      <c r="F121" s="83"/>
      <c r="G121" s="49"/>
    </row>
    <row r="122" spans="1:7" ht="31.5">
      <c r="A122" s="51" t="s">
        <v>836</v>
      </c>
      <c r="B122" s="58" t="s">
        <v>785</v>
      </c>
      <c r="C122" s="58" t="s">
        <v>837</v>
      </c>
      <c r="D122" s="69"/>
      <c r="E122" s="47">
        <f>E123+E125</f>
        <v>5563456.98</v>
      </c>
      <c r="F122" s="70"/>
      <c r="G122" s="49"/>
    </row>
    <row r="123" spans="1:7" ht="15.75">
      <c r="A123" s="51" t="s">
        <v>77</v>
      </c>
      <c r="B123" s="58" t="s">
        <v>785</v>
      </c>
      <c r="C123" s="58" t="s">
        <v>838</v>
      </c>
      <c r="D123" s="69"/>
      <c r="E123" s="47">
        <f>E124</f>
        <v>4363456.98</v>
      </c>
      <c r="F123" s="70"/>
      <c r="G123" s="49"/>
    </row>
    <row r="124" spans="1:7" ht="31.5">
      <c r="A124" s="51" t="s">
        <v>198</v>
      </c>
      <c r="B124" s="58" t="s">
        <v>785</v>
      </c>
      <c r="C124" s="58" t="s">
        <v>838</v>
      </c>
      <c r="D124" s="69" t="s">
        <v>199</v>
      </c>
      <c r="E124" s="47">
        <v>4363456.98</v>
      </c>
      <c r="F124" s="70"/>
      <c r="G124" s="49"/>
    </row>
    <row r="125" spans="1:7" ht="31.5">
      <c r="A125" s="51" t="s">
        <v>78</v>
      </c>
      <c r="B125" s="58" t="s">
        <v>785</v>
      </c>
      <c r="C125" s="58" t="s">
        <v>844</v>
      </c>
      <c r="D125" s="69"/>
      <c r="E125" s="47">
        <f>E126</f>
        <v>1200000</v>
      </c>
      <c r="F125" s="70"/>
      <c r="G125" s="49"/>
    </row>
    <row r="126" spans="1:7" ht="31.5">
      <c r="A126" s="51" t="s">
        <v>198</v>
      </c>
      <c r="B126" s="58" t="s">
        <v>785</v>
      </c>
      <c r="C126" s="58" t="s">
        <v>844</v>
      </c>
      <c r="D126" s="69" t="s">
        <v>199</v>
      </c>
      <c r="E126" s="47">
        <v>1200000</v>
      </c>
      <c r="F126" s="70"/>
      <c r="G126" s="49"/>
    </row>
    <row r="127" spans="1:7" s="59" customFormat="1" ht="31.5">
      <c r="A127" s="51" t="s">
        <v>474</v>
      </c>
      <c r="B127" s="45">
        <v>706</v>
      </c>
      <c r="C127" s="61" t="s">
        <v>475</v>
      </c>
      <c r="D127" s="46"/>
      <c r="E127" s="47">
        <f>E128</f>
        <v>6601968.57</v>
      </c>
      <c r="F127" s="50"/>
      <c r="G127" s="50"/>
    </row>
    <row r="128" spans="1:7" s="59" customFormat="1" ht="47.25">
      <c r="A128" s="51" t="s">
        <v>476</v>
      </c>
      <c r="B128" s="45">
        <v>706</v>
      </c>
      <c r="C128" s="61" t="s">
        <v>477</v>
      </c>
      <c r="D128" s="46"/>
      <c r="E128" s="47">
        <f>E129</f>
        <v>6601968.57</v>
      </c>
      <c r="F128" s="50"/>
      <c r="G128" s="50"/>
    </row>
    <row r="129" spans="1:7" s="59" customFormat="1" ht="31.5">
      <c r="A129" s="44" t="s">
        <v>198</v>
      </c>
      <c r="B129" s="45">
        <v>706</v>
      </c>
      <c r="C129" s="61" t="s">
        <v>477</v>
      </c>
      <c r="D129" s="46" t="s">
        <v>199</v>
      </c>
      <c r="E129" s="47">
        <v>6601968.57</v>
      </c>
      <c r="F129" s="50"/>
      <c r="G129" s="50"/>
    </row>
    <row r="130" spans="1:7" ht="47.25">
      <c r="A130" s="52" t="s">
        <v>87</v>
      </c>
      <c r="B130" s="53">
        <v>706</v>
      </c>
      <c r="C130" s="54" t="s">
        <v>992</v>
      </c>
      <c r="D130" s="54"/>
      <c r="E130" s="55">
        <f>E131+E134+E140</f>
        <v>64350519</v>
      </c>
      <c r="G130" s="49"/>
    </row>
    <row r="131" spans="1:7" ht="31.5">
      <c r="A131" s="44" t="s">
        <v>88</v>
      </c>
      <c r="B131" s="45">
        <v>706</v>
      </c>
      <c r="C131" s="46" t="s">
        <v>993</v>
      </c>
      <c r="D131" s="46"/>
      <c r="E131" s="47">
        <f>E132</f>
        <v>14822525</v>
      </c>
      <c r="G131" s="49"/>
    </row>
    <row r="132" spans="1:7" ht="15.75">
      <c r="A132" s="44" t="s">
        <v>204</v>
      </c>
      <c r="B132" s="45">
        <v>706</v>
      </c>
      <c r="C132" s="46" t="s">
        <v>994</v>
      </c>
      <c r="D132" s="46"/>
      <c r="E132" s="47">
        <f>E133</f>
        <v>14822525</v>
      </c>
      <c r="G132" s="49"/>
    </row>
    <row r="133" spans="1:7" ht="33" customHeight="1">
      <c r="A133" s="44" t="s">
        <v>198</v>
      </c>
      <c r="B133" s="45">
        <v>706</v>
      </c>
      <c r="C133" s="46" t="s">
        <v>994</v>
      </c>
      <c r="D133" s="46" t="s">
        <v>199</v>
      </c>
      <c r="E133" s="47">
        <v>14822525</v>
      </c>
      <c r="G133" s="49"/>
    </row>
    <row r="134" spans="1:7" ht="31.5">
      <c r="A134" s="44" t="s">
        <v>89</v>
      </c>
      <c r="B134" s="45">
        <v>706</v>
      </c>
      <c r="C134" s="46" t="s">
        <v>995</v>
      </c>
      <c r="D134" s="46"/>
      <c r="E134" s="47">
        <f>E135+E137</f>
        <v>46667994</v>
      </c>
      <c r="G134" s="49"/>
    </row>
    <row r="135" spans="1:7" ht="15.75">
      <c r="A135" s="44" t="s">
        <v>265</v>
      </c>
      <c r="B135" s="45">
        <v>706</v>
      </c>
      <c r="C135" s="46" t="s">
        <v>996</v>
      </c>
      <c r="D135" s="46"/>
      <c r="E135" s="47">
        <f>E136</f>
        <v>45643151.89</v>
      </c>
      <c r="G135" s="49"/>
    </row>
    <row r="136" spans="1:7" ht="31.5">
      <c r="A136" s="44" t="s">
        <v>198</v>
      </c>
      <c r="B136" s="45">
        <v>706</v>
      </c>
      <c r="C136" s="46" t="s">
        <v>996</v>
      </c>
      <c r="D136" s="46" t="s">
        <v>199</v>
      </c>
      <c r="E136" s="47">
        <v>45643151.89</v>
      </c>
      <c r="G136" s="49"/>
    </row>
    <row r="137" spans="1:7" ht="47.25">
      <c r="A137" s="51" t="s">
        <v>242</v>
      </c>
      <c r="B137" s="58" t="s">
        <v>785</v>
      </c>
      <c r="C137" s="58" t="s">
        <v>825</v>
      </c>
      <c r="D137" s="69"/>
      <c r="E137" s="47">
        <f>E138</f>
        <v>1024842.11</v>
      </c>
      <c r="G137" s="49"/>
    </row>
    <row r="138" spans="1:7" ht="31.5">
      <c r="A138" s="51" t="s">
        <v>198</v>
      </c>
      <c r="B138" s="58" t="s">
        <v>785</v>
      </c>
      <c r="C138" s="58" t="s">
        <v>825</v>
      </c>
      <c r="D138" s="69" t="s">
        <v>199</v>
      </c>
      <c r="E138" s="47">
        <v>1024842.11</v>
      </c>
      <c r="G138" s="49"/>
    </row>
    <row r="139" spans="1:7" ht="36" customHeight="1">
      <c r="A139" s="44" t="s">
        <v>432</v>
      </c>
      <c r="B139" s="45">
        <v>706</v>
      </c>
      <c r="C139" s="46" t="s">
        <v>997</v>
      </c>
      <c r="D139" s="46"/>
      <c r="E139" s="47">
        <v>0</v>
      </c>
      <c r="G139" s="49"/>
    </row>
    <row r="140" spans="1:7" ht="47.25" customHeight="1">
      <c r="A140" s="44" t="s">
        <v>298</v>
      </c>
      <c r="B140" s="45">
        <v>706</v>
      </c>
      <c r="C140" s="46" t="s">
        <v>998</v>
      </c>
      <c r="D140" s="46"/>
      <c r="E140" s="47">
        <f>E141+E143</f>
        <v>2860000</v>
      </c>
      <c r="G140" s="49"/>
    </row>
    <row r="141" spans="1:7" ht="15.75">
      <c r="A141" s="44" t="s">
        <v>158</v>
      </c>
      <c r="B141" s="45">
        <v>706</v>
      </c>
      <c r="C141" s="46" t="s">
        <v>999</v>
      </c>
      <c r="D141" s="46"/>
      <c r="E141" s="47">
        <f>E142</f>
        <v>2600000</v>
      </c>
      <c r="G141" s="49"/>
    </row>
    <row r="142" spans="1:7" ht="31.5">
      <c r="A142" s="44" t="s">
        <v>198</v>
      </c>
      <c r="B142" s="45">
        <v>706</v>
      </c>
      <c r="C142" s="46" t="s">
        <v>999</v>
      </c>
      <c r="D142" s="46" t="s">
        <v>199</v>
      </c>
      <c r="E142" s="47">
        <v>2600000</v>
      </c>
      <c r="G142" s="49"/>
    </row>
    <row r="143" spans="1:7" ht="31.5">
      <c r="A143" s="51" t="s">
        <v>823</v>
      </c>
      <c r="B143" s="58" t="s">
        <v>785</v>
      </c>
      <c r="C143" s="58" t="s">
        <v>824</v>
      </c>
      <c r="D143" s="69"/>
      <c r="E143" s="47">
        <f>E144</f>
        <v>260000</v>
      </c>
      <c r="G143" s="49"/>
    </row>
    <row r="144" spans="1:7" ht="31.5">
      <c r="A144" s="51" t="s">
        <v>198</v>
      </c>
      <c r="B144" s="58" t="s">
        <v>785</v>
      </c>
      <c r="C144" s="58" t="s">
        <v>824</v>
      </c>
      <c r="D144" s="69" t="s">
        <v>199</v>
      </c>
      <c r="E144" s="47">
        <v>260000</v>
      </c>
      <c r="G144" s="49"/>
    </row>
    <row r="145" spans="1:7" ht="47.25">
      <c r="A145" s="52" t="s">
        <v>308</v>
      </c>
      <c r="B145" s="53">
        <v>706</v>
      </c>
      <c r="C145" s="54" t="s">
        <v>1002</v>
      </c>
      <c r="D145" s="54"/>
      <c r="E145" s="55">
        <f>E146</f>
        <v>1161000</v>
      </c>
      <c r="G145" s="49"/>
    </row>
    <row r="146" spans="1:7" ht="34.5" customHeight="1">
      <c r="A146" s="44" t="s">
        <v>464</v>
      </c>
      <c r="B146" s="45">
        <v>706</v>
      </c>
      <c r="C146" s="46" t="s">
        <v>1000</v>
      </c>
      <c r="D146" s="46"/>
      <c r="E146" s="47">
        <f>E147</f>
        <v>1161000</v>
      </c>
      <c r="G146" s="49"/>
    </row>
    <row r="147" spans="1:7" ht="31.5">
      <c r="A147" s="56" t="s">
        <v>442</v>
      </c>
      <c r="B147" s="45">
        <v>706</v>
      </c>
      <c r="C147" s="46" t="s">
        <v>1001</v>
      </c>
      <c r="D147" s="46"/>
      <c r="E147" s="47">
        <f>E148</f>
        <v>1161000</v>
      </c>
      <c r="G147" s="49"/>
    </row>
    <row r="148" spans="1:7" ht="31.5">
      <c r="A148" s="57" t="s">
        <v>198</v>
      </c>
      <c r="B148" s="45">
        <v>706</v>
      </c>
      <c r="C148" s="46" t="s">
        <v>1001</v>
      </c>
      <c r="D148" s="46" t="s">
        <v>199</v>
      </c>
      <c r="E148" s="47">
        <v>1161000</v>
      </c>
      <c r="G148" s="49"/>
    </row>
    <row r="149" spans="1:7" ht="47.25">
      <c r="A149" s="52" t="s">
        <v>0</v>
      </c>
      <c r="B149" s="53">
        <v>706</v>
      </c>
      <c r="C149" s="54" t="s">
        <v>1003</v>
      </c>
      <c r="D149" s="54"/>
      <c r="E149" s="55">
        <f>E150</f>
        <v>4599174.36</v>
      </c>
      <c r="G149" s="49"/>
    </row>
    <row r="150" spans="1:7" ht="31.5">
      <c r="A150" s="44" t="s">
        <v>299</v>
      </c>
      <c r="B150" s="45">
        <v>706</v>
      </c>
      <c r="C150" s="46" t="s">
        <v>1004</v>
      </c>
      <c r="D150" s="46"/>
      <c r="E150" s="47">
        <f>E151+E153</f>
        <v>4599174.36</v>
      </c>
      <c r="G150" s="49"/>
    </row>
    <row r="151" spans="1:7" ht="15.75">
      <c r="A151" s="44" t="s">
        <v>126</v>
      </c>
      <c r="B151" s="45">
        <v>706</v>
      </c>
      <c r="C151" s="46" t="s">
        <v>1005</v>
      </c>
      <c r="D151" s="46"/>
      <c r="E151" s="47">
        <f>E152</f>
        <v>3000000</v>
      </c>
      <c r="G151" s="49"/>
    </row>
    <row r="152" spans="1:7" ht="15.75">
      <c r="A152" s="44" t="s">
        <v>193</v>
      </c>
      <c r="B152" s="45">
        <v>706</v>
      </c>
      <c r="C152" s="46" t="s">
        <v>1005</v>
      </c>
      <c r="D152" s="46" t="s">
        <v>194</v>
      </c>
      <c r="E152" s="47">
        <v>3000000</v>
      </c>
      <c r="G152" s="49"/>
    </row>
    <row r="153" spans="1:7" ht="31.5">
      <c r="A153" s="44" t="s">
        <v>469</v>
      </c>
      <c r="B153" s="45">
        <v>706</v>
      </c>
      <c r="C153" s="46" t="s">
        <v>1006</v>
      </c>
      <c r="D153" s="46"/>
      <c r="E153" s="47">
        <f>E154</f>
        <v>1599174.36</v>
      </c>
      <c r="G153" s="49"/>
    </row>
    <row r="154" spans="1:7" ht="15.75">
      <c r="A154" s="44" t="s">
        <v>193</v>
      </c>
      <c r="B154" s="45">
        <v>706</v>
      </c>
      <c r="C154" s="46" t="s">
        <v>1006</v>
      </c>
      <c r="D154" s="46" t="s">
        <v>194</v>
      </c>
      <c r="E154" s="47">
        <v>1599174.36</v>
      </c>
      <c r="G154" s="49"/>
    </row>
    <row r="155" spans="1:7" ht="54" customHeight="1">
      <c r="A155" s="52" t="s">
        <v>1</v>
      </c>
      <c r="B155" s="53">
        <v>706</v>
      </c>
      <c r="C155" s="54" t="s">
        <v>1008</v>
      </c>
      <c r="D155" s="54"/>
      <c r="E155" s="55">
        <f>E156+E160+E164+E167+E169</f>
        <v>8504161.3</v>
      </c>
      <c r="G155" s="49"/>
    </row>
    <row r="156" spans="1:7" ht="31.5">
      <c r="A156" s="44" t="s">
        <v>221</v>
      </c>
      <c r="B156" s="45">
        <v>706</v>
      </c>
      <c r="C156" s="46" t="s">
        <v>1007</v>
      </c>
      <c r="D156" s="46"/>
      <c r="E156" s="47">
        <f>E157</f>
        <v>2533035</v>
      </c>
      <c r="G156" s="49"/>
    </row>
    <row r="157" spans="1:7" s="59" customFormat="1" ht="15.75">
      <c r="A157" s="44" t="s">
        <v>266</v>
      </c>
      <c r="B157" s="45">
        <v>706</v>
      </c>
      <c r="C157" s="46" t="s">
        <v>1009</v>
      </c>
      <c r="D157" s="46"/>
      <c r="E157" s="47">
        <f>E158</f>
        <v>2533035</v>
      </c>
      <c r="F157" s="48"/>
      <c r="G157" s="49"/>
    </row>
    <row r="158" spans="1:7" s="59" customFormat="1" ht="15.75">
      <c r="A158" s="44" t="s">
        <v>193</v>
      </c>
      <c r="B158" s="45">
        <v>706</v>
      </c>
      <c r="C158" s="46" t="s">
        <v>1009</v>
      </c>
      <c r="D158" s="46" t="s">
        <v>194</v>
      </c>
      <c r="E158" s="47">
        <v>2533035</v>
      </c>
      <c r="F158" s="48"/>
      <c r="G158" s="49"/>
    </row>
    <row r="159" spans="1:7" s="59" customFormat="1" ht="31.5">
      <c r="A159" s="44" t="s">
        <v>436</v>
      </c>
      <c r="B159" s="45">
        <v>706</v>
      </c>
      <c r="C159" s="46" t="s">
        <v>1010</v>
      </c>
      <c r="D159" s="46"/>
      <c r="E159" s="47">
        <v>0</v>
      </c>
      <c r="F159" s="48"/>
      <c r="G159" s="49"/>
    </row>
    <row r="160" spans="1:7" s="59" customFormat="1" ht="47.25">
      <c r="A160" s="44" t="s">
        <v>300</v>
      </c>
      <c r="B160" s="45">
        <v>706</v>
      </c>
      <c r="C160" s="46" t="s">
        <v>1011</v>
      </c>
      <c r="D160" s="46"/>
      <c r="E160" s="47">
        <f>E161</f>
        <v>1065660</v>
      </c>
      <c r="F160" s="48"/>
      <c r="G160" s="49"/>
    </row>
    <row r="161" spans="1:7" s="59" customFormat="1" ht="15.75">
      <c r="A161" s="44" t="s">
        <v>46</v>
      </c>
      <c r="B161" s="45">
        <v>706</v>
      </c>
      <c r="C161" s="46" t="s">
        <v>1012</v>
      </c>
      <c r="D161" s="46"/>
      <c r="E161" s="47">
        <f>E162+E163</f>
        <v>1065660</v>
      </c>
      <c r="F161" s="48"/>
      <c r="G161" s="49"/>
    </row>
    <row r="162" spans="1:7" s="59" customFormat="1" ht="31.5">
      <c r="A162" s="44" t="s">
        <v>215</v>
      </c>
      <c r="B162" s="45">
        <v>706</v>
      </c>
      <c r="C162" s="46" t="s">
        <v>1012</v>
      </c>
      <c r="D162" s="46" t="s">
        <v>192</v>
      </c>
      <c r="E162" s="47">
        <v>790660</v>
      </c>
      <c r="F162" s="48"/>
      <c r="G162" s="49"/>
    </row>
    <row r="163" spans="1:7" s="59" customFormat="1" ht="15.75">
      <c r="A163" s="44" t="s">
        <v>193</v>
      </c>
      <c r="B163" s="45">
        <v>706</v>
      </c>
      <c r="C163" s="46" t="s">
        <v>1012</v>
      </c>
      <c r="D163" s="46" t="s">
        <v>194</v>
      </c>
      <c r="E163" s="47">
        <v>275000</v>
      </c>
      <c r="F163" s="48"/>
      <c r="G163" s="49"/>
    </row>
    <row r="164" spans="1:7" s="59" customFormat="1" ht="31.5">
      <c r="A164" s="44" t="s">
        <v>256</v>
      </c>
      <c r="B164" s="45">
        <v>706</v>
      </c>
      <c r="C164" s="46" t="s">
        <v>1013</v>
      </c>
      <c r="D164" s="46"/>
      <c r="E164" s="47">
        <f>E165</f>
        <v>3162000</v>
      </c>
      <c r="F164" s="48"/>
      <c r="G164" s="49"/>
    </row>
    <row r="165" spans="1:7" s="59" customFormat="1" ht="31.5">
      <c r="A165" s="44" t="s">
        <v>195</v>
      </c>
      <c r="B165" s="45">
        <v>706</v>
      </c>
      <c r="C165" s="46" t="s">
        <v>1014</v>
      </c>
      <c r="D165" s="46"/>
      <c r="E165" s="47">
        <f>E166</f>
        <v>3162000</v>
      </c>
      <c r="F165" s="48"/>
      <c r="G165" s="49"/>
    </row>
    <row r="166" spans="1:7" s="59" customFormat="1" ht="31.5">
      <c r="A166" s="44" t="s">
        <v>198</v>
      </c>
      <c r="B166" s="45">
        <v>706</v>
      </c>
      <c r="C166" s="46" t="s">
        <v>1014</v>
      </c>
      <c r="D166" s="46" t="s">
        <v>199</v>
      </c>
      <c r="E166" s="47">
        <v>3162000</v>
      </c>
      <c r="F166" s="48"/>
      <c r="G166" s="49"/>
    </row>
    <row r="167" spans="1:7" s="59" customFormat="1" ht="31.5">
      <c r="A167" s="44" t="s">
        <v>438</v>
      </c>
      <c r="B167" s="45">
        <v>706</v>
      </c>
      <c r="C167" s="46" t="s">
        <v>1015</v>
      </c>
      <c r="D167" s="46"/>
      <c r="E167" s="47">
        <v>0</v>
      </c>
      <c r="F167" s="48"/>
      <c r="G167" s="49"/>
    </row>
    <row r="168" spans="1:7" s="59" customFormat="1" ht="31.5">
      <c r="A168" s="44" t="s">
        <v>446</v>
      </c>
      <c r="B168" s="45">
        <v>706</v>
      </c>
      <c r="C168" s="46" t="s">
        <v>1016</v>
      </c>
      <c r="D168" s="46"/>
      <c r="E168" s="47">
        <v>0</v>
      </c>
      <c r="F168" s="48"/>
      <c r="G168" s="49"/>
    </row>
    <row r="169" spans="1:7" ht="31.5">
      <c r="A169" s="44" t="s">
        <v>36</v>
      </c>
      <c r="B169" s="45">
        <v>706</v>
      </c>
      <c r="C169" s="46" t="s">
        <v>1017</v>
      </c>
      <c r="D169" s="46"/>
      <c r="E169" s="47">
        <f>E170+E172</f>
        <v>1743466.3</v>
      </c>
      <c r="G169" s="49"/>
    </row>
    <row r="170" spans="1:7" s="59" customFormat="1" ht="47.25">
      <c r="A170" s="44" t="s">
        <v>222</v>
      </c>
      <c r="B170" s="45">
        <v>706</v>
      </c>
      <c r="C170" s="46" t="s">
        <v>1018</v>
      </c>
      <c r="D170" s="46"/>
      <c r="E170" s="47">
        <f>E171</f>
        <v>370100</v>
      </c>
      <c r="F170" s="48"/>
      <c r="G170" s="49"/>
    </row>
    <row r="171" spans="1:7" s="59" customFormat="1" ht="31.5">
      <c r="A171" s="44" t="s">
        <v>215</v>
      </c>
      <c r="B171" s="45">
        <v>706</v>
      </c>
      <c r="C171" s="46" t="s">
        <v>1018</v>
      </c>
      <c r="D171" s="46" t="s">
        <v>192</v>
      </c>
      <c r="E171" s="47">
        <v>370100</v>
      </c>
      <c r="F171" s="48"/>
      <c r="G171" s="49"/>
    </row>
    <row r="172" spans="1:7" s="59" customFormat="1" ht="31.5">
      <c r="A172" s="44" t="s">
        <v>294</v>
      </c>
      <c r="B172" s="45">
        <v>706</v>
      </c>
      <c r="C172" s="46" t="s">
        <v>1019</v>
      </c>
      <c r="D172" s="46"/>
      <c r="E172" s="47">
        <f>E173</f>
        <v>1373366.3</v>
      </c>
      <c r="F172" s="48"/>
      <c r="G172" s="49"/>
    </row>
    <row r="173" spans="1:7" s="59" customFormat="1" ht="33.75" customHeight="1">
      <c r="A173" s="44" t="s">
        <v>215</v>
      </c>
      <c r="B173" s="45">
        <v>706</v>
      </c>
      <c r="C173" s="46" t="s">
        <v>1019</v>
      </c>
      <c r="D173" s="46" t="s">
        <v>192</v>
      </c>
      <c r="E173" s="47">
        <v>1373366.3</v>
      </c>
      <c r="F173" s="48"/>
      <c r="G173" s="49"/>
    </row>
    <row r="174" spans="1:7" s="59" customFormat="1" ht="31.5">
      <c r="A174" s="52" t="s">
        <v>2</v>
      </c>
      <c r="B174" s="53">
        <v>706</v>
      </c>
      <c r="C174" s="54" t="s">
        <v>1020</v>
      </c>
      <c r="D174" s="54"/>
      <c r="E174" s="55">
        <f>E175+E201+E206+E209</f>
        <v>169926792.16</v>
      </c>
      <c r="F174" s="48"/>
      <c r="G174" s="49"/>
    </row>
    <row r="175" spans="1:7" s="59" customFormat="1" ht="47.25">
      <c r="A175" s="44" t="s">
        <v>90</v>
      </c>
      <c r="B175" s="45">
        <v>706</v>
      </c>
      <c r="C175" s="46" t="s">
        <v>1021</v>
      </c>
      <c r="D175" s="46"/>
      <c r="E175" s="47">
        <f>E176+E180+E178+E182+E184+E186+E188+E190+E192+E195+E197+E199</f>
        <v>121778226.92999999</v>
      </c>
      <c r="F175" s="48"/>
      <c r="G175" s="49"/>
    </row>
    <row r="176" spans="1:7" ht="15.75">
      <c r="A176" s="44" t="s">
        <v>212</v>
      </c>
      <c r="B176" s="45">
        <v>706</v>
      </c>
      <c r="C176" s="46" t="s">
        <v>1022</v>
      </c>
      <c r="D176" s="46"/>
      <c r="E176" s="47">
        <f>E177</f>
        <v>46054613.45</v>
      </c>
      <c r="G176" s="49"/>
    </row>
    <row r="177" spans="1:7" ht="34.5" customHeight="1">
      <c r="A177" s="44" t="s">
        <v>198</v>
      </c>
      <c r="B177" s="45">
        <v>706</v>
      </c>
      <c r="C177" s="46" t="s">
        <v>1022</v>
      </c>
      <c r="D177" s="46" t="s">
        <v>199</v>
      </c>
      <c r="E177" s="47">
        <v>46054613.45</v>
      </c>
      <c r="G177" s="49"/>
    </row>
    <row r="178" spans="1:7" ht="18.75" customHeight="1">
      <c r="A178" s="44" t="s">
        <v>478</v>
      </c>
      <c r="B178" s="45">
        <v>706</v>
      </c>
      <c r="C178" s="46" t="s">
        <v>1023</v>
      </c>
      <c r="D178" s="46"/>
      <c r="E178" s="47">
        <f>E179</f>
        <v>45000</v>
      </c>
      <c r="G178" s="49"/>
    </row>
    <row r="179" spans="1:7" ht="18.75" customHeight="1">
      <c r="A179" s="44" t="s">
        <v>130</v>
      </c>
      <c r="B179" s="45">
        <v>706</v>
      </c>
      <c r="C179" s="46" t="s">
        <v>1023</v>
      </c>
      <c r="D179" s="46" t="s">
        <v>201</v>
      </c>
      <c r="E179" s="47">
        <v>45000</v>
      </c>
      <c r="G179" s="49"/>
    </row>
    <row r="180" spans="1:7" ht="15.75">
      <c r="A180" s="44" t="s">
        <v>155</v>
      </c>
      <c r="B180" s="45">
        <v>706</v>
      </c>
      <c r="C180" s="46" t="s">
        <v>1024</v>
      </c>
      <c r="D180" s="46"/>
      <c r="E180" s="47">
        <f>E181</f>
        <v>27249948</v>
      </c>
      <c r="G180" s="49"/>
    </row>
    <row r="181" spans="1:7" ht="31.5">
      <c r="A181" s="44" t="s">
        <v>198</v>
      </c>
      <c r="B181" s="45">
        <v>706</v>
      </c>
      <c r="C181" s="46" t="s">
        <v>1024</v>
      </c>
      <c r="D181" s="46" t="s">
        <v>199</v>
      </c>
      <c r="E181" s="47">
        <v>27249948</v>
      </c>
      <c r="G181" s="49"/>
    </row>
    <row r="182" spans="1:7" ht="15.75">
      <c r="A182" s="44" t="s">
        <v>213</v>
      </c>
      <c r="B182" s="45">
        <v>706</v>
      </c>
      <c r="C182" s="46" t="s">
        <v>1025</v>
      </c>
      <c r="D182" s="46"/>
      <c r="E182" s="47">
        <f>E183</f>
        <v>349255</v>
      </c>
      <c r="F182" s="50"/>
      <c r="G182" s="50"/>
    </row>
    <row r="183" spans="1:7" ht="31.5">
      <c r="A183" s="44" t="s">
        <v>215</v>
      </c>
      <c r="B183" s="45">
        <v>706</v>
      </c>
      <c r="C183" s="46" t="s">
        <v>1025</v>
      </c>
      <c r="D183" s="46" t="s">
        <v>192</v>
      </c>
      <c r="E183" s="47">
        <v>349255</v>
      </c>
      <c r="F183" s="50"/>
      <c r="G183" s="50"/>
    </row>
    <row r="184" spans="1:7" ht="31.5">
      <c r="A184" s="51" t="s">
        <v>806</v>
      </c>
      <c r="B184" s="58" t="s">
        <v>785</v>
      </c>
      <c r="C184" s="58" t="s">
        <v>807</v>
      </c>
      <c r="D184" s="69"/>
      <c r="E184" s="47">
        <f>E185</f>
        <v>2057546.21</v>
      </c>
      <c r="F184" s="50"/>
      <c r="G184" s="50"/>
    </row>
    <row r="185" spans="1:7" ht="15.75">
      <c r="A185" s="51" t="s">
        <v>130</v>
      </c>
      <c r="B185" s="58" t="s">
        <v>785</v>
      </c>
      <c r="C185" s="58" t="s">
        <v>807</v>
      </c>
      <c r="D185" s="69">
        <v>500</v>
      </c>
      <c r="E185" s="47">
        <v>2057546.21</v>
      </c>
      <c r="F185" s="50"/>
      <c r="G185" s="50"/>
    </row>
    <row r="186" spans="1:7" ht="31.5">
      <c r="A186" s="51" t="s">
        <v>808</v>
      </c>
      <c r="B186" s="58" t="s">
        <v>785</v>
      </c>
      <c r="C186" s="58" t="s">
        <v>809</v>
      </c>
      <c r="D186" s="58"/>
      <c r="E186" s="47">
        <f>E187</f>
        <v>6907021.61</v>
      </c>
      <c r="F186" s="50"/>
      <c r="G186" s="50"/>
    </row>
    <row r="187" spans="1:7" ht="31.5">
      <c r="A187" s="51" t="s">
        <v>198</v>
      </c>
      <c r="B187" s="58" t="s">
        <v>785</v>
      </c>
      <c r="C187" s="58" t="s">
        <v>809</v>
      </c>
      <c r="D187" s="58" t="s">
        <v>199</v>
      </c>
      <c r="E187" s="47">
        <v>6907021.61</v>
      </c>
      <c r="F187" s="50"/>
      <c r="G187" s="50"/>
    </row>
    <row r="188" spans="1:7" ht="15.75">
      <c r="A188" s="51" t="s">
        <v>448</v>
      </c>
      <c r="B188" s="58" t="s">
        <v>785</v>
      </c>
      <c r="C188" s="58" t="s">
        <v>810</v>
      </c>
      <c r="D188" s="58"/>
      <c r="E188" s="47">
        <f>E189</f>
        <v>388605.1</v>
      </c>
      <c r="F188" s="50"/>
      <c r="G188" s="50"/>
    </row>
    <row r="189" spans="1:7" ht="31.5">
      <c r="A189" s="51" t="s">
        <v>198</v>
      </c>
      <c r="B189" s="58" t="s">
        <v>785</v>
      </c>
      <c r="C189" s="58" t="s">
        <v>810</v>
      </c>
      <c r="D189" s="58" t="s">
        <v>199</v>
      </c>
      <c r="E189" s="47">
        <v>388605.1</v>
      </c>
      <c r="F189" s="50"/>
      <c r="G189" s="50"/>
    </row>
    <row r="190" spans="1:7" ht="47.25">
      <c r="A190" s="51" t="s">
        <v>811</v>
      </c>
      <c r="B190" s="58" t="s">
        <v>785</v>
      </c>
      <c r="C190" s="58" t="s">
        <v>812</v>
      </c>
      <c r="D190" s="58"/>
      <c r="E190" s="47">
        <f>E191</f>
        <v>1506879</v>
      </c>
      <c r="F190" s="50"/>
      <c r="G190" s="50"/>
    </row>
    <row r="191" spans="1:7" ht="31.5">
      <c r="A191" s="51" t="s">
        <v>198</v>
      </c>
      <c r="B191" s="58" t="s">
        <v>785</v>
      </c>
      <c r="C191" s="58" t="s">
        <v>812</v>
      </c>
      <c r="D191" s="58" t="s">
        <v>199</v>
      </c>
      <c r="E191" s="47">
        <v>1506879</v>
      </c>
      <c r="F191" s="50"/>
      <c r="G191" s="50"/>
    </row>
    <row r="192" spans="1:7" ht="78.75">
      <c r="A192" s="51" t="s">
        <v>243</v>
      </c>
      <c r="B192" s="58" t="s">
        <v>785</v>
      </c>
      <c r="C192" s="58" t="s">
        <v>813</v>
      </c>
      <c r="D192" s="58"/>
      <c r="E192" s="47">
        <f>E193+E194</f>
        <v>36758804</v>
      </c>
      <c r="F192" s="50"/>
      <c r="G192" s="50"/>
    </row>
    <row r="193" spans="1:7" ht="15.75">
      <c r="A193" s="51" t="s">
        <v>130</v>
      </c>
      <c r="B193" s="58" t="s">
        <v>785</v>
      </c>
      <c r="C193" s="58" t="s">
        <v>813</v>
      </c>
      <c r="D193" s="58" t="s">
        <v>201</v>
      </c>
      <c r="E193" s="47">
        <v>11134300</v>
      </c>
      <c r="F193" s="50"/>
      <c r="G193" s="50"/>
    </row>
    <row r="194" spans="1:7" ht="31.5">
      <c r="A194" s="51" t="s">
        <v>198</v>
      </c>
      <c r="B194" s="58" t="s">
        <v>785</v>
      </c>
      <c r="C194" s="58" t="s">
        <v>813</v>
      </c>
      <c r="D194" s="58" t="s">
        <v>199</v>
      </c>
      <c r="E194" s="47">
        <v>25624504</v>
      </c>
      <c r="F194" s="50"/>
      <c r="G194" s="50"/>
    </row>
    <row r="195" spans="1:7" ht="31.5">
      <c r="A195" s="44" t="s">
        <v>451</v>
      </c>
      <c r="B195" s="58" t="s">
        <v>785</v>
      </c>
      <c r="C195" s="58" t="s">
        <v>814</v>
      </c>
      <c r="D195" s="69"/>
      <c r="E195" s="47">
        <f>E196</f>
        <v>392554.56</v>
      </c>
      <c r="F195" s="50"/>
      <c r="G195" s="50"/>
    </row>
    <row r="196" spans="1:7" ht="31.5">
      <c r="A196" s="51" t="s">
        <v>198</v>
      </c>
      <c r="B196" s="58" t="s">
        <v>785</v>
      </c>
      <c r="C196" s="58" t="s">
        <v>814</v>
      </c>
      <c r="D196" s="69">
        <v>600</v>
      </c>
      <c r="E196" s="47">
        <v>392554.56</v>
      </c>
      <c r="F196" s="50"/>
      <c r="G196" s="50"/>
    </row>
    <row r="197" spans="1:7" ht="31.5">
      <c r="A197" s="44" t="s">
        <v>452</v>
      </c>
      <c r="B197" s="58" t="s">
        <v>785</v>
      </c>
      <c r="C197" s="58" t="s">
        <v>815</v>
      </c>
      <c r="D197" s="69"/>
      <c r="E197" s="47">
        <f>E198</f>
        <v>34000</v>
      </c>
      <c r="F197" s="50"/>
      <c r="G197" s="50"/>
    </row>
    <row r="198" spans="1:7" ht="31.5">
      <c r="A198" s="51" t="s">
        <v>198</v>
      </c>
      <c r="B198" s="58" t="s">
        <v>785</v>
      </c>
      <c r="C198" s="58" t="s">
        <v>815</v>
      </c>
      <c r="D198" s="69">
        <v>600</v>
      </c>
      <c r="E198" s="47">
        <v>34000</v>
      </c>
      <c r="F198" s="50"/>
      <c r="G198" s="50"/>
    </row>
    <row r="199" spans="1:7" ht="31.5">
      <c r="A199" s="44" t="s">
        <v>453</v>
      </c>
      <c r="B199" s="58" t="s">
        <v>785</v>
      </c>
      <c r="C199" s="58" t="s">
        <v>816</v>
      </c>
      <c r="D199" s="69"/>
      <c r="E199" s="47">
        <f>E200</f>
        <v>34000</v>
      </c>
      <c r="F199" s="50"/>
      <c r="G199" s="50"/>
    </row>
    <row r="200" spans="1:7" ht="31.5">
      <c r="A200" s="51" t="s">
        <v>198</v>
      </c>
      <c r="B200" s="58" t="s">
        <v>785</v>
      </c>
      <c r="C200" s="58" t="s">
        <v>816</v>
      </c>
      <c r="D200" s="69">
        <v>600</v>
      </c>
      <c r="E200" s="47">
        <v>34000</v>
      </c>
      <c r="F200" s="50"/>
      <c r="G200" s="50"/>
    </row>
    <row r="201" spans="1:7" ht="31.5">
      <c r="A201" s="44" t="s">
        <v>4</v>
      </c>
      <c r="B201" s="45">
        <v>706</v>
      </c>
      <c r="C201" s="46" t="s">
        <v>1026</v>
      </c>
      <c r="D201" s="46"/>
      <c r="E201" s="47">
        <f>E204+E202</f>
        <v>45495504</v>
      </c>
      <c r="G201" s="49"/>
    </row>
    <row r="202" spans="1:7" ht="47.25">
      <c r="A202" s="44" t="s">
        <v>242</v>
      </c>
      <c r="B202" s="45">
        <v>706</v>
      </c>
      <c r="C202" s="46" t="s">
        <v>1027</v>
      </c>
      <c r="D202" s="46"/>
      <c r="E202" s="47">
        <f>E203</f>
        <v>11310315.79</v>
      </c>
      <c r="G202" s="49"/>
    </row>
    <row r="203" spans="1:7" ht="31.5">
      <c r="A203" s="44" t="s">
        <v>198</v>
      </c>
      <c r="B203" s="45">
        <v>706</v>
      </c>
      <c r="C203" s="46" t="s">
        <v>1027</v>
      </c>
      <c r="D203" s="46" t="s">
        <v>199</v>
      </c>
      <c r="E203" s="47">
        <v>11310315.79</v>
      </c>
      <c r="G203" s="49"/>
    </row>
    <row r="204" spans="1:7" ht="15.75">
      <c r="A204" s="44" t="s">
        <v>79</v>
      </c>
      <c r="B204" s="45">
        <v>706</v>
      </c>
      <c r="C204" s="46" t="s">
        <v>1028</v>
      </c>
      <c r="D204" s="46"/>
      <c r="E204" s="47">
        <f>E205</f>
        <v>34185188.21</v>
      </c>
      <c r="G204" s="49"/>
    </row>
    <row r="205" spans="1:7" ht="31.5">
      <c r="A205" s="44" t="s">
        <v>198</v>
      </c>
      <c r="B205" s="45">
        <v>706</v>
      </c>
      <c r="C205" s="46" t="s">
        <v>1028</v>
      </c>
      <c r="D205" s="46" t="s">
        <v>199</v>
      </c>
      <c r="E205" s="47">
        <v>34185188.21</v>
      </c>
      <c r="G205" s="49"/>
    </row>
    <row r="206" spans="1:7" ht="19.5" customHeight="1">
      <c r="A206" s="51" t="s">
        <v>803</v>
      </c>
      <c r="B206" s="58" t="s">
        <v>785</v>
      </c>
      <c r="C206" s="58" t="s">
        <v>804</v>
      </c>
      <c r="D206" s="69"/>
      <c r="E206" s="47">
        <f>E207</f>
        <v>2500000</v>
      </c>
      <c r="G206" s="49"/>
    </row>
    <row r="207" spans="1:7" ht="15.75">
      <c r="A207" s="51" t="s">
        <v>79</v>
      </c>
      <c r="B207" s="58" t="s">
        <v>785</v>
      </c>
      <c r="C207" s="58" t="s">
        <v>805</v>
      </c>
      <c r="D207" s="69"/>
      <c r="E207" s="47">
        <f>E208</f>
        <v>2500000</v>
      </c>
      <c r="G207" s="49"/>
    </row>
    <row r="208" spans="1:7" ht="31.5">
      <c r="A208" s="51" t="s">
        <v>198</v>
      </c>
      <c r="B208" s="61" t="s">
        <v>785</v>
      </c>
      <c r="C208" s="61" t="s">
        <v>805</v>
      </c>
      <c r="D208" s="62" t="s">
        <v>199</v>
      </c>
      <c r="E208" s="47">
        <v>2500000</v>
      </c>
      <c r="G208" s="49"/>
    </row>
    <row r="209" spans="1:7" ht="15.75">
      <c r="A209" s="51" t="s">
        <v>817</v>
      </c>
      <c r="B209" s="58" t="s">
        <v>785</v>
      </c>
      <c r="C209" s="58" t="s">
        <v>818</v>
      </c>
      <c r="D209" s="58"/>
      <c r="E209" s="47">
        <f>E210</f>
        <v>153061.23</v>
      </c>
      <c r="G209" s="49"/>
    </row>
    <row r="210" spans="1:7" ht="15.75">
      <c r="A210" s="51" t="s">
        <v>310</v>
      </c>
      <c r="B210" s="58" t="s">
        <v>785</v>
      </c>
      <c r="C210" s="58" t="s">
        <v>819</v>
      </c>
      <c r="D210" s="58"/>
      <c r="E210" s="47">
        <f>E211</f>
        <v>153061.23</v>
      </c>
      <c r="G210" s="49"/>
    </row>
    <row r="211" spans="1:7" ht="31.5">
      <c r="A211" s="51" t="s">
        <v>198</v>
      </c>
      <c r="B211" s="58" t="s">
        <v>785</v>
      </c>
      <c r="C211" s="58" t="s">
        <v>819</v>
      </c>
      <c r="D211" s="58">
        <v>600</v>
      </c>
      <c r="E211" s="47">
        <v>153061.23</v>
      </c>
      <c r="G211" s="49"/>
    </row>
    <row r="212" spans="1:7" ht="31.5">
      <c r="A212" s="52" t="s">
        <v>301</v>
      </c>
      <c r="B212" s="53">
        <v>706</v>
      </c>
      <c r="C212" s="54" t="s">
        <v>1029</v>
      </c>
      <c r="D212" s="54"/>
      <c r="E212" s="55">
        <f>E213+E218+E227+E233+E236+E241+E230</f>
        <v>126855106.36</v>
      </c>
      <c r="G212" s="49"/>
    </row>
    <row r="213" spans="1:7" ht="31.5">
      <c r="A213" s="44" t="s">
        <v>91</v>
      </c>
      <c r="B213" s="45">
        <v>706</v>
      </c>
      <c r="C213" s="46" t="s">
        <v>1030</v>
      </c>
      <c r="D213" s="46"/>
      <c r="E213" s="47">
        <f>E214</f>
        <v>4822497.66</v>
      </c>
      <c r="G213" s="49"/>
    </row>
    <row r="214" spans="1:7" ht="15.75">
      <c r="A214" s="44" t="s">
        <v>216</v>
      </c>
      <c r="B214" s="45">
        <v>706</v>
      </c>
      <c r="C214" s="46" t="s">
        <v>1031</v>
      </c>
      <c r="D214" s="46"/>
      <c r="E214" s="47">
        <f>E215+E216+E217</f>
        <v>4822497.66</v>
      </c>
      <c r="G214" s="49"/>
    </row>
    <row r="215" spans="1:7" ht="47.25">
      <c r="A215" s="44" t="s">
        <v>190</v>
      </c>
      <c r="B215" s="45">
        <v>706</v>
      </c>
      <c r="C215" s="46" t="s">
        <v>1031</v>
      </c>
      <c r="D215" s="46" t="s">
        <v>191</v>
      </c>
      <c r="E215" s="47">
        <v>4136030.54</v>
      </c>
      <c r="G215" s="49"/>
    </row>
    <row r="216" spans="1:7" ht="31.5">
      <c r="A216" s="44" t="s">
        <v>215</v>
      </c>
      <c r="B216" s="45">
        <v>706</v>
      </c>
      <c r="C216" s="46" t="s">
        <v>1031</v>
      </c>
      <c r="D216" s="46" t="s">
        <v>192</v>
      </c>
      <c r="E216" s="47">
        <v>445105.12</v>
      </c>
      <c r="G216" s="49"/>
    </row>
    <row r="217" spans="1:7" ht="15.75">
      <c r="A217" s="44" t="s">
        <v>193</v>
      </c>
      <c r="B217" s="45">
        <v>706</v>
      </c>
      <c r="C217" s="46" t="s">
        <v>1031</v>
      </c>
      <c r="D217" s="46" t="s">
        <v>194</v>
      </c>
      <c r="E217" s="47">
        <v>241362</v>
      </c>
      <c r="G217" s="49"/>
    </row>
    <row r="218" spans="1:7" ht="47.25">
      <c r="A218" s="44" t="s">
        <v>302</v>
      </c>
      <c r="B218" s="45">
        <v>706</v>
      </c>
      <c r="C218" s="46" t="s">
        <v>1032</v>
      </c>
      <c r="D218" s="46"/>
      <c r="E218" s="47">
        <f>E219+E223+E225</f>
        <v>98617096.66</v>
      </c>
      <c r="G218" s="49"/>
    </row>
    <row r="219" spans="1:7" ht="15.75">
      <c r="A219" s="44" t="s">
        <v>216</v>
      </c>
      <c r="B219" s="45">
        <v>706</v>
      </c>
      <c r="C219" s="46" t="s">
        <v>1033</v>
      </c>
      <c r="D219" s="46"/>
      <c r="E219" s="47">
        <f>E220+E221+E222</f>
        <v>93499259.61999999</v>
      </c>
      <c r="G219" s="49"/>
    </row>
    <row r="220" spans="1:7" ht="47.25">
      <c r="A220" s="44" t="s">
        <v>190</v>
      </c>
      <c r="B220" s="45">
        <v>706</v>
      </c>
      <c r="C220" s="46" t="s">
        <v>1033</v>
      </c>
      <c r="D220" s="46" t="s">
        <v>191</v>
      </c>
      <c r="E220" s="47">
        <v>74678926.32</v>
      </c>
      <c r="G220" s="49"/>
    </row>
    <row r="221" spans="1:7" ht="31.5">
      <c r="A221" s="44" t="s">
        <v>215</v>
      </c>
      <c r="B221" s="45">
        <v>706</v>
      </c>
      <c r="C221" s="46" t="s">
        <v>1033</v>
      </c>
      <c r="D221" s="46" t="s">
        <v>192</v>
      </c>
      <c r="E221" s="47">
        <v>18612070.35</v>
      </c>
      <c r="G221" s="49"/>
    </row>
    <row r="222" spans="1:7" ht="15.75">
      <c r="A222" s="44" t="s">
        <v>193</v>
      </c>
      <c r="B222" s="45">
        <v>706</v>
      </c>
      <c r="C222" s="46" t="s">
        <v>1033</v>
      </c>
      <c r="D222" s="46" t="s">
        <v>194</v>
      </c>
      <c r="E222" s="47">
        <v>208262.95</v>
      </c>
      <c r="G222" s="49"/>
    </row>
    <row r="223" spans="1:7" ht="31.5">
      <c r="A223" s="44" t="s">
        <v>26</v>
      </c>
      <c r="B223" s="45">
        <v>706</v>
      </c>
      <c r="C223" s="46" t="s">
        <v>1034</v>
      </c>
      <c r="D223" s="46"/>
      <c r="E223" s="47">
        <f>E224</f>
        <v>4011269.04</v>
      </c>
      <c r="G223" s="49"/>
    </row>
    <row r="224" spans="1:7" ht="47.25">
      <c r="A224" s="44" t="s">
        <v>190</v>
      </c>
      <c r="B224" s="45">
        <v>706</v>
      </c>
      <c r="C224" s="46" t="s">
        <v>1034</v>
      </c>
      <c r="D224" s="46" t="s">
        <v>191</v>
      </c>
      <c r="E224" s="47">
        <v>4011269.04</v>
      </c>
      <c r="G224" s="49"/>
    </row>
    <row r="225" spans="1:7" ht="15.75">
      <c r="A225" s="44" t="s">
        <v>462</v>
      </c>
      <c r="B225" s="58" t="s">
        <v>785</v>
      </c>
      <c r="C225" s="89" t="s">
        <v>826</v>
      </c>
      <c r="D225" s="46"/>
      <c r="E225" s="47">
        <f>E226</f>
        <v>1106568</v>
      </c>
      <c r="G225" s="49"/>
    </row>
    <row r="226" spans="1:7" ht="15.75">
      <c r="A226" s="44" t="s">
        <v>130</v>
      </c>
      <c r="B226" s="58" t="s">
        <v>785</v>
      </c>
      <c r="C226" s="90" t="s">
        <v>826</v>
      </c>
      <c r="D226" s="46" t="s">
        <v>201</v>
      </c>
      <c r="E226" s="47">
        <v>1106568</v>
      </c>
      <c r="G226" s="49"/>
    </row>
    <row r="227" spans="1:7" ht="51.75" customHeight="1">
      <c r="A227" s="44" t="s">
        <v>303</v>
      </c>
      <c r="B227" s="45">
        <v>706</v>
      </c>
      <c r="C227" s="46" t="s">
        <v>1035</v>
      </c>
      <c r="D227" s="46"/>
      <c r="E227" s="47">
        <f>E228</f>
        <v>2837000</v>
      </c>
      <c r="G227" s="49"/>
    </row>
    <row r="228" spans="1:7" ht="31.5">
      <c r="A228" s="44" t="s">
        <v>220</v>
      </c>
      <c r="B228" s="45">
        <v>706</v>
      </c>
      <c r="C228" s="46" t="s">
        <v>1036</v>
      </c>
      <c r="D228" s="46"/>
      <c r="E228" s="47">
        <f>E229</f>
        <v>2837000</v>
      </c>
      <c r="G228" s="49"/>
    </row>
    <row r="229" spans="1:7" ht="15.75">
      <c r="A229" s="44" t="s">
        <v>130</v>
      </c>
      <c r="B229" s="45">
        <v>706</v>
      </c>
      <c r="C229" s="46" t="s">
        <v>1036</v>
      </c>
      <c r="D229" s="46" t="s">
        <v>201</v>
      </c>
      <c r="E229" s="47">
        <v>2837000</v>
      </c>
      <c r="G229" s="49"/>
    </row>
    <row r="230" spans="1:7" ht="31.5">
      <c r="A230" s="51" t="s">
        <v>827</v>
      </c>
      <c r="B230" s="58" t="s">
        <v>785</v>
      </c>
      <c r="C230" s="58" t="s">
        <v>828</v>
      </c>
      <c r="D230" s="58"/>
      <c r="E230" s="47">
        <f>E231</f>
        <v>2400000</v>
      </c>
      <c r="G230" s="49"/>
    </row>
    <row r="231" spans="1:7" ht="21.75" customHeight="1">
      <c r="A231" s="51" t="s">
        <v>829</v>
      </c>
      <c r="B231" s="58" t="s">
        <v>785</v>
      </c>
      <c r="C231" s="58" t="s">
        <v>830</v>
      </c>
      <c r="D231" s="58"/>
      <c r="E231" s="47">
        <f>E232</f>
        <v>2400000</v>
      </c>
      <c r="G231" s="49"/>
    </row>
    <row r="232" spans="1:7" ht="15.75">
      <c r="A232" s="51" t="s">
        <v>130</v>
      </c>
      <c r="B232" s="58" t="s">
        <v>785</v>
      </c>
      <c r="C232" s="58" t="s">
        <v>830</v>
      </c>
      <c r="D232" s="58">
        <v>500</v>
      </c>
      <c r="E232" s="47">
        <v>2400000</v>
      </c>
      <c r="G232" s="49"/>
    </row>
    <row r="233" spans="1:7" ht="46.5" customHeight="1">
      <c r="A233" s="44" t="s">
        <v>435</v>
      </c>
      <c r="B233" s="45">
        <v>706</v>
      </c>
      <c r="C233" s="46" t="s">
        <v>1037</v>
      </c>
      <c r="D233" s="46"/>
      <c r="E233" s="47">
        <f>E234</f>
        <v>2999900.18</v>
      </c>
      <c r="G233" s="49"/>
    </row>
    <row r="234" spans="1:7" ht="15.75">
      <c r="A234" s="44" t="s">
        <v>50</v>
      </c>
      <c r="B234" s="45">
        <v>706</v>
      </c>
      <c r="C234" s="46" t="s">
        <v>1038</v>
      </c>
      <c r="D234" s="46"/>
      <c r="E234" s="47">
        <f>E235</f>
        <v>2999900.18</v>
      </c>
      <c r="G234" s="49"/>
    </row>
    <row r="235" spans="1:7" ht="15.75">
      <c r="A235" s="44" t="s">
        <v>203</v>
      </c>
      <c r="B235" s="45">
        <v>706</v>
      </c>
      <c r="C235" s="46" t="s">
        <v>1038</v>
      </c>
      <c r="D235" s="46" t="s">
        <v>202</v>
      </c>
      <c r="E235" s="47">
        <v>2999900.18</v>
      </c>
      <c r="G235" s="49"/>
    </row>
    <row r="236" spans="1:7" ht="47.25">
      <c r="A236" s="44" t="s">
        <v>304</v>
      </c>
      <c r="B236" s="45">
        <v>706</v>
      </c>
      <c r="C236" s="46" t="s">
        <v>1039</v>
      </c>
      <c r="D236" s="46"/>
      <c r="E236" s="47">
        <f>E238+E239</f>
        <v>5436657.24</v>
      </c>
      <c r="G236" s="49"/>
    </row>
    <row r="237" spans="1:7" ht="15.75">
      <c r="A237" s="44" t="s">
        <v>196</v>
      </c>
      <c r="B237" s="45">
        <v>706</v>
      </c>
      <c r="C237" s="46" t="s">
        <v>1040</v>
      </c>
      <c r="D237" s="46"/>
      <c r="E237" s="47">
        <f>E238</f>
        <v>4200000</v>
      </c>
      <c r="G237" s="49"/>
    </row>
    <row r="238" spans="1:7" ht="31.5">
      <c r="A238" s="44" t="s">
        <v>215</v>
      </c>
      <c r="B238" s="45">
        <v>706</v>
      </c>
      <c r="C238" s="46" t="s">
        <v>1040</v>
      </c>
      <c r="D238" s="46" t="s">
        <v>192</v>
      </c>
      <c r="E238" s="47">
        <v>4200000</v>
      </c>
      <c r="G238" s="49"/>
    </row>
    <row r="239" spans="1:7" ht="21" customHeight="1">
      <c r="A239" s="44" t="s">
        <v>197</v>
      </c>
      <c r="B239" s="45">
        <v>706</v>
      </c>
      <c r="C239" s="46" t="s">
        <v>1041</v>
      </c>
      <c r="D239" s="46"/>
      <c r="E239" s="47">
        <f>E240</f>
        <v>1236657.24</v>
      </c>
      <c r="G239" s="49"/>
    </row>
    <row r="240" spans="1:7" ht="31.5">
      <c r="A240" s="44" t="s">
        <v>215</v>
      </c>
      <c r="B240" s="45">
        <v>706</v>
      </c>
      <c r="C240" s="46" t="s">
        <v>1041</v>
      </c>
      <c r="D240" s="46" t="s">
        <v>192</v>
      </c>
      <c r="E240" s="47">
        <v>1236657.24</v>
      </c>
      <c r="G240" s="49"/>
    </row>
    <row r="241" spans="1:7" ht="31.5">
      <c r="A241" s="44" t="s">
        <v>97</v>
      </c>
      <c r="B241" s="45">
        <v>706</v>
      </c>
      <c r="C241" s="46" t="s">
        <v>1042</v>
      </c>
      <c r="D241" s="46"/>
      <c r="E241" s="47">
        <f>E245+E247+E242+E250</f>
        <v>9741954.620000001</v>
      </c>
      <c r="G241" s="49"/>
    </row>
    <row r="242" spans="1:7" ht="31.5">
      <c r="A242" s="44" t="s">
        <v>184</v>
      </c>
      <c r="B242" s="45">
        <v>706</v>
      </c>
      <c r="C242" s="46" t="s">
        <v>1043</v>
      </c>
      <c r="D242" s="46"/>
      <c r="E242" s="47">
        <f>E243+E244</f>
        <v>1290495.36</v>
      </c>
      <c r="G242" s="49"/>
    </row>
    <row r="243" spans="1:7" ht="31.5">
      <c r="A243" s="44" t="s">
        <v>215</v>
      </c>
      <c r="B243" s="45">
        <v>706</v>
      </c>
      <c r="C243" s="46" t="s">
        <v>1043</v>
      </c>
      <c r="D243" s="46" t="s">
        <v>192</v>
      </c>
      <c r="E243" s="47">
        <v>1290341.32</v>
      </c>
      <c r="G243" s="49"/>
    </row>
    <row r="244" spans="1:7" ht="15.75">
      <c r="A244" s="44" t="s">
        <v>193</v>
      </c>
      <c r="B244" s="45">
        <v>706</v>
      </c>
      <c r="C244" s="46" t="s">
        <v>1043</v>
      </c>
      <c r="D244" s="46" t="s">
        <v>194</v>
      </c>
      <c r="E244" s="47">
        <v>154.04</v>
      </c>
      <c r="G244" s="49"/>
    </row>
    <row r="245" spans="1:7" ht="31.5">
      <c r="A245" s="44" t="s">
        <v>40</v>
      </c>
      <c r="B245" s="45">
        <v>706</v>
      </c>
      <c r="C245" s="46" t="s">
        <v>1044</v>
      </c>
      <c r="D245" s="46"/>
      <c r="E245" s="47">
        <f>E246</f>
        <v>49221.71</v>
      </c>
      <c r="G245" s="49"/>
    </row>
    <row r="246" spans="1:7" ht="31.5">
      <c r="A246" s="44" t="s">
        <v>215</v>
      </c>
      <c r="B246" s="45">
        <v>706</v>
      </c>
      <c r="C246" s="46" t="s">
        <v>1044</v>
      </c>
      <c r="D246" s="46" t="s">
        <v>192</v>
      </c>
      <c r="E246" s="47">
        <v>49221.71</v>
      </c>
      <c r="G246" s="49"/>
    </row>
    <row r="247" spans="1:7" ht="15.75">
      <c r="A247" s="44" t="s">
        <v>104</v>
      </c>
      <c r="B247" s="45">
        <v>706</v>
      </c>
      <c r="C247" s="46" t="s">
        <v>1045</v>
      </c>
      <c r="D247" s="46"/>
      <c r="E247" s="47">
        <f>E248+E249</f>
        <v>6579483.22</v>
      </c>
      <c r="G247" s="49"/>
    </row>
    <row r="248" spans="1:7" ht="31.5">
      <c r="A248" s="44" t="s">
        <v>215</v>
      </c>
      <c r="B248" s="45">
        <v>706</v>
      </c>
      <c r="C248" s="46" t="s">
        <v>1045</v>
      </c>
      <c r="D248" s="46" t="s">
        <v>192</v>
      </c>
      <c r="E248" s="47">
        <v>4585714.72</v>
      </c>
      <c r="G248" s="49"/>
    </row>
    <row r="249" spans="1:7" ht="15.75">
      <c r="A249" s="44" t="s">
        <v>193</v>
      </c>
      <c r="B249" s="45">
        <v>706</v>
      </c>
      <c r="C249" s="46" t="s">
        <v>1045</v>
      </c>
      <c r="D249" s="46" t="s">
        <v>194</v>
      </c>
      <c r="E249" s="47">
        <v>1993768.5</v>
      </c>
      <c r="G249" s="49"/>
    </row>
    <row r="250" spans="1:7" ht="15.75">
      <c r="A250" s="44" t="s">
        <v>462</v>
      </c>
      <c r="B250" s="45">
        <v>706</v>
      </c>
      <c r="C250" s="46" t="s">
        <v>1046</v>
      </c>
      <c r="D250" s="46"/>
      <c r="E250" s="47">
        <f>E251</f>
        <v>1822754.33</v>
      </c>
      <c r="G250" s="49"/>
    </row>
    <row r="251" spans="1:7" ht="15.75">
      <c r="A251" s="44" t="s">
        <v>130</v>
      </c>
      <c r="B251" s="45">
        <v>706</v>
      </c>
      <c r="C251" s="46" t="s">
        <v>1046</v>
      </c>
      <c r="D251" s="46" t="s">
        <v>201</v>
      </c>
      <c r="E251" s="47">
        <v>1822754.33</v>
      </c>
      <c r="G251" s="49"/>
    </row>
    <row r="252" spans="1:7" ht="51.75" customHeight="1">
      <c r="A252" s="52" t="s">
        <v>305</v>
      </c>
      <c r="B252" s="53">
        <v>706</v>
      </c>
      <c r="C252" s="54" t="s">
        <v>1047</v>
      </c>
      <c r="D252" s="54"/>
      <c r="E252" s="55">
        <f>E256+E268+E294+E306+E253+E291+E313</f>
        <v>179437485.62</v>
      </c>
      <c r="G252" s="49"/>
    </row>
    <row r="253" spans="1:7" ht="31.5">
      <c r="A253" s="44" t="s">
        <v>465</v>
      </c>
      <c r="B253" s="45">
        <v>706</v>
      </c>
      <c r="C253" s="46" t="s">
        <v>1048</v>
      </c>
      <c r="D253" s="46"/>
      <c r="E253" s="47">
        <f>E254</f>
        <v>6073818.84</v>
      </c>
      <c r="G253" s="49"/>
    </row>
    <row r="254" spans="1:7" ht="31.5">
      <c r="A254" s="44" t="s">
        <v>115</v>
      </c>
      <c r="B254" s="45">
        <v>706</v>
      </c>
      <c r="C254" s="46" t="s">
        <v>1049</v>
      </c>
      <c r="D254" s="46"/>
      <c r="E254" s="47">
        <f>E255</f>
        <v>6073818.84</v>
      </c>
      <c r="G254" s="49"/>
    </row>
    <row r="255" spans="1:7" ht="31.5">
      <c r="A255" s="44" t="s">
        <v>74</v>
      </c>
      <c r="B255" s="45">
        <v>706</v>
      </c>
      <c r="C255" s="46" t="s">
        <v>1049</v>
      </c>
      <c r="D255" s="46" t="s">
        <v>205</v>
      </c>
      <c r="E255" s="47">
        <v>6073818.84</v>
      </c>
      <c r="G255" s="49"/>
    </row>
    <row r="256" spans="1:7" ht="31.5">
      <c r="A256" s="44" t="s">
        <v>437</v>
      </c>
      <c r="B256" s="45">
        <v>706</v>
      </c>
      <c r="C256" s="46" t="s">
        <v>1050</v>
      </c>
      <c r="D256" s="46"/>
      <c r="E256" s="47">
        <f>E257+E261+E264+E266</f>
        <v>11522568.699999997</v>
      </c>
      <c r="G256" s="49"/>
    </row>
    <row r="257" spans="1:7" ht="15.75">
      <c r="A257" s="44" t="s">
        <v>29</v>
      </c>
      <c r="B257" s="45">
        <v>706</v>
      </c>
      <c r="C257" s="46" t="s">
        <v>1051</v>
      </c>
      <c r="D257" s="46"/>
      <c r="E257" s="47">
        <f>E258+E259+E260</f>
        <v>10553771.899999999</v>
      </c>
      <c r="G257" s="49"/>
    </row>
    <row r="258" spans="1:7" ht="31.5">
      <c r="A258" s="44" t="s">
        <v>215</v>
      </c>
      <c r="B258" s="45">
        <v>706</v>
      </c>
      <c r="C258" s="46" t="s">
        <v>1051</v>
      </c>
      <c r="D258" s="46" t="s">
        <v>192</v>
      </c>
      <c r="E258" s="47">
        <v>7746237.31</v>
      </c>
      <c r="G258" s="49"/>
    </row>
    <row r="259" spans="1:7" ht="15.75">
      <c r="A259" s="44" t="s">
        <v>130</v>
      </c>
      <c r="B259" s="45">
        <v>706</v>
      </c>
      <c r="C259" s="46" t="s">
        <v>1051</v>
      </c>
      <c r="D259" s="46" t="s">
        <v>201</v>
      </c>
      <c r="E259" s="47">
        <v>2108694.72</v>
      </c>
      <c r="G259" s="49"/>
    </row>
    <row r="260" spans="1:7" ht="15.75">
      <c r="A260" s="44" t="s">
        <v>193</v>
      </c>
      <c r="B260" s="45">
        <v>706</v>
      </c>
      <c r="C260" s="46" t="s">
        <v>1051</v>
      </c>
      <c r="D260" s="46" t="s">
        <v>194</v>
      </c>
      <c r="E260" s="47">
        <v>698839.87</v>
      </c>
      <c r="G260" s="49"/>
    </row>
    <row r="261" spans="1:7" ht="31.5">
      <c r="A261" s="44" t="s">
        <v>451</v>
      </c>
      <c r="B261" s="45">
        <v>706</v>
      </c>
      <c r="C261" s="46" t="s">
        <v>1052</v>
      </c>
      <c r="D261" s="46"/>
      <c r="E261" s="47">
        <f>E262+E263</f>
        <v>900757.24</v>
      </c>
      <c r="G261" s="49"/>
    </row>
    <row r="262" spans="1:7" ht="31.5">
      <c r="A262" s="44" t="s">
        <v>215</v>
      </c>
      <c r="B262" s="45">
        <v>706</v>
      </c>
      <c r="C262" s="46" t="s">
        <v>1052</v>
      </c>
      <c r="D262" s="46" t="s">
        <v>192</v>
      </c>
      <c r="E262" s="47">
        <v>430757.24</v>
      </c>
      <c r="G262" s="49"/>
    </row>
    <row r="263" spans="1:7" ht="15.75">
      <c r="A263" s="44" t="s">
        <v>130</v>
      </c>
      <c r="B263" s="45">
        <v>706</v>
      </c>
      <c r="C263" s="46" t="s">
        <v>1052</v>
      </c>
      <c r="D263" s="46" t="s">
        <v>201</v>
      </c>
      <c r="E263" s="47">
        <v>470000</v>
      </c>
      <c r="G263" s="49"/>
    </row>
    <row r="264" spans="1:7" ht="31.5">
      <c r="A264" s="44" t="s">
        <v>452</v>
      </c>
      <c r="B264" s="45">
        <v>706</v>
      </c>
      <c r="C264" s="46" t="s">
        <v>1053</v>
      </c>
      <c r="D264" s="46"/>
      <c r="E264" s="47">
        <f>E265</f>
        <v>34019.78</v>
      </c>
      <c r="G264" s="49"/>
    </row>
    <row r="265" spans="1:7" ht="31.5">
      <c r="A265" s="44" t="s">
        <v>215</v>
      </c>
      <c r="B265" s="45">
        <v>706</v>
      </c>
      <c r="C265" s="46" t="s">
        <v>1053</v>
      </c>
      <c r="D265" s="46" t="s">
        <v>192</v>
      </c>
      <c r="E265" s="47">
        <v>34019.78</v>
      </c>
      <c r="G265" s="49"/>
    </row>
    <row r="266" spans="1:7" ht="31.5">
      <c r="A266" s="44" t="s">
        <v>453</v>
      </c>
      <c r="B266" s="45">
        <v>706</v>
      </c>
      <c r="C266" s="46" t="s">
        <v>1054</v>
      </c>
      <c r="D266" s="46"/>
      <c r="E266" s="47">
        <f>E267</f>
        <v>34019.78</v>
      </c>
      <c r="G266" s="49"/>
    </row>
    <row r="267" spans="1:7" ht="31.5">
      <c r="A267" s="44" t="s">
        <v>215</v>
      </c>
      <c r="B267" s="45">
        <v>706</v>
      </c>
      <c r="C267" s="46" t="s">
        <v>1054</v>
      </c>
      <c r="D267" s="46" t="s">
        <v>192</v>
      </c>
      <c r="E267" s="47">
        <v>34019.78</v>
      </c>
      <c r="G267" s="49"/>
    </row>
    <row r="268" spans="1:7" ht="31.5">
      <c r="A268" s="44" t="s">
        <v>271</v>
      </c>
      <c r="B268" s="45">
        <v>706</v>
      </c>
      <c r="C268" s="46" t="s">
        <v>1055</v>
      </c>
      <c r="D268" s="46"/>
      <c r="E268" s="47">
        <f>E281+E271+E273+E275+E277+E269+E279+E283+E287+E289+E285</f>
        <v>73704506.97</v>
      </c>
      <c r="G268" s="49"/>
    </row>
    <row r="269" spans="1:7" ht="34.5" customHeight="1">
      <c r="A269" s="44" t="s">
        <v>456</v>
      </c>
      <c r="B269" s="45">
        <v>706</v>
      </c>
      <c r="C269" s="46" t="s">
        <v>1056</v>
      </c>
      <c r="D269" s="46"/>
      <c r="E269" s="47">
        <f>E270</f>
        <v>1842972.35</v>
      </c>
      <c r="G269" s="49"/>
    </row>
    <row r="270" spans="1:7" ht="15.75">
      <c r="A270" s="44" t="s">
        <v>130</v>
      </c>
      <c r="B270" s="45">
        <v>706</v>
      </c>
      <c r="C270" s="46" t="s">
        <v>1056</v>
      </c>
      <c r="D270" s="46" t="s">
        <v>201</v>
      </c>
      <c r="E270" s="47">
        <v>1842972.35</v>
      </c>
      <c r="G270" s="49"/>
    </row>
    <row r="271" spans="1:7" ht="31.5">
      <c r="A271" s="44" t="s">
        <v>789</v>
      </c>
      <c r="B271" s="61" t="s">
        <v>785</v>
      </c>
      <c r="C271" s="46" t="s">
        <v>790</v>
      </c>
      <c r="D271" s="62"/>
      <c r="E271" s="47">
        <f>E272</f>
        <v>4374503.6</v>
      </c>
      <c r="G271" s="49"/>
    </row>
    <row r="272" spans="1:7" ht="15.75">
      <c r="A272" s="44" t="s">
        <v>130</v>
      </c>
      <c r="B272" s="61" t="s">
        <v>785</v>
      </c>
      <c r="C272" s="46" t="s">
        <v>790</v>
      </c>
      <c r="D272" s="62">
        <v>500</v>
      </c>
      <c r="E272" s="47">
        <v>4374503.6</v>
      </c>
      <c r="G272" s="49"/>
    </row>
    <row r="273" spans="1:7" ht="31.5">
      <c r="A273" s="44" t="s">
        <v>451</v>
      </c>
      <c r="B273" s="45">
        <v>706</v>
      </c>
      <c r="C273" s="46" t="s">
        <v>1057</v>
      </c>
      <c r="D273" s="46"/>
      <c r="E273" s="47">
        <f>E274</f>
        <v>3555000</v>
      </c>
      <c r="G273" s="49"/>
    </row>
    <row r="274" spans="1:7" ht="15.75">
      <c r="A274" s="44" t="s">
        <v>130</v>
      </c>
      <c r="B274" s="45">
        <v>706</v>
      </c>
      <c r="C274" s="46" t="s">
        <v>1057</v>
      </c>
      <c r="D274" s="46" t="s">
        <v>201</v>
      </c>
      <c r="E274" s="47">
        <v>3555000</v>
      </c>
      <c r="G274" s="49"/>
    </row>
    <row r="275" spans="1:7" ht="47.25">
      <c r="A275" s="44" t="s">
        <v>457</v>
      </c>
      <c r="B275" s="45">
        <v>706</v>
      </c>
      <c r="C275" s="46" t="s">
        <v>1058</v>
      </c>
      <c r="D275" s="46"/>
      <c r="E275" s="47">
        <f>E276</f>
        <v>32221410.19</v>
      </c>
      <c r="G275" s="49"/>
    </row>
    <row r="276" spans="1:7" ht="15.75">
      <c r="A276" s="44" t="s">
        <v>458</v>
      </c>
      <c r="B276" s="45">
        <v>706</v>
      </c>
      <c r="C276" s="46" t="s">
        <v>1058</v>
      </c>
      <c r="D276" s="46" t="s">
        <v>201</v>
      </c>
      <c r="E276" s="47">
        <v>32221410.19</v>
      </c>
      <c r="G276" s="49"/>
    </row>
    <row r="277" spans="1:7" ht="15.75">
      <c r="A277" s="44" t="s">
        <v>459</v>
      </c>
      <c r="B277" s="45">
        <v>706</v>
      </c>
      <c r="C277" s="46" t="s">
        <v>1059</v>
      </c>
      <c r="D277" s="46"/>
      <c r="E277" s="47">
        <f>E278</f>
        <v>13941816.75</v>
      </c>
      <c r="G277" s="49"/>
    </row>
    <row r="278" spans="1:7" ht="15.75">
      <c r="A278" s="44" t="s">
        <v>130</v>
      </c>
      <c r="B278" s="45">
        <v>706</v>
      </c>
      <c r="C278" s="46" t="s">
        <v>1059</v>
      </c>
      <c r="D278" s="46" t="s">
        <v>201</v>
      </c>
      <c r="E278" s="47">
        <v>13941816.75</v>
      </c>
      <c r="G278" s="49"/>
    </row>
    <row r="279" spans="1:7" ht="31.5">
      <c r="A279" s="44" t="s">
        <v>470</v>
      </c>
      <c r="B279" s="45">
        <v>706</v>
      </c>
      <c r="C279" s="46" t="s">
        <v>1060</v>
      </c>
      <c r="D279" s="46"/>
      <c r="E279" s="47">
        <f>E280</f>
        <v>1255651.97</v>
      </c>
      <c r="G279" s="49"/>
    </row>
    <row r="280" spans="1:7" ht="15.75">
      <c r="A280" s="44" t="s">
        <v>130</v>
      </c>
      <c r="B280" s="45">
        <v>706</v>
      </c>
      <c r="C280" s="46" t="s">
        <v>1060</v>
      </c>
      <c r="D280" s="46" t="s">
        <v>201</v>
      </c>
      <c r="E280" s="47">
        <v>1255651.97</v>
      </c>
      <c r="G280" s="49"/>
    </row>
    <row r="281" spans="1:7" ht="63">
      <c r="A281" s="44" t="s">
        <v>430</v>
      </c>
      <c r="B281" s="45">
        <v>706</v>
      </c>
      <c r="C281" s="46" t="s">
        <v>1061</v>
      </c>
      <c r="D281" s="46"/>
      <c r="E281" s="47">
        <f>E282</f>
        <v>8100000</v>
      </c>
      <c r="G281" s="49"/>
    </row>
    <row r="282" spans="1:7" ht="15.75">
      <c r="A282" s="44" t="s">
        <v>130</v>
      </c>
      <c r="B282" s="45">
        <v>706</v>
      </c>
      <c r="C282" s="46" t="s">
        <v>1061</v>
      </c>
      <c r="D282" s="46" t="s">
        <v>201</v>
      </c>
      <c r="E282" s="47">
        <v>8100000</v>
      </c>
      <c r="G282" s="49"/>
    </row>
    <row r="283" spans="1:7" ht="47.25">
      <c r="A283" s="44" t="s">
        <v>795</v>
      </c>
      <c r="B283" s="61" t="s">
        <v>785</v>
      </c>
      <c r="C283" s="46" t="s">
        <v>1062</v>
      </c>
      <c r="D283" s="64"/>
      <c r="E283" s="47">
        <f>E284</f>
        <v>1860000</v>
      </c>
      <c r="G283" s="49"/>
    </row>
    <row r="284" spans="1:7" ht="15.75">
      <c r="A284" s="44" t="s">
        <v>130</v>
      </c>
      <c r="B284" s="58" t="s">
        <v>785</v>
      </c>
      <c r="C284" s="46" t="s">
        <v>1062</v>
      </c>
      <c r="D284" s="64" t="s">
        <v>201</v>
      </c>
      <c r="E284" s="47">
        <v>1860000</v>
      </c>
      <c r="G284" s="49"/>
    </row>
    <row r="285" spans="1:7" ht="47.25">
      <c r="A285" s="44" t="s">
        <v>796</v>
      </c>
      <c r="B285" s="58" t="s">
        <v>785</v>
      </c>
      <c r="C285" s="46" t="s">
        <v>1063</v>
      </c>
      <c r="D285" s="64"/>
      <c r="E285" s="47">
        <f>E286</f>
        <v>1000000</v>
      </c>
      <c r="G285" s="49"/>
    </row>
    <row r="286" spans="1:7" ht="15.75">
      <c r="A286" s="44" t="s">
        <v>130</v>
      </c>
      <c r="B286" s="58" t="s">
        <v>785</v>
      </c>
      <c r="C286" s="46" t="s">
        <v>1063</v>
      </c>
      <c r="D286" s="64" t="s">
        <v>201</v>
      </c>
      <c r="E286" s="47">
        <v>1000000</v>
      </c>
      <c r="G286" s="49"/>
    </row>
    <row r="287" spans="1:7" ht="47.25">
      <c r="A287" s="44" t="s">
        <v>471</v>
      </c>
      <c r="B287" s="45">
        <v>706</v>
      </c>
      <c r="C287" s="46" t="s">
        <v>1064</v>
      </c>
      <c r="D287" s="46"/>
      <c r="E287" s="47">
        <f>E288</f>
        <v>2390657.17</v>
      </c>
      <c r="G287" s="49"/>
    </row>
    <row r="288" spans="1:7" ht="15.75">
      <c r="A288" s="44" t="s">
        <v>130</v>
      </c>
      <c r="B288" s="45">
        <v>706</v>
      </c>
      <c r="C288" s="46" t="s">
        <v>1064</v>
      </c>
      <c r="D288" s="46" t="s">
        <v>201</v>
      </c>
      <c r="E288" s="47">
        <v>2390657.17</v>
      </c>
      <c r="G288" s="49"/>
    </row>
    <row r="289" spans="1:7" ht="31.5">
      <c r="A289" s="51" t="s">
        <v>787</v>
      </c>
      <c r="B289" s="61" t="s">
        <v>785</v>
      </c>
      <c r="C289" s="61" t="s">
        <v>788</v>
      </c>
      <c r="D289" s="69"/>
      <c r="E289" s="47">
        <f>E290</f>
        <v>3162494.94</v>
      </c>
      <c r="G289" s="49"/>
    </row>
    <row r="290" spans="1:7" ht="31.5">
      <c r="A290" s="51" t="s">
        <v>215</v>
      </c>
      <c r="B290" s="61" t="s">
        <v>785</v>
      </c>
      <c r="C290" s="61" t="s">
        <v>788</v>
      </c>
      <c r="D290" s="62">
        <v>200</v>
      </c>
      <c r="E290" s="47">
        <v>3162494.94</v>
      </c>
      <c r="G290" s="49"/>
    </row>
    <row r="291" spans="1:7" ht="31.5">
      <c r="A291" s="44" t="s">
        <v>92</v>
      </c>
      <c r="B291" s="45">
        <v>706</v>
      </c>
      <c r="C291" s="46" t="s">
        <v>1065</v>
      </c>
      <c r="D291" s="46"/>
      <c r="E291" s="47">
        <f>E292</f>
        <v>19540936</v>
      </c>
      <c r="G291" s="49"/>
    </row>
    <row r="292" spans="1:7" ht="94.5">
      <c r="A292" s="51" t="s">
        <v>784</v>
      </c>
      <c r="B292" s="45">
        <v>706</v>
      </c>
      <c r="C292" s="46" t="s">
        <v>1066</v>
      </c>
      <c r="D292" s="46"/>
      <c r="E292" s="47">
        <f>E293</f>
        <v>19540936</v>
      </c>
      <c r="G292" s="49"/>
    </row>
    <row r="293" spans="1:7" ht="15.75">
      <c r="A293" s="51" t="s">
        <v>193</v>
      </c>
      <c r="B293" s="45">
        <v>706</v>
      </c>
      <c r="C293" s="46" t="s">
        <v>1066</v>
      </c>
      <c r="D293" s="46" t="s">
        <v>192</v>
      </c>
      <c r="E293" s="47">
        <v>19540936</v>
      </c>
      <c r="G293" s="49"/>
    </row>
    <row r="294" spans="1:7" ht="47.25">
      <c r="A294" s="44" t="s">
        <v>93</v>
      </c>
      <c r="B294" s="45">
        <v>706</v>
      </c>
      <c r="C294" s="46" t="s">
        <v>1067</v>
      </c>
      <c r="D294" s="46"/>
      <c r="E294" s="47">
        <f>E295+E297+E299+E301+E303</f>
        <v>55339081.29</v>
      </c>
      <c r="G294" s="49"/>
    </row>
    <row r="295" spans="1:7" ht="15.75">
      <c r="A295" s="44" t="s">
        <v>233</v>
      </c>
      <c r="B295" s="45">
        <v>706</v>
      </c>
      <c r="C295" s="46" t="s">
        <v>1068</v>
      </c>
      <c r="D295" s="46"/>
      <c r="E295" s="47">
        <f>E296</f>
        <v>9917781.3</v>
      </c>
      <c r="G295" s="49"/>
    </row>
    <row r="296" spans="1:7" ht="15.75">
      <c r="A296" s="44" t="s">
        <v>203</v>
      </c>
      <c r="B296" s="45">
        <v>706</v>
      </c>
      <c r="C296" s="46" t="s">
        <v>1068</v>
      </c>
      <c r="D296" s="46" t="s">
        <v>202</v>
      </c>
      <c r="E296" s="47">
        <v>9917781.3</v>
      </c>
      <c r="G296" s="49"/>
    </row>
    <row r="297" spans="1:7" ht="162" customHeight="1">
      <c r="A297" s="127" t="s">
        <v>1125</v>
      </c>
      <c r="B297" s="45">
        <v>706</v>
      </c>
      <c r="C297" s="46" t="s">
        <v>1069</v>
      </c>
      <c r="D297" s="46"/>
      <c r="E297" s="47">
        <f>E298</f>
        <v>9167697</v>
      </c>
      <c r="G297" s="49"/>
    </row>
    <row r="298" spans="1:7" ht="31.5">
      <c r="A298" s="44" t="s">
        <v>74</v>
      </c>
      <c r="B298" s="45">
        <v>706</v>
      </c>
      <c r="C298" s="46" t="s">
        <v>1069</v>
      </c>
      <c r="D298" s="46" t="s">
        <v>205</v>
      </c>
      <c r="E298" s="47">
        <v>9167697</v>
      </c>
      <c r="G298" s="49"/>
    </row>
    <row r="299" spans="1:7" ht="63">
      <c r="A299" s="44" t="s">
        <v>163</v>
      </c>
      <c r="B299" s="45">
        <v>706</v>
      </c>
      <c r="C299" s="46" t="s">
        <v>1070</v>
      </c>
      <c r="D299" s="46"/>
      <c r="E299" s="47">
        <f>E300</f>
        <v>1027770.83</v>
      </c>
      <c r="G299" s="49"/>
    </row>
    <row r="300" spans="1:7" ht="15.75">
      <c r="A300" s="44" t="s">
        <v>203</v>
      </c>
      <c r="B300" s="45">
        <v>706</v>
      </c>
      <c r="C300" s="46" t="s">
        <v>1070</v>
      </c>
      <c r="D300" s="46" t="s">
        <v>202</v>
      </c>
      <c r="E300" s="47">
        <v>1027770.83</v>
      </c>
      <c r="G300" s="49"/>
    </row>
    <row r="301" spans="1:7" ht="78.75">
      <c r="A301" s="44" t="s">
        <v>248</v>
      </c>
      <c r="B301" s="45">
        <v>706</v>
      </c>
      <c r="C301" s="46" t="s">
        <v>1071</v>
      </c>
      <c r="D301" s="46"/>
      <c r="E301" s="47">
        <f>E302</f>
        <v>3222648</v>
      </c>
      <c r="G301" s="49"/>
    </row>
    <row r="302" spans="1:7" ht="31.5">
      <c r="A302" s="44" t="s">
        <v>74</v>
      </c>
      <c r="B302" s="45">
        <v>706</v>
      </c>
      <c r="C302" s="46" t="s">
        <v>1071</v>
      </c>
      <c r="D302" s="46" t="s">
        <v>205</v>
      </c>
      <c r="E302" s="47">
        <v>3222648</v>
      </c>
      <c r="G302" s="49"/>
    </row>
    <row r="303" spans="1:7" ht="175.5" customHeight="1">
      <c r="A303" s="127" t="s">
        <v>1124</v>
      </c>
      <c r="B303" s="45">
        <v>706</v>
      </c>
      <c r="C303" s="46" t="s">
        <v>822</v>
      </c>
      <c r="D303" s="46"/>
      <c r="E303" s="47">
        <f>E305+E304</f>
        <v>32003184.16</v>
      </c>
      <c r="G303" s="49"/>
    </row>
    <row r="304" spans="1:7" ht="18.75" customHeight="1">
      <c r="A304" s="51" t="s">
        <v>203</v>
      </c>
      <c r="B304" s="58" t="s">
        <v>785</v>
      </c>
      <c r="C304" s="46" t="s">
        <v>822</v>
      </c>
      <c r="D304" s="69">
        <v>300</v>
      </c>
      <c r="E304" s="47">
        <v>19213240</v>
      </c>
      <c r="G304" s="49"/>
    </row>
    <row r="305" spans="1:7" ht="31.5">
      <c r="A305" s="44" t="s">
        <v>74</v>
      </c>
      <c r="B305" s="45">
        <v>706</v>
      </c>
      <c r="C305" s="46" t="s">
        <v>822</v>
      </c>
      <c r="D305" s="46" t="s">
        <v>205</v>
      </c>
      <c r="E305" s="47">
        <v>12789944.16</v>
      </c>
      <c r="G305" s="49"/>
    </row>
    <row r="306" spans="1:7" ht="31.5">
      <c r="A306" s="44" t="s">
        <v>306</v>
      </c>
      <c r="B306" s="45">
        <v>706</v>
      </c>
      <c r="C306" s="46" t="s">
        <v>1072</v>
      </c>
      <c r="D306" s="46"/>
      <c r="E306" s="47">
        <f>E307+E309+E311</f>
        <v>10756573.82</v>
      </c>
      <c r="G306" s="49"/>
    </row>
    <row r="307" spans="1:7" s="59" customFormat="1" ht="15.75">
      <c r="A307" s="44" t="s">
        <v>116</v>
      </c>
      <c r="B307" s="45">
        <v>706</v>
      </c>
      <c r="C307" s="46" t="s">
        <v>1073</v>
      </c>
      <c r="D307" s="46"/>
      <c r="E307" s="47">
        <f>E308</f>
        <v>936416.5</v>
      </c>
      <c r="F307" s="48"/>
      <c r="G307" s="49"/>
    </row>
    <row r="308" spans="1:7" s="59" customFormat="1" ht="31.5">
      <c r="A308" s="44" t="s">
        <v>215</v>
      </c>
      <c r="B308" s="45">
        <v>706</v>
      </c>
      <c r="C308" s="46" t="s">
        <v>1073</v>
      </c>
      <c r="D308" s="46" t="s">
        <v>192</v>
      </c>
      <c r="E308" s="47">
        <v>936416.5</v>
      </c>
      <c r="F308" s="48"/>
      <c r="G308" s="49"/>
    </row>
    <row r="309" spans="1:7" s="59" customFormat="1" ht="15.75">
      <c r="A309" s="44" t="s">
        <v>37</v>
      </c>
      <c r="B309" s="45">
        <v>706</v>
      </c>
      <c r="C309" s="46" t="s">
        <v>1074</v>
      </c>
      <c r="D309" s="46"/>
      <c r="E309" s="47">
        <f>E310</f>
        <v>1828181.32</v>
      </c>
      <c r="F309" s="48"/>
      <c r="G309" s="49"/>
    </row>
    <row r="310" spans="1:7" s="59" customFormat="1" ht="31.5">
      <c r="A310" s="44" t="s">
        <v>215</v>
      </c>
      <c r="B310" s="45">
        <v>706</v>
      </c>
      <c r="C310" s="46" t="s">
        <v>1074</v>
      </c>
      <c r="D310" s="46" t="s">
        <v>192</v>
      </c>
      <c r="E310" s="47">
        <v>1828181.32</v>
      </c>
      <c r="F310" s="48"/>
      <c r="G310" s="49"/>
    </row>
    <row r="311" spans="1:7" s="59" customFormat="1" ht="15.75">
      <c r="A311" s="44" t="s">
        <v>276</v>
      </c>
      <c r="B311" s="45">
        <v>706</v>
      </c>
      <c r="C311" s="46" t="s">
        <v>1075</v>
      </c>
      <c r="D311" s="46"/>
      <c r="E311" s="47">
        <f>E312</f>
        <v>7991976</v>
      </c>
      <c r="F311" s="48"/>
      <c r="G311" s="49"/>
    </row>
    <row r="312" spans="1:7" s="59" customFormat="1" ht="31.5">
      <c r="A312" s="44" t="s">
        <v>198</v>
      </c>
      <c r="B312" s="45">
        <v>706</v>
      </c>
      <c r="C312" s="46" t="s">
        <v>1075</v>
      </c>
      <c r="D312" s="46" t="s">
        <v>199</v>
      </c>
      <c r="E312" s="47">
        <v>7991976</v>
      </c>
      <c r="F312" s="48"/>
      <c r="G312" s="49"/>
    </row>
    <row r="313" spans="1:7" s="59" customFormat="1" ht="47.25">
      <c r="A313" s="44" t="s">
        <v>797</v>
      </c>
      <c r="B313" s="61" t="s">
        <v>785</v>
      </c>
      <c r="C313" s="46" t="s">
        <v>1076</v>
      </c>
      <c r="D313" s="91"/>
      <c r="E313" s="47">
        <f>E314</f>
        <v>2500000</v>
      </c>
      <c r="F313" s="48"/>
      <c r="G313" s="49"/>
    </row>
    <row r="314" spans="1:7" s="59" customFormat="1" ht="31.5">
      <c r="A314" s="44" t="s">
        <v>798</v>
      </c>
      <c r="B314" s="61" t="s">
        <v>785</v>
      </c>
      <c r="C314" s="46" t="s">
        <v>1077</v>
      </c>
      <c r="D314" s="92"/>
      <c r="E314" s="47">
        <f>E315</f>
        <v>2500000</v>
      </c>
      <c r="F314" s="48"/>
      <c r="G314" s="49"/>
    </row>
    <row r="315" spans="1:7" s="59" customFormat="1" ht="15.75">
      <c r="A315" s="44" t="s">
        <v>130</v>
      </c>
      <c r="B315" s="61" t="s">
        <v>785</v>
      </c>
      <c r="C315" s="46" t="s">
        <v>1077</v>
      </c>
      <c r="D315" s="92" t="s">
        <v>201</v>
      </c>
      <c r="E315" s="47">
        <v>2500000</v>
      </c>
      <c r="F315" s="48"/>
      <c r="G315" s="49"/>
    </row>
    <row r="316" spans="1:7" s="59" customFormat="1" ht="47.25">
      <c r="A316" s="52" t="s">
        <v>3</v>
      </c>
      <c r="B316" s="53">
        <v>706</v>
      </c>
      <c r="C316" s="53" t="s">
        <v>1078</v>
      </c>
      <c r="D316" s="54"/>
      <c r="E316" s="55">
        <f>E317+E332+E325</f>
        <v>138635327.82000002</v>
      </c>
      <c r="F316" s="48"/>
      <c r="G316" s="49"/>
    </row>
    <row r="317" spans="1:7" s="59" customFormat="1" ht="31.5">
      <c r="A317" s="44" t="s">
        <v>440</v>
      </c>
      <c r="B317" s="45">
        <v>706</v>
      </c>
      <c r="C317" s="45" t="s">
        <v>1079</v>
      </c>
      <c r="D317" s="46"/>
      <c r="E317" s="47">
        <f>E321+E318</f>
        <v>121722904.12</v>
      </c>
      <c r="F317" s="48"/>
      <c r="G317" s="49"/>
    </row>
    <row r="318" spans="1:7" ht="31.5">
      <c r="A318" s="44" t="s">
        <v>230</v>
      </c>
      <c r="B318" s="45">
        <v>706</v>
      </c>
      <c r="C318" s="46" t="s">
        <v>1080</v>
      </c>
      <c r="D318" s="46"/>
      <c r="E318" s="47">
        <f>E319+E320</f>
        <v>74906960.78</v>
      </c>
      <c r="G318" s="49"/>
    </row>
    <row r="319" spans="1:7" ht="31.5">
      <c r="A319" s="44" t="s">
        <v>215</v>
      </c>
      <c r="B319" s="45">
        <v>706</v>
      </c>
      <c r="C319" s="46" t="s">
        <v>1080</v>
      </c>
      <c r="D319" s="46" t="s">
        <v>192</v>
      </c>
      <c r="E319" s="47">
        <v>54906960.78</v>
      </c>
      <c r="G319" s="49"/>
    </row>
    <row r="320" spans="1:7" ht="15.75">
      <c r="A320" s="44" t="s">
        <v>130</v>
      </c>
      <c r="B320" s="45">
        <v>706</v>
      </c>
      <c r="C320" s="46" t="s">
        <v>1080</v>
      </c>
      <c r="D320" s="46" t="s">
        <v>201</v>
      </c>
      <c r="E320" s="47">
        <v>20000000</v>
      </c>
      <c r="G320" s="49"/>
    </row>
    <row r="321" spans="1:7" ht="15.75">
      <c r="A321" s="44" t="s">
        <v>166</v>
      </c>
      <c r="B321" s="45">
        <v>706</v>
      </c>
      <c r="C321" s="46" t="s">
        <v>1081</v>
      </c>
      <c r="D321" s="46"/>
      <c r="E321" s="47">
        <f>E322+E323+E324</f>
        <v>46815943.34</v>
      </c>
      <c r="G321" s="49"/>
    </row>
    <row r="322" spans="1:7" ht="31.5">
      <c r="A322" s="44" t="s">
        <v>215</v>
      </c>
      <c r="B322" s="45">
        <v>706</v>
      </c>
      <c r="C322" s="46" t="s">
        <v>1081</v>
      </c>
      <c r="D322" s="46" t="s">
        <v>192</v>
      </c>
      <c r="E322" s="47">
        <v>19458652.51</v>
      </c>
      <c r="G322" s="49"/>
    </row>
    <row r="323" spans="1:7" ht="15.75">
      <c r="A323" s="44" t="s">
        <v>130</v>
      </c>
      <c r="B323" s="45">
        <v>706</v>
      </c>
      <c r="C323" s="46" t="s">
        <v>1081</v>
      </c>
      <c r="D323" s="46" t="s">
        <v>201</v>
      </c>
      <c r="E323" s="47">
        <v>27357000</v>
      </c>
      <c r="G323" s="49"/>
    </row>
    <row r="324" spans="1:7" ht="15.75">
      <c r="A324" s="44" t="s">
        <v>193</v>
      </c>
      <c r="B324" s="45">
        <v>706</v>
      </c>
      <c r="C324" s="46" t="s">
        <v>1081</v>
      </c>
      <c r="D324" s="46" t="s">
        <v>194</v>
      </c>
      <c r="E324" s="47">
        <v>290.83</v>
      </c>
      <c r="G324" s="49"/>
    </row>
    <row r="325" spans="1:7" ht="47.25">
      <c r="A325" s="44" t="s">
        <v>439</v>
      </c>
      <c r="B325" s="45">
        <v>706</v>
      </c>
      <c r="C325" s="46" t="s">
        <v>1082</v>
      </c>
      <c r="D325" s="46"/>
      <c r="E325" s="47">
        <f>E326+E328+E330</f>
        <v>4615898.800000001</v>
      </c>
      <c r="G325" s="49"/>
    </row>
    <row r="326" spans="1:7" ht="31.5">
      <c r="A326" s="44" t="s">
        <v>451</v>
      </c>
      <c r="B326" s="45">
        <v>706</v>
      </c>
      <c r="C326" s="46" t="s">
        <v>1083</v>
      </c>
      <c r="D326" s="46"/>
      <c r="E326" s="47">
        <f>E327</f>
        <v>4214141.92</v>
      </c>
      <c r="F326" s="50"/>
      <c r="G326" s="50"/>
    </row>
    <row r="327" spans="1:7" ht="31.5">
      <c r="A327" s="44" t="s">
        <v>215</v>
      </c>
      <c r="B327" s="45">
        <v>706</v>
      </c>
      <c r="C327" s="46" t="s">
        <v>1083</v>
      </c>
      <c r="D327" s="45">
        <v>200</v>
      </c>
      <c r="E327" s="47">
        <v>4214141.92</v>
      </c>
      <c r="F327" s="50"/>
      <c r="G327" s="50"/>
    </row>
    <row r="328" spans="1:7" ht="31.5">
      <c r="A328" s="44" t="s">
        <v>452</v>
      </c>
      <c r="B328" s="45">
        <v>706</v>
      </c>
      <c r="C328" s="46" t="s">
        <v>1084</v>
      </c>
      <c r="D328" s="46"/>
      <c r="E328" s="47">
        <f>E329</f>
        <v>200878.44</v>
      </c>
      <c r="F328" s="50"/>
      <c r="G328" s="50"/>
    </row>
    <row r="329" spans="1:7" ht="31.5">
      <c r="A329" s="44" t="s">
        <v>215</v>
      </c>
      <c r="B329" s="45">
        <v>706</v>
      </c>
      <c r="C329" s="46" t="s">
        <v>1084</v>
      </c>
      <c r="D329" s="45">
        <v>200</v>
      </c>
      <c r="E329" s="47">
        <v>200878.44</v>
      </c>
      <c r="F329" s="50"/>
      <c r="G329" s="50"/>
    </row>
    <row r="330" spans="1:7" ht="31.5">
      <c r="A330" s="44" t="s">
        <v>453</v>
      </c>
      <c r="B330" s="45">
        <v>706</v>
      </c>
      <c r="C330" s="46" t="s">
        <v>1085</v>
      </c>
      <c r="D330" s="46"/>
      <c r="E330" s="47">
        <f>E331</f>
        <v>200878.44</v>
      </c>
      <c r="F330" s="50"/>
      <c r="G330" s="50"/>
    </row>
    <row r="331" spans="1:7" ht="31.5">
      <c r="A331" s="44" t="s">
        <v>215</v>
      </c>
      <c r="B331" s="45">
        <v>706</v>
      </c>
      <c r="C331" s="46" t="s">
        <v>1085</v>
      </c>
      <c r="D331" s="45">
        <v>200</v>
      </c>
      <c r="E331" s="47">
        <v>200878.44</v>
      </c>
      <c r="F331" s="50"/>
      <c r="G331" s="50"/>
    </row>
    <row r="332" spans="1:7" ht="47.25">
      <c r="A332" s="44" t="s">
        <v>441</v>
      </c>
      <c r="B332" s="45">
        <v>706</v>
      </c>
      <c r="C332" s="46" t="s">
        <v>1086</v>
      </c>
      <c r="D332" s="46"/>
      <c r="E332" s="47">
        <f>E333</f>
        <v>12296524.9</v>
      </c>
      <c r="G332" s="49"/>
    </row>
    <row r="333" spans="1:7" ht="15.75">
      <c r="A333" s="44" t="s">
        <v>209</v>
      </c>
      <c r="B333" s="45">
        <v>706</v>
      </c>
      <c r="C333" s="46" t="s">
        <v>1087</v>
      </c>
      <c r="D333" s="60"/>
      <c r="E333" s="47">
        <f>E334</f>
        <v>12296524.9</v>
      </c>
      <c r="G333" s="49"/>
    </row>
    <row r="334" spans="1:7" ht="31.5">
      <c r="A334" s="44" t="s">
        <v>215</v>
      </c>
      <c r="B334" s="45">
        <v>706</v>
      </c>
      <c r="C334" s="46" t="s">
        <v>1087</v>
      </c>
      <c r="D334" s="45">
        <v>200</v>
      </c>
      <c r="E334" s="47">
        <v>12296524.9</v>
      </c>
      <c r="G334" s="49"/>
    </row>
    <row r="335" spans="1:7" ht="31.5">
      <c r="A335" s="52" t="s">
        <v>94</v>
      </c>
      <c r="B335" s="53">
        <v>706</v>
      </c>
      <c r="C335" s="54" t="s">
        <v>1088</v>
      </c>
      <c r="D335" s="54"/>
      <c r="E335" s="55">
        <v>0</v>
      </c>
      <c r="G335" s="49"/>
    </row>
    <row r="336" spans="1:7" ht="47.25">
      <c r="A336" s="52" t="s">
        <v>95</v>
      </c>
      <c r="B336" s="53">
        <v>706</v>
      </c>
      <c r="C336" s="54" t="s">
        <v>1089</v>
      </c>
      <c r="D336" s="54"/>
      <c r="E336" s="55">
        <f>E337+E341+E348</f>
        <v>8181578.99</v>
      </c>
      <c r="G336" s="49"/>
    </row>
    <row r="337" spans="1:7" ht="31.5">
      <c r="A337" s="44" t="s">
        <v>426</v>
      </c>
      <c r="B337" s="45">
        <v>706</v>
      </c>
      <c r="C337" s="46" t="s">
        <v>1090</v>
      </c>
      <c r="D337" s="46"/>
      <c r="E337" s="47">
        <f>E338</f>
        <v>4819219.48</v>
      </c>
      <c r="G337" s="49"/>
    </row>
    <row r="338" spans="1:7" ht="15.75">
      <c r="A338" s="44" t="s">
        <v>167</v>
      </c>
      <c r="B338" s="45">
        <v>706</v>
      </c>
      <c r="C338" s="46" t="s">
        <v>1091</v>
      </c>
      <c r="D338" s="46"/>
      <c r="E338" s="47">
        <f>E339+E340</f>
        <v>4819219.48</v>
      </c>
      <c r="G338" s="49"/>
    </row>
    <row r="339" spans="1:7" ht="47.25">
      <c r="A339" s="44" t="s">
        <v>190</v>
      </c>
      <c r="B339" s="45">
        <v>706</v>
      </c>
      <c r="C339" s="46" t="s">
        <v>1091</v>
      </c>
      <c r="D339" s="46" t="s">
        <v>191</v>
      </c>
      <c r="E339" s="47">
        <v>4109660.17</v>
      </c>
      <c r="G339" s="49"/>
    </row>
    <row r="340" spans="1:7" ht="31.5">
      <c r="A340" s="44" t="s">
        <v>215</v>
      </c>
      <c r="B340" s="45">
        <v>706</v>
      </c>
      <c r="C340" s="46" t="s">
        <v>1091</v>
      </c>
      <c r="D340" s="46" t="s">
        <v>192</v>
      </c>
      <c r="E340" s="47">
        <v>709559.31</v>
      </c>
      <c r="G340" s="49"/>
    </row>
    <row r="341" spans="1:7" ht="47.25">
      <c r="A341" s="44" t="s">
        <v>274</v>
      </c>
      <c r="B341" s="45">
        <v>706</v>
      </c>
      <c r="C341" s="46" t="s">
        <v>1092</v>
      </c>
      <c r="D341" s="46"/>
      <c r="E341" s="47">
        <f>E342+E344</f>
        <v>369980</v>
      </c>
      <c r="G341" s="49"/>
    </row>
    <row r="342" spans="1:7" ht="31.5">
      <c r="A342" s="44" t="s">
        <v>275</v>
      </c>
      <c r="B342" s="45">
        <v>706</v>
      </c>
      <c r="C342" s="46" t="s">
        <v>1093</v>
      </c>
      <c r="D342" s="46"/>
      <c r="E342" s="47">
        <f>E343</f>
        <v>199980</v>
      </c>
      <c r="G342" s="49"/>
    </row>
    <row r="343" spans="1:7" ht="31.5">
      <c r="A343" s="44" t="s">
        <v>215</v>
      </c>
      <c r="B343" s="45">
        <v>706</v>
      </c>
      <c r="C343" s="46" t="s">
        <v>1093</v>
      </c>
      <c r="D343" s="46" t="s">
        <v>192</v>
      </c>
      <c r="E343" s="47">
        <v>199980</v>
      </c>
      <c r="G343" s="49"/>
    </row>
    <row r="344" spans="1:7" ht="32.25" customHeight="1">
      <c r="A344" s="44" t="s">
        <v>456</v>
      </c>
      <c r="B344" s="58" t="s">
        <v>785</v>
      </c>
      <c r="C344" s="58" t="s">
        <v>786</v>
      </c>
      <c r="D344" s="58"/>
      <c r="E344" s="47">
        <f>E345</f>
        <v>170000</v>
      </c>
      <c r="G344" s="49"/>
    </row>
    <row r="345" spans="1:7" ht="15.75">
      <c r="A345" s="44" t="s">
        <v>130</v>
      </c>
      <c r="B345" s="58" t="s">
        <v>785</v>
      </c>
      <c r="C345" s="58" t="s">
        <v>786</v>
      </c>
      <c r="D345" s="58">
        <v>500</v>
      </c>
      <c r="E345" s="47">
        <v>170000</v>
      </c>
      <c r="G345" s="49"/>
    </row>
    <row r="346" spans="1:7" ht="31.5">
      <c r="A346" s="44" t="s">
        <v>443</v>
      </c>
      <c r="B346" s="45">
        <v>706</v>
      </c>
      <c r="C346" s="46" t="s">
        <v>1094</v>
      </c>
      <c r="D346" s="46"/>
      <c r="E346" s="47">
        <v>0</v>
      </c>
      <c r="G346" s="49"/>
    </row>
    <row r="347" spans="1:7" ht="31.5">
      <c r="A347" s="44" t="s">
        <v>444</v>
      </c>
      <c r="B347" s="45">
        <v>706</v>
      </c>
      <c r="C347" s="46" t="s">
        <v>1095</v>
      </c>
      <c r="D347" s="46"/>
      <c r="E347" s="47">
        <v>0</v>
      </c>
      <c r="G347" s="49"/>
    </row>
    <row r="348" spans="1:7" ht="31.5">
      <c r="A348" s="44" t="s">
        <v>433</v>
      </c>
      <c r="B348" s="45">
        <v>706</v>
      </c>
      <c r="C348" s="46" t="s">
        <v>1096</v>
      </c>
      <c r="D348" s="46"/>
      <c r="E348" s="47">
        <f>E349</f>
        <v>2992379.51</v>
      </c>
      <c r="G348" s="49"/>
    </row>
    <row r="349" spans="1:7" ht="15.75">
      <c r="A349" s="44" t="s">
        <v>167</v>
      </c>
      <c r="B349" s="45">
        <v>706</v>
      </c>
      <c r="C349" s="46" t="s">
        <v>1097</v>
      </c>
      <c r="D349" s="46"/>
      <c r="E349" s="47">
        <f>E350</f>
        <v>2992379.51</v>
      </c>
      <c r="G349" s="49"/>
    </row>
    <row r="350" spans="1:7" ht="31.5">
      <c r="A350" s="44" t="s">
        <v>215</v>
      </c>
      <c r="B350" s="45">
        <v>706</v>
      </c>
      <c r="C350" s="46" t="s">
        <v>1097</v>
      </c>
      <c r="D350" s="46" t="s">
        <v>192</v>
      </c>
      <c r="E350" s="47">
        <v>2992379.51</v>
      </c>
      <c r="G350" s="49"/>
    </row>
    <row r="351" spans="1:7" ht="31.5">
      <c r="A351" s="52" t="s">
        <v>96</v>
      </c>
      <c r="B351" s="53">
        <v>706</v>
      </c>
      <c r="C351" s="54" t="s">
        <v>1098</v>
      </c>
      <c r="D351" s="54"/>
      <c r="E351" s="55">
        <f>E360+E352</f>
        <v>4083652.6400000006</v>
      </c>
      <c r="G351" s="49"/>
    </row>
    <row r="352" spans="1:7" ht="31.5">
      <c r="A352" s="44" t="s">
        <v>434</v>
      </c>
      <c r="B352" s="45">
        <v>706</v>
      </c>
      <c r="C352" s="46" t="s">
        <v>1099</v>
      </c>
      <c r="D352" s="54"/>
      <c r="E352" s="47">
        <f>E353+E356</f>
        <v>3863652.6400000006</v>
      </c>
      <c r="G352" s="49"/>
    </row>
    <row r="353" spans="1:10" ht="48.75" customHeight="1">
      <c r="A353" s="44" t="s">
        <v>218</v>
      </c>
      <c r="B353" s="45">
        <v>706</v>
      </c>
      <c r="C353" s="46" t="s">
        <v>1100</v>
      </c>
      <c r="D353" s="46"/>
      <c r="E353" s="47">
        <f>E354+E355</f>
        <v>1714042.57</v>
      </c>
      <c r="G353" s="49"/>
      <c r="H353" s="129">
        <f>E356+E353+E303+E301+E299+E297+E228+E170+E172+E120+E118+E115+E112+E110+E108+E106++E74+E72+E45+E43+E41++E24+E22+E20</f>
        <v>966575818.95</v>
      </c>
      <c r="I353" s="103">
        <v>975648484.37</v>
      </c>
      <c r="J353" s="129">
        <f>I353-H353</f>
        <v>9072665.419999957</v>
      </c>
    </row>
    <row r="354" spans="1:7" ht="47.25">
      <c r="A354" s="44" t="s">
        <v>190</v>
      </c>
      <c r="B354" s="45">
        <v>706</v>
      </c>
      <c r="C354" s="46" t="s">
        <v>1100</v>
      </c>
      <c r="D354" s="46" t="s">
        <v>191</v>
      </c>
      <c r="E354" s="47">
        <v>1587920.31</v>
      </c>
      <c r="G354" s="49"/>
    </row>
    <row r="355" spans="1:7" ht="31.5">
      <c r="A355" s="44" t="s">
        <v>215</v>
      </c>
      <c r="B355" s="45">
        <v>706</v>
      </c>
      <c r="C355" s="46" t="s">
        <v>1100</v>
      </c>
      <c r="D355" s="46" t="s">
        <v>192</v>
      </c>
      <c r="E355" s="47">
        <v>126122.26</v>
      </c>
      <c r="G355" s="49"/>
    </row>
    <row r="356" spans="1:7" ht="31.5">
      <c r="A356" s="44" t="s">
        <v>219</v>
      </c>
      <c r="B356" s="45">
        <v>706</v>
      </c>
      <c r="C356" s="46" t="s">
        <v>1101</v>
      </c>
      <c r="D356" s="46"/>
      <c r="E356" s="47">
        <f>E357+E358</f>
        <v>2149610.0700000003</v>
      </c>
      <c r="G356" s="49"/>
    </row>
    <row r="357" spans="1:7" ht="47.25">
      <c r="A357" s="44" t="s">
        <v>190</v>
      </c>
      <c r="B357" s="45">
        <v>706</v>
      </c>
      <c r="C357" s="46" t="s">
        <v>1101</v>
      </c>
      <c r="D357" s="46" t="s">
        <v>191</v>
      </c>
      <c r="E357" s="47">
        <v>2080006.87</v>
      </c>
      <c r="G357" s="49"/>
    </row>
    <row r="358" spans="1:7" ht="33" customHeight="1">
      <c r="A358" s="44" t="s">
        <v>215</v>
      </c>
      <c r="B358" s="45">
        <v>706</v>
      </c>
      <c r="C358" s="46" t="s">
        <v>1101</v>
      </c>
      <c r="D358" s="46" t="s">
        <v>192</v>
      </c>
      <c r="E358" s="47">
        <v>69603.2</v>
      </c>
      <c r="G358" s="49"/>
    </row>
    <row r="359" spans="1:7" ht="51" customHeight="1">
      <c r="A359" s="44" t="s">
        <v>445</v>
      </c>
      <c r="B359" s="45">
        <v>706</v>
      </c>
      <c r="C359" s="46" t="s">
        <v>1102</v>
      </c>
      <c r="D359" s="46"/>
      <c r="E359" s="47">
        <v>0</v>
      </c>
      <c r="G359" s="49"/>
    </row>
    <row r="360" spans="1:7" ht="38.25" customHeight="1">
      <c r="A360" s="44" t="s">
        <v>427</v>
      </c>
      <c r="B360" s="45">
        <v>706</v>
      </c>
      <c r="C360" s="46" t="s">
        <v>1103</v>
      </c>
      <c r="D360" s="46"/>
      <c r="E360" s="47">
        <f>E361</f>
        <v>220000</v>
      </c>
      <c r="G360" s="49"/>
    </row>
    <row r="361" spans="1:7" ht="15.75">
      <c r="A361" s="44" t="s">
        <v>175</v>
      </c>
      <c r="B361" s="45">
        <v>706</v>
      </c>
      <c r="C361" s="46" t="s">
        <v>1104</v>
      </c>
      <c r="D361" s="46"/>
      <c r="E361" s="47">
        <f>E362</f>
        <v>220000</v>
      </c>
      <c r="G361" s="49"/>
    </row>
    <row r="362" spans="1:7" ht="31.5">
      <c r="A362" s="44" t="s">
        <v>198</v>
      </c>
      <c r="B362" s="45">
        <v>706</v>
      </c>
      <c r="C362" s="46" t="s">
        <v>1104</v>
      </c>
      <c r="D362" s="46" t="s">
        <v>199</v>
      </c>
      <c r="E362" s="47">
        <v>220000</v>
      </c>
      <c r="G362" s="49"/>
    </row>
    <row r="363" spans="1:7" s="59" customFormat="1" ht="47.25">
      <c r="A363" s="52" t="s">
        <v>466</v>
      </c>
      <c r="B363" s="53">
        <v>706</v>
      </c>
      <c r="C363" s="54" t="s">
        <v>1105</v>
      </c>
      <c r="D363" s="54"/>
      <c r="E363" s="55">
        <f>E370+E364</f>
        <v>630000</v>
      </c>
      <c r="F363" s="65"/>
      <c r="G363" s="66"/>
    </row>
    <row r="364" spans="1:7" s="59" customFormat="1" ht="31.5">
      <c r="A364" s="127" t="s">
        <v>949</v>
      </c>
      <c r="B364" s="45">
        <v>706</v>
      </c>
      <c r="C364" s="46" t="s">
        <v>1106</v>
      </c>
      <c r="D364" s="46"/>
      <c r="E364" s="47">
        <f>E365</f>
        <v>530000</v>
      </c>
      <c r="F364" s="65"/>
      <c r="G364" s="66"/>
    </row>
    <row r="365" spans="1:7" s="59" customFormat="1" ht="63">
      <c r="A365" s="127" t="s">
        <v>948</v>
      </c>
      <c r="B365" s="45">
        <v>706</v>
      </c>
      <c r="C365" s="46" t="s">
        <v>1107</v>
      </c>
      <c r="D365" s="46"/>
      <c r="E365" s="47">
        <f>E366+E369</f>
        <v>530000</v>
      </c>
      <c r="F365" s="65"/>
      <c r="G365" s="66"/>
    </row>
    <row r="366" spans="1:7" s="59" customFormat="1" ht="15.75">
      <c r="A366" s="44" t="s">
        <v>213</v>
      </c>
      <c r="B366" s="45">
        <v>706</v>
      </c>
      <c r="C366" s="46" t="s">
        <v>1108</v>
      </c>
      <c r="D366" s="46"/>
      <c r="E366" s="47">
        <f>E367</f>
        <v>30000</v>
      </c>
      <c r="F366" s="65"/>
      <c r="G366" s="66"/>
    </row>
    <row r="367" spans="1:7" s="59" customFormat="1" ht="31.5">
      <c r="A367" s="44" t="s">
        <v>215</v>
      </c>
      <c r="B367" s="45">
        <v>706</v>
      </c>
      <c r="C367" s="46" t="s">
        <v>1108</v>
      </c>
      <c r="D367" s="46" t="s">
        <v>192</v>
      </c>
      <c r="E367" s="47">
        <v>30000</v>
      </c>
      <c r="F367" s="65"/>
      <c r="G367" s="66"/>
    </row>
    <row r="368" spans="1:7" s="59" customFormat="1" ht="31.5">
      <c r="A368" s="51" t="s">
        <v>806</v>
      </c>
      <c r="B368" s="58" t="s">
        <v>785</v>
      </c>
      <c r="C368" s="58" t="s">
        <v>820</v>
      </c>
      <c r="D368" s="58"/>
      <c r="E368" s="47">
        <f>E369</f>
        <v>500000</v>
      </c>
      <c r="F368" s="65"/>
      <c r="G368" s="66"/>
    </row>
    <row r="369" spans="1:7" s="59" customFormat="1" ht="31.5">
      <c r="A369" s="51" t="s">
        <v>198</v>
      </c>
      <c r="B369" s="58" t="s">
        <v>785</v>
      </c>
      <c r="C369" s="58" t="s">
        <v>820</v>
      </c>
      <c r="D369" s="58">
        <v>600</v>
      </c>
      <c r="E369" s="47">
        <v>500000</v>
      </c>
      <c r="F369" s="65"/>
      <c r="G369" s="66"/>
    </row>
    <row r="370" spans="1:7" ht="31.5">
      <c r="A370" s="127" t="s">
        <v>467</v>
      </c>
      <c r="B370" s="45">
        <v>706</v>
      </c>
      <c r="C370" s="46" t="s">
        <v>1109</v>
      </c>
      <c r="D370" s="46"/>
      <c r="E370" s="47">
        <f>E371</f>
        <v>100000</v>
      </c>
      <c r="G370" s="49"/>
    </row>
    <row r="371" spans="1:7" s="59" customFormat="1" ht="31.5">
      <c r="A371" s="127" t="s">
        <v>821</v>
      </c>
      <c r="B371" s="45">
        <v>706</v>
      </c>
      <c r="C371" s="46" t="s">
        <v>1110</v>
      </c>
      <c r="D371" s="46"/>
      <c r="E371" s="47">
        <f>E372</f>
        <v>100000</v>
      </c>
      <c r="F371" s="48"/>
      <c r="G371" s="49"/>
    </row>
    <row r="372" spans="1:7" ht="15.75">
      <c r="A372" s="44" t="s">
        <v>213</v>
      </c>
      <c r="B372" s="45">
        <v>706</v>
      </c>
      <c r="C372" s="46" t="s">
        <v>1111</v>
      </c>
      <c r="D372" s="46"/>
      <c r="E372" s="47">
        <f>E373</f>
        <v>100000</v>
      </c>
      <c r="G372" s="49"/>
    </row>
    <row r="373" spans="1:7" ht="31.5">
      <c r="A373" s="44" t="s">
        <v>198</v>
      </c>
      <c r="B373" s="45">
        <v>706</v>
      </c>
      <c r="C373" s="46" t="s">
        <v>1111</v>
      </c>
      <c r="D373" s="46" t="s">
        <v>199</v>
      </c>
      <c r="E373" s="47">
        <v>100000</v>
      </c>
      <c r="G373" s="49"/>
    </row>
    <row r="374" spans="1:7" ht="31.5">
      <c r="A374" s="52" t="s">
        <v>307</v>
      </c>
      <c r="B374" s="53">
        <v>706</v>
      </c>
      <c r="C374" s="54" t="s">
        <v>1112</v>
      </c>
      <c r="D374" s="54"/>
      <c r="E374" s="55">
        <f>E375</f>
        <v>7257866.98</v>
      </c>
      <c r="G374" s="49"/>
    </row>
    <row r="375" spans="1:7" ht="31.5">
      <c r="A375" s="44" t="s">
        <v>449</v>
      </c>
      <c r="B375" s="45">
        <v>706</v>
      </c>
      <c r="C375" s="46" t="s">
        <v>1113</v>
      </c>
      <c r="D375" s="46"/>
      <c r="E375" s="47">
        <f>E376+E378+E380</f>
        <v>7257866.98</v>
      </c>
      <c r="G375" s="49"/>
    </row>
    <row r="376" spans="1:7" ht="15.75">
      <c r="A376" s="44" t="s">
        <v>231</v>
      </c>
      <c r="B376" s="45">
        <v>706</v>
      </c>
      <c r="C376" s="46" t="s">
        <v>1114</v>
      </c>
      <c r="D376" s="46"/>
      <c r="E376" s="47">
        <f>E377</f>
        <v>3882896.29</v>
      </c>
      <c r="G376" s="49"/>
    </row>
    <row r="377" spans="1:7" ht="15.75">
      <c r="A377" s="44" t="s">
        <v>203</v>
      </c>
      <c r="B377" s="45">
        <v>706</v>
      </c>
      <c r="C377" s="46" t="s">
        <v>1114</v>
      </c>
      <c r="D377" s="46" t="s">
        <v>202</v>
      </c>
      <c r="E377" s="47">
        <v>3882896.29</v>
      </c>
      <c r="G377" s="49"/>
    </row>
    <row r="378" spans="1:7" ht="15.75">
      <c r="A378" s="51" t="s">
        <v>791</v>
      </c>
      <c r="B378" s="61" t="s">
        <v>785</v>
      </c>
      <c r="C378" s="46" t="s">
        <v>792</v>
      </c>
      <c r="D378" s="62"/>
      <c r="E378" s="47">
        <f>E379</f>
        <v>3294970.69</v>
      </c>
      <c r="G378" s="49"/>
    </row>
    <row r="379" spans="1:7" ht="31.5">
      <c r="A379" s="51" t="s">
        <v>215</v>
      </c>
      <c r="B379" s="61" t="s">
        <v>785</v>
      </c>
      <c r="C379" s="46" t="s">
        <v>792</v>
      </c>
      <c r="D379" s="62">
        <v>200</v>
      </c>
      <c r="E379" s="47">
        <v>3294970.69</v>
      </c>
      <c r="G379" s="49"/>
    </row>
    <row r="380" spans="1:7" ht="31.5">
      <c r="A380" s="51" t="s">
        <v>793</v>
      </c>
      <c r="B380" s="58" t="s">
        <v>785</v>
      </c>
      <c r="C380" s="63" t="s">
        <v>794</v>
      </c>
      <c r="D380" s="69"/>
      <c r="E380" s="47">
        <f>E381</f>
        <v>80000</v>
      </c>
      <c r="G380" s="49"/>
    </row>
    <row r="381" spans="1:7" ht="31.5">
      <c r="A381" s="51" t="s">
        <v>215</v>
      </c>
      <c r="B381" s="58" t="s">
        <v>785</v>
      </c>
      <c r="C381" s="63" t="s">
        <v>794</v>
      </c>
      <c r="D381" s="69">
        <v>200</v>
      </c>
      <c r="E381" s="47">
        <v>80000</v>
      </c>
      <c r="G381" s="49"/>
    </row>
    <row r="382" spans="1:7" s="59" customFormat="1" ht="35.25" customHeight="1">
      <c r="A382" s="93" t="s">
        <v>846</v>
      </c>
      <c r="B382" s="94" t="s">
        <v>785</v>
      </c>
      <c r="C382" s="94" t="s">
        <v>799</v>
      </c>
      <c r="D382" s="94"/>
      <c r="E382" s="55">
        <f>E383</f>
        <v>7875113.42</v>
      </c>
      <c r="F382" s="65"/>
      <c r="G382" s="66"/>
    </row>
    <row r="383" spans="1:7" ht="31.5">
      <c r="A383" s="51" t="s">
        <v>800</v>
      </c>
      <c r="B383" s="61" t="s">
        <v>785</v>
      </c>
      <c r="C383" s="61" t="s">
        <v>801</v>
      </c>
      <c r="D383" s="61"/>
      <c r="E383" s="47">
        <f>E384</f>
        <v>7875113.42</v>
      </c>
      <c r="G383" s="49"/>
    </row>
    <row r="384" spans="1:7" ht="15.75">
      <c r="A384" s="51" t="s">
        <v>267</v>
      </c>
      <c r="B384" s="61" t="s">
        <v>785</v>
      </c>
      <c r="C384" s="61" t="s">
        <v>802</v>
      </c>
      <c r="D384" s="61"/>
      <c r="E384" s="47">
        <f>E385+E386</f>
        <v>7875113.42</v>
      </c>
      <c r="G384" s="49"/>
    </row>
    <row r="385" spans="1:7" ht="31.5">
      <c r="A385" s="51" t="s">
        <v>215</v>
      </c>
      <c r="B385" s="61" t="s">
        <v>785</v>
      </c>
      <c r="C385" s="61" t="s">
        <v>802</v>
      </c>
      <c r="D385" s="61" t="s">
        <v>192</v>
      </c>
      <c r="E385" s="47">
        <v>4898800</v>
      </c>
      <c r="G385" s="49"/>
    </row>
    <row r="386" spans="1:7" ht="15.75">
      <c r="A386" s="51" t="s">
        <v>130</v>
      </c>
      <c r="B386" s="61" t="s">
        <v>785</v>
      </c>
      <c r="C386" s="61" t="s">
        <v>802</v>
      </c>
      <c r="D386" s="61">
        <v>500</v>
      </c>
      <c r="E386" s="47">
        <v>2976313.42</v>
      </c>
      <c r="G386" s="49"/>
    </row>
    <row r="387" spans="1:7" s="59" customFormat="1" ht="47.25">
      <c r="A387" s="93" t="s">
        <v>847</v>
      </c>
      <c r="B387" s="94" t="s">
        <v>785</v>
      </c>
      <c r="C387" s="94" t="s">
        <v>848</v>
      </c>
      <c r="D387" s="94"/>
      <c r="E387" s="55">
        <f>E388</f>
        <v>32608</v>
      </c>
      <c r="F387" s="65"/>
      <c r="G387" s="66"/>
    </row>
    <row r="388" spans="1:7" ht="31.5">
      <c r="A388" s="51" t="s">
        <v>849</v>
      </c>
      <c r="B388" s="61" t="s">
        <v>785</v>
      </c>
      <c r="C388" s="61" t="s">
        <v>850</v>
      </c>
      <c r="D388" s="61"/>
      <c r="E388" s="47">
        <f>E389</f>
        <v>32608</v>
      </c>
      <c r="G388" s="49"/>
    </row>
    <row r="389" spans="1:7" ht="15.75">
      <c r="A389" s="51" t="s">
        <v>80</v>
      </c>
      <c r="B389" s="61" t="s">
        <v>785</v>
      </c>
      <c r="C389" s="61" t="s">
        <v>851</v>
      </c>
      <c r="D389" s="61"/>
      <c r="E389" s="47">
        <f>E390</f>
        <v>32608</v>
      </c>
      <c r="G389" s="49"/>
    </row>
    <row r="390" spans="1:7" ht="47.25">
      <c r="A390" s="51" t="s">
        <v>190</v>
      </c>
      <c r="B390" s="61" t="s">
        <v>785</v>
      </c>
      <c r="C390" s="61" t="s">
        <v>851</v>
      </c>
      <c r="D390" s="61" t="s">
        <v>191</v>
      </c>
      <c r="E390" s="47">
        <v>32608</v>
      </c>
      <c r="G390" s="49"/>
    </row>
    <row r="391" spans="1:7" ht="45.75" customHeight="1">
      <c r="A391" s="82" t="s">
        <v>49</v>
      </c>
      <c r="B391" s="54" t="s">
        <v>232</v>
      </c>
      <c r="C391" s="54"/>
      <c r="D391" s="87"/>
      <c r="E391" s="55">
        <f>E392</f>
        <v>179123304.14</v>
      </c>
      <c r="F391" s="50"/>
      <c r="G391" s="50"/>
    </row>
    <row r="392" spans="1:7" s="59" customFormat="1" ht="47.25">
      <c r="A392" s="52" t="s">
        <v>42</v>
      </c>
      <c r="B392" s="53">
        <v>792</v>
      </c>
      <c r="C392" s="54" t="s">
        <v>1115</v>
      </c>
      <c r="D392" s="54"/>
      <c r="E392" s="55">
        <f>E393+E398+E401</f>
        <v>179123304.14</v>
      </c>
      <c r="F392" s="65"/>
      <c r="G392" s="88"/>
    </row>
    <row r="393" spans="1:7" ht="63">
      <c r="A393" s="44" t="s">
        <v>463</v>
      </c>
      <c r="B393" s="45">
        <v>792</v>
      </c>
      <c r="C393" s="46" t="s">
        <v>1116</v>
      </c>
      <c r="D393" s="46"/>
      <c r="E393" s="47">
        <f>E394</f>
        <v>23216390.310000002</v>
      </c>
      <c r="F393" s="50"/>
      <c r="G393" s="50"/>
    </row>
    <row r="394" spans="1:7" ht="15.75">
      <c r="A394" s="44" t="s">
        <v>216</v>
      </c>
      <c r="B394" s="45">
        <v>792</v>
      </c>
      <c r="C394" s="46" t="s">
        <v>1117</v>
      </c>
      <c r="D394" s="46"/>
      <c r="E394" s="47">
        <f>E395+E396+E397</f>
        <v>23216390.310000002</v>
      </c>
      <c r="F394" s="50"/>
      <c r="G394" s="50"/>
    </row>
    <row r="395" spans="1:7" ht="47.25">
      <c r="A395" s="44" t="s">
        <v>190</v>
      </c>
      <c r="B395" s="45">
        <v>792</v>
      </c>
      <c r="C395" s="46" t="s">
        <v>1117</v>
      </c>
      <c r="D395" s="46" t="s">
        <v>191</v>
      </c>
      <c r="E395" s="47">
        <v>21723320.3</v>
      </c>
      <c r="F395" s="50"/>
      <c r="G395" s="50"/>
    </row>
    <row r="396" spans="1:7" ht="31.5">
      <c r="A396" s="44" t="s">
        <v>215</v>
      </c>
      <c r="B396" s="45">
        <v>792</v>
      </c>
      <c r="C396" s="46" t="s">
        <v>1117</v>
      </c>
      <c r="D396" s="46" t="s">
        <v>192</v>
      </c>
      <c r="E396" s="47">
        <v>1448779.01</v>
      </c>
      <c r="F396" s="50"/>
      <c r="G396" s="50"/>
    </row>
    <row r="397" spans="1:7" ht="15.75">
      <c r="A397" s="44" t="s">
        <v>193</v>
      </c>
      <c r="B397" s="45">
        <v>792</v>
      </c>
      <c r="C397" s="46" t="s">
        <v>1117</v>
      </c>
      <c r="D397" s="46" t="s">
        <v>194</v>
      </c>
      <c r="E397" s="47">
        <v>44291</v>
      </c>
      <c r="F397" s="50"/>
      <c r="G397" s="50"/>
    </row>
    <row r="398" spans="1:7" ht="63">
      <c r="A398" s="44" t="s">
        <v>85</v>
      </c>
      <c r="B398" s="45">
        <v>792</v>
      </c>
      <c r="C398" s="46" t="s">
        <v>1118</v>
      </c>
      <c r="D398" s="46"/>
      <c r="E398" s="47">
        <f>E399</f>
        <v>111573000</v>
      </c>
      <c r="F398" s="50"/>
      <c r="G398" s="50"/>
    </row>
    <row r="399" spans="1:7" ht="15.75">
      <c r="A399" s="44" t="s">
        <v>211</v>
      </c>
      <c r="B399" s="45">
        <v>792</v>
      </c>
      <c r="C399" s="46" t="s">
        <v>1119</v>
      </c>
      <c r="D399" s="46"/>
      <c r="E399" s="47">
        <f>E400</f>
        <v>111573000</v>
      </c>
      <c r="F399" s="50"/>
      <c r="G399" s="50"/>
    </row>
    <row r="400" spans="1:7" ht="15.75">
      <c r="A400" s="44" t="s">
        <v>130</v>
      </c>
      <c r="B400" s="45">
        <v>792</v>
      </c>
      <c r="C400" s="46" t="s">
        <v>1119</v>
      </c>
      <c r="D400" s="46" t="s">
        <v>201</v>
      </c>
      <c r="E400" s="47">
        <v>111573000</v>
      </c>
      <c r="F400" s="50"/>
      <c r="G400" s="50"/>
    </row>
    <row r="401" spans="1:7" ht="31.5">
      <c r="A401" s="44" t="s">
        <v>86</v>
      </c>
      <c r="B401" s="45">
        <v>792</v>
      </c>
      <c r="C401" s="46" t="s">
        <v>1120</v>
      </c>
      <c r="D401" s="46"/>
      <c r="E401" s="47">
        <f>E402+E405</f>
        <v>44333913.83</v>
      </c>
      <c r="F401" s="50"/>
      <c r="G401" s="50"/>
    </row>
    <row r="402" spans="1:7" ht="15.75">
      <c r="A402" s="44" t="s">
        <v>73</v>
      </c>
      <c r="B402" s="45">
        <v>792</v>
      </c>
      <c r="C402" s="46" t="s">
        <v>1121</v>
      </c>
      <c r="D402" s="46"/>
      <c r="E402" s="47">
        <f>E403+E404</f>
        <v>18231959.26</v>
      </c>
      <c r="F402" s="50"/>
      <c r="G402" s="50"/>
    </row>
    <row r="403" spans="1:7" ht="47.25">
      <c r="A403" s="44" t="s">
        <v>190</v>
      </c>
      <c r="B403" s="45">
        <v>792</v>
      </c>
      <c r="C403" s="46" t="s">
        <v>1121</v>
      </c>
      <c r="D403" s="46" t="s">
        <v>191</v>
      </c>
      <c r="E403" s="47">
        <v>16939222.76</v>
      </c>
      <c r="F403" s="50"/>
      <c r="G403" s="50"/>
    </row>
    <row r="404" spans="1:7" ht="31.5">
      <c r="A404" s="44" t="s">
        <v>215</v>
      </c>
      <c r="B404" s="45">
        <v>792</v>
      </c>
      <c r="C404" s="46" t="s">
        <v>1121</v>
      </c>
      <c r="D404" s="46" t="s">
        <v>192</v>
      </c>
      <c r="E404" s="47">
        <v>1292736.5</v>
      </c>
      <c r="F404" s="50"/>
      <c r="G404" s="50"/>
    </row>
    <row r="405" spans="1:7" ht="47.25">
      <c r="A405" s="44" t="s">
        <v>174</v>
      </c>
      <c r="B405" s="45">
        <v>792</v>
      </c>
      <c r="C405" s="46" t="s">
        <v>1122</v>
      </c>
      <c r="D405" s="46"/>
      <c r="E405" s="47">
        <f>E406+E407</f>
        <v>26101954.57</v>
      </c>
      <c r="F405" s="67"/>
      <c r="G405" s="49"/>
    </row>
    <row r="406" spans="1:7" ht="47.25">
      <c r="A406" s="44" t="s">
        <v>190</v>
      </c>
      <c r="B406" s="45">
        <v>792</v>
      </c>
      <c r="C406" s="46" t="s">
        <v>1122</v>
      </c>
      <c r="D406" s="46" t="s">
        <v>191</v>
      </c>
      <c r="E406" s="47">
        <v>23163102.61</v>
      </c>
      <c r="F406" s="67"/>
      <c r="G406" s="49"/>
    </row>
    <row r="407" spans="1:7" ht="31.5">
      <c r="A407" s="44" t="s">
        <v>215</v>
      </c>
      <c r="B407" s="45">
        <v>792</v>
      </c>
      <c r="C407" s="46" t="s">
        <v>1122</v>
      </c>
      <c r="D407" s="46" t="s">
        <v>192</v>
      </c>
      <c r="E407" s="47">
        <v>2938851.96</v>
      </c>
      <c r="F407" s="67"/>
      <c r="G407" s="49"/>
    </row>
    <row r="408" spans="1:7" ht="15.75">
      <c r="A408" s="84" t="s">
        <v>81</v>
      </c>
      <c r="B408" s="57"/>
      <c r="C408" s="54"/>
      <c r="D408" s="54"/>
      <c r="E408" s="55">
        <f>E391+E15</f>
        <v>2326712547.24</v>
      </c>
      <c r="F408" s="50"/>
      <c r="G408" s="50"/>
    </row>
    <row r="409" spans="1:7" ht="15.75">
      <c r="A409" s="59"/>
      <c r="C409" s="85"/>
      <c r="D409" s="85"/>
      <c r="E409" s="86"/>
      <c r="F409" s="50"/>
      <c r="G409" s="50"/>
    </row>
    <row r="410" spans="1:7" ht="15.75">
      <c r="A410" s="144" t="s">
        <v>429</v>
      </c>
      <c r="B410" s="144"/>
      <c r="C410" s="144"/>
      <c r="D410" s="144"/>
      <c r="E410" s="67"/>
      <c r="F410" s="50"/>
      <c r="G410" s="50"/>
    </row>
    <row r="411" spans="4:7" ht="15.75" customHeight="1">
      <c r="D411" s="67"/>
      <c r="E411" s="67"/>
      <c r="F411" s="50"/>
      <c r="G411" s="50"/>
    </row>
    <row r="412" spans="4:7" ht="15.75">
      <c r="D412" s="67"/>
      <c r="E412" s="95"/>
      <c r="F412" s="50"/>
      <c r="G412" s="50"/>
    </row>
    <row r="413" spans="4:7" ht="15.75">
      <c r="D413" s="67"/>
      <c r="E413" s="67"/>
      <c r="F413" s="50"/>
      <c r="G413" s="50"/>
    </row>
    <row r="414" spans="4:7" ht="42.75" customHeight="1">
      <c r="D414" s="67"/>
      <c r="E414" s="95"/>
      <c r="F414" s="50"/>
      <c r="G414" s="50"/>
    </row>
    <row r="415" spans="4:7" ht="82.5" customHeight="1">
      <c r="D415" s="67"/>
      <c r="E415" s="67"/>
      <c r="F415" s="50"/>
      <c r="G415" s="50"/>
    </row>
    <row r="416" spans="4:5" ht="44.25" customHeight="1">
      <c r="D416" s="67"/>
      <c r="E416" s="67"/>
    </row>
    <row r="417" spans="1:7" s="59" customFormat="1" ht="42.75" customHeight="1">
      <c r="A417" s="56"/>
      <c r="B417" s="50"/>
      <c r="C417" s="50"/>
      <c r="D417" s="67"/>
      <c r="E417" s="67"/>
      <c r="F417" s="48"/>
      <c r="G417" s="96"/>
    </row>
    <row r="418" spans="4:5" ht="39" customHeight="1">
      <c r="D418" s="67"/>
      <c r="E418" s="67"/>
    </row>
    <row r="419" spans="4:5" ht="15.75">
      <c r="D419" s="67"/>
      <c r="E419" s="67"/>
    </row>
    <row r="420" spans="4:5" ht="15.75">
      <c r="D420" s="67"/>
      <c r="E420" s="67"/>
    </row>
    <row r="421" spans="4:5" ht="15.75">
      <c r="D421" s="67"/>
      <c r="E421" s="67"/>
    </row>
    <row r="422" spans="4:5" ht="15.75">
      <c r="D422" s="67"/>
      <c r="E422" s="67"/>
    </row>
    <row r="427" spans="1:7" s="59" customFormat="1" ht="15.75">
      <c r="A427" s="56"/>
      <c r="B427" s="50"/>
      <c r="C427" s="50"/>
      <c r="D427" s="48"/>
      <c r="E427" s="48"/>
      <c r="F427" s="48"/>
      <c r="G427" s="96"/>
    </row>
    <row r="429" ht="45" customHeight="1"/>
    <row r="430" ht="41.25" customHeight="1"/>
    <row r="433" ht="39" customHeight="1"/>
    <row r="434" spans="4:7" ht="37.5" customHeight="1">
      <c r="D434" s="50"/>
      <c r="E434" s="50"/>
      <c r="F434" s="50"/>
      <c r="G434" s="50"/>
    </row>
    <row r="436" spans="4:7" ht="36" customHeight="1">
      <c r="D436" s="50"/>
      <c r="E436" s="50"/>
      <c r="F436" s="50"/>
      <c r="G436" s="50"/>
    </row>
    <row r="453" spans="1:7" s="59" customFormat="1" ht="15.75">
      <c r="A453" s="56"/>
      <c r="B453" s="50"/>
      <c r="C453" s="50"/>
      <c r="D453" s="48"/>
      <c r="E453" s="48"/>
      <c r="F453" s="48"/>
      <c r="G453" s="96"/>
    </row>
    <row r="454" spans="1:7" s="59" customFormat="1" ht="15.75">
      <c r="A454" s="56"/>
      <c r="B454" s="50"/>
      <c r="C454" s="50"/>
      <c r="D454" s="48"/>
      <c r="E454" s="48"/>
      <c r="F454" s="48"/>
      <c r="G454" s="96"/>
    </row>
    <row r="455" spans="1:7" s="73" customFormat="1" ht="15.75">
      <c r="A455" s="56"/>
      <c r="B455" s="50"/>
      <c r="C455" s="50"/>
      <c r="D455" s="48"/>
      <c r="E455" s="48"/>
      <c r="F455" s="48"/>
      <c r="G455" s="96"/>
    </row>
  </sheetData>
  <sheetProtection/>
  <mergeCells count="14">
    <mergeCell ref="E12:E13"/>
    <mergeCell ref="A12:A13"/>
    <mergeCell ref="A8:E8"/>
    <mergeCell ref="A9:E9"/>
    <mergeCell ref="F11:G11"/>
    <mergeCell ref="A410:D410"/>
    <mergeCell ref="A10:E10"/>
    <mergeCell ref="B12:D12"/>
    <mergeCell ref="C2:G2"/>
    <mergeCell ref="C1:G1"/>
    <mergeCell ref="C4:G4"/>
    <mergeCell ref="C5:G5"/>
    <mergeCell ref="C3:G3"/>
    <mergeCell ref="C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D336"/>
  <sheetViews>
    <sheetView zoomScalePageLayoutView="0" workbookViewId="0" topLeftCell="A1">
      <selection activeCell="F15" sqref="F15"/>
    </sheetView>
  </sheetViews>
  <sheetFormatPr defaultColWidth="9.00390625" defaultRowHeight="12.75"/>
  <cols>
    <col min="1" max="1" width="96.75390625" style="3" customWidth="1"/>
    <col min="2" max="2" width="11.875" style="26" customWidth="1"/>
    <col min="3" max="3" width="17.375" style="26" customWidth="1"/>
    <col min="4" max="4" width="11.125" style="16" customWidth="1"/>
    <col min="5" max="6" width="9.125" style="16" customWidth="1"/>
    <col min="7" max="7" width="10.125" style="16" bestFit="1" customWidth="1"/>
    <col min="8" max="16384" width="9.125" style="16" customWidth="1"/>
  </cols>
  <sheetData>
    <row r="1" spans="1:3" s="28" customFormat="1" ht="15">
      <c r="A1" s="27"/>
      <c r="B1" s="149" t="s">
        <v>769</v>
      </c>
      <c r="C1" s="149"/>
    </row>
    <row r="2" spans="1:3" s="28" customFormat="1" ht="15">
      <c r="A2" s="27"/>
      <c r="B2" s="149" t="s">
        <v>764</v>
      </c>
      <c r="C2" s="149"/>
    </row>
    <row r="3" spans="1:3" s="28" customFormat="1" ht="15">
      <c r="A3" s="27"/>
      <c r="B3" s="149" t="s">
        <v>765</v>
      </c>
      <c r="C3" s="149"/>
    </row>
    <row r="4" spans="1:3" s="28" customFormat="1" ht="15">
      <c r="A4" s="27"/>
      <c r="B4" s="150" t="s">
        <v>1128</v>
      </c>
      <c r="C4" s="150"/>
    </row>
    <row r="5" spans="1:3" s="28" customFormat="1" ht="15">
      <c r="A5" s="27"/>
      <c r="B5" s="29"/>
      <c r="C5" s="29"/>
    </row>
    <row r="6" spans="1:3" s="28" customFormat="1" ht="15">
      <c r="A6" s="27"/>
      <c r="B6" s="29"/>
      <c r="C6" s="29"/>
    </row>
    <row r="7" ht="15.75">
      <c r="C7" s="35"/>
    </row>
    <row r="8" spans="1:3" ht="42" customHeight="1">
      <c r="A8" s="151" t="s">
        <v>782</v>
      </c>
      <c r="B8" s="151"/>
      <c r="C8" s="151"/>
    </row>
    <row r="9" spans="1:3" ht="24.75" customHeight="1">
      <c r="A9" s="10"/>
      <c r="B9" s="30"/>
      <c r="C9" s="30"/>
    </row>
    <row r="10" ht="15.75">
      <c r="C10" s="37" t="s">
        <v>296</v>
      </c>
    </row>
    <row r="11" spans="1:3" s="15" customFormat="1" ht="33.75">
      <c r="A11" s="13" t="s">
        <v>154</v>
      </c>
      <c r="B11" s="41" t="s">
        <v>766</v>
      </c>
      <c r="C11" s="4" t="s">
        <v>756</v>
      </c>
    </row>
    <row r="12" spans="1:3" s="15" customFormat="1" ht="15.75">
      <c r="A12" s="13">
        <v>1</v>
      </c>
      <c r="B12" s="38">
        <v>2</v>
      </c>
      <c r="C12" s="4">
        <v>3</v>
      </c>
    </row>
    <row r="13" spans="1:3" s="32" customFormat="1" ht="15.75">
      <c r="A13" s="19" t="s">
        <v>7</v>
      </c>
      <c r="B13" s="31" t="s">
        <v>144</v>
      </c>
      <c r="C13" s="25">
        <f>C14+C15+C17+C18+C16</f>
        <v>161670121.51999998</v>
      </c>
    </row>
    <row r="14" spans="1:3" s="32" customFormat="1" ht="33" customHeight="1">
      <c r="A14" s="1" t="s">
        <v>214</v>
      </c>
      <c r="B14" s="2" t="s">
        <v>25</v>
      </c>
      <c r="C14" s="24">
        <v>4822497.66</v>
      </c>
    </row>
    <row r="15" spans="1:3" ht="31.5" customHeight="1">
      <c r="A15" s="1" t="s">
        <v>172</v>
      </c>
      <c r="B15" s="2" t="s">
        <v>8</v>
      </c>
      <c r="C15" s="24">
        <v>120726918.97</v>
      </c>
    </row>
    <row r="16" spans="1:3" ht="15.75">
      <c r="A16" s="1" t="s">
        <v>245</v>
      </c>
      <c r="B16" s="2" t="s">
        <v>244</v>
      </c>
      <c r="C16" s="24">
        <v>0</v>
      </c>
    </row>
    <row r="17" spans="1:3" ht="15.75">
      <c r="A17" s="1" t="s">
        <v>757</v>
      </c>
      <c r="B17" s="2" t="s">
        <v>758</v>
      </c>
      <c r="C17" s="24">
        <v>0</v>
      </c>
    </row>
    <row r="18" spans="1:3" ht="15.75">
      <c r="A18" s="1" t="s">
        <v>39</v>
      </c>
      <c r="B18" s="2" t="s">
        <v>48</v>
      </c>
      <c r="C18" s="24">
        <v>36120704.89</v>
      </c>
    </row>
    <row r="19" spans="1:3" s="32" customFormat="1" ht="15.75">
      <c r="A19" s="19" t="s">
        <v>176</v>
      </c>
      <c r="B19" s="31" t="s">
        <v>177</v>
      </c>
      <c r="C19" s="25">
        <f>C20</f>
        <v>2837000</v>
      </c>
    </row>
    <row r="20" spans="1:3" ht="15.75">
      <c r="A20" s="1" t="s">
        <v>179</v>
      </c>
      <c r="B20" s="2" t="s">
        <v>178</v>
      </c>
      <c r="C20" s="24">
        <v>2837000</v>
      </c>
    </row>
    <row r="21" spans="1:3" s="32" customFormat="1" ht="18.75" customHeight="1">
      <c r="A21" s="19" t="s">
        <v>9</v>
      </c>
      <c r="B21" s="31" t="s">
        <v>10</v>
      </c>
      <c r="C21" s="25">
        <f>C22</f>
        <v>8181578.99</v>
      </c>
    </row>
    <row r="22" spans="1:3" ht="33.75" customHeight="1">
      <c r="A22" s="1" t="s">
        <v>273</v>
      </c>
      <c r="B22" s="2" t="s">
        <v>272</v>
      </c>
      <c r="C22" s="24">
        <v>8181578.99</v>
      </c>
    </row>
    <row r="23" spans="1:3" s="32" customFormat="1" ht="15.75">
      <c r="A23" s="19" t="s">
        <v>11</v>
      </c>
      <c r="B23" s="31" t="s">
        <v>12</v>
      </c>
      <c r="C23" s="25">
        <f>C24+C25+C26+C27</f>
        <v>162487086.79000002</v>
      </c>
    </row>
    <row r="24" spans="1:3" ht="15.75">
      <c r="A24" s="1" t="s">
        <v>45</v>
      </c>
      <c r="B24" s="2" t="s">
        <v>44</v>
      </c>
      <c r="C24" s="24">
        <v>8504161.3</v>
      </c>
    </row>
    <row r="25" spans="1:3" ht="15.75">
      <c r="A25" s="1" t="s">
        <v>208</v>
      </c>
      <c r="B25" s="2" t="s">
        <v>207</v>
      </c>
      <c r="C25" s="24">
        <v>12296524.9</v>
      </c>
    </row>
    <row r="26" spans="1:3" ht="15.75">
      <c r="A26" s="1" t="s">
        <v>129</v>
      </c>
      <c r="B26" s="2" t="s">
        <v>19</v>
      </c>
      <c r="C26" s="24">
        <v>126330652.41</v>
      </c>
    </row>
    <row r="27" spans="1:3" ht="20.25" customHeight="1">
      <c r="A27" s="1" t="s">
        <v>13</v>
      </c>
      <c r="B27" s="2" t="s">
        <v>210</v>
      </c>
      <c r="C27" s="24">
        <v>15355748.18</v>
      </c>
    </row>
    <row r="28" spans="1:3" s="32" customFormat="1" ht="15.75">
      <c r="A28" s="19" t="s">
        <v>170</v>
      </c>
      <c r="B28" s="31" t="s">
        <v>168</v>
      </c>
      <c r="C28" s="25">
        <f>C29+C30+C31+C32</f>
        <v>114724796.56</v>
      </c>
    </row>
    <row r="29" spans="1:3" s="32" customFormat="1" ht="15.75">
      <c r="A29" s="1" t="s">
        <v>183</v>
      </c>
      <c r="B29" s="2" t="s">
        <v>182</v>
      </c>
      <c r="C29" s="24">
        <v>1290495.36</v>
      </c>
    </row>
    <row r="30" spans="1:3" ht="15.75">
      <c r="A30" s="1" t="s">
        <v>171</v>
      </c>
      <c r="B30" s="2" t="s">
        <v>169</v>
      </c>
      <c r="C30" s="24">
        <v>33854823.54</v>
      </c>
    </row>
    <row r="31" spans="1:3" ht="15.75">
      <c r="A31" s="1" t="s">
        <v>454</v>
      </c>
      <c r="B31" s="2" t="s">
        <v>455</v>
      </c>
      <c r="C31" s="24">
        <v>66119477.66</v>
      </c>
    </row>
    <row r="32" spans="1:3" ht="15.75">
      <c r="A32" s="1" t="s">
        <v>264</v>
      </c>
      <c r="B32" s="2" t="s">
        <v>263</v>
      </c>
      <c r="C32" s="24">
        <v>13460000</v>
      </c>
    </row>
    <row r="33" spans="1:3" s="32" customFormat="1" ht="15.75">
      <c r="A33" s="19" t="s">
        <v>759</v>
      </c>
      <c r="B33" s="31" t="s">
        <v>262</v>
      </c>
      <c r="C33" s="25">
        <f>C34</f>
        <v>7875113.42</v>
      </c>
    </row>
    <row r="34" spans="1:3" ht="15.75">
      <c r="A34" s="1" t="s">
        <v>1123</v>
      </c>
      <c r="B34" s="2" t="s">
        <v>261</v>
      </c>
      <c r="C34" s="24">
        <v>7875113.42</v>
      </c>
    </row>
    <row r="35" spans="1:3" ht="15.75">
      <c r="A35" s="19" t="s">
        <v>760</v>
      </c>
      <c r="B35" s="31" t="s">
        <v>145</v>
      </c>
      <c r="C35" s="25">
        <f>C36+C37+C38+C39+C40</f>
        <v>1434166810.33</v>
      </c>
    </row>
    <row r="36" spans="1:3" ht="15.75">
      <c r="A36" s="1" t="s">
        <v>149</v>
      </c>
      <c r="B36" s="2" t="s">
        <v>146</v>
      </c>
      <c r="C36" s="24">
        <v>461598302.98</v>
      </c>
    </row>
    <row r="37" spans="1:3" ht="15.75">
      <c r="A37" s="1" t="s">
        <v>150</v>
      </c>
      <c r="B37" s="2" t="s">
        <v>14</v>
      </c>
      <c r="C37" s="24">
        <v>765264134.76</v>
      </c>
    </row>
    <row r="38" spans="1:3" ht="15.75">
      <c r="A38" s="1" t="s">
        <v>125</v>
      </c>
      <c r="B38" s="2" t="s">
        <v>124</v>
      </c>
      <c r="C38" s="24">
        <v>117600519.79</v>
      </c>
    </row>
    <row r="39" spans="1:3" ht="15.75">
      <c r="A39" s="1" t="s">
        <v>118</v>
      </c>
      <c r="B39" s="2" t="s">
        <v>15</v>
      </c>
      <c r="C39" s="24">
        <v>15042525</v>
      </c>
    </row>
    <row r="40" spans="1:3" ht="15.75">
      <c r="A40" s="1" t="s">
        <v>16</v>
      </c>
      <c r="B40" s="2" t="s">
        <v>17</v>
      </c>
      <c r="C40" s="24">
        <v>74661327.8</v>
      </c>
    </row>
    <row r="41" spans="1:3" ht="15.75">
      <c r="A41" s="19" t="s">
        <v>75</v>
      </c>
      <c r="B41" s="31" t="s">
        <v>147</v>
      </c>
      <c r="C41" s="25">
        <f>C42</f>
        <v>122561288.16</v>
      </c>
    </row>
    <row r="42" spans="1:3" ht="15.75">
      <c r="A42" s="1" t="s">
        <v>18</v>
      </c>
      <c r="B42" s="2" t="s">
        <v>148</v>
      </c>
      <c r="C42" s="24">
        <v>122561288.16</v>
      </c>
    </row>
    <row r="43" spans="1:3" s="32" customFormat="1" ht="15.75">
      <c r="A43" s="19" t="s">
        <v>152</v>
      </c>
      <c r="B43" s="31" t="s">
        <v>20</v>
      </c>
      <c r="C43" s="25">
        <f>C44+C45+C46</f>
        <v>140341777.9</v>
      </c>
    </row>
    <row r="44" spans="1:3" s="32" customFormat="1" ht="15.75">
      <c r="A44" s="1" t="s">
        <v>61</v>
      </c>
      <c r="B44" s="2" t="s">
        <v>60</v>
      </c>
      <c r="C44" s="24">
        <v>2999900.18</v>
      </c>
    </row>
    <row r="45" spans="1:3" ht="15.75">
      <c r="A45" s="1" t="s">
        <v>21</v>
      </c>
      <c r="B45" s="2" t="s">
        <v>22</v>
      </c>
      <c r="C45" s="24">
        <v>7105544.29</v>
      </c>
    </row>
    <row r="46" spans="1:3" ht="15.75">
      <c r="A46" s="1" t="s">
        <v>173</v>
      </c>
      <c r="B46" s="2" t="s">
        <v>23</v>
      </c>
      <c r="C46" s="24">
        <v>130236333.43</v>
      </c>
    </row>
    <row r="47" spans="1:3" s="32" customFormat="1" ht="15.75">
      <c r="A47" s="19" t="s">
        <v>51</v>
      </c>
      <c r="B47" s="31" t="s">
        <v>24</v>
      </c>
      <c r="C47" s="25">
        <f>C48</f>
        <v>49527994</v>
      </c>
    </row>
    <row r="48" spans="1:3" ht="15.75">
      <c r="A48" s="1" t="s">
        <v>53</v>
      </c>
      <c r="B48" s="2" t="s">
        <v>52</v>
      </c>
      <c r="C48" s="24">
        <v>49527994</v>
      </c>
    </row>
    <row r="49" spans="1:3" s="32" customFormat="1" ht="15.75">
      <c r="A49" s="19" t="s">
        <v>55</v>
      </c>
      <c r="B49" s="31" t="s">
        <v>54</v>
      </c>
      <c r="C49" s="25">
        <f>C50+C51</f>
        <v>5436657.24</v>
      </c>
    </row>
    <row r="50" spans="1:3" ht="15.75">
      <c r="A50" s="1" t="s">
        <v>157</v>
      </c>
      <c r="B50" s="2" t="s">
        <v>56</v>
      </c>
      <c r="C50" s="24">
        <v>4200000</v>
      </c>
    </row>
    <row r="51" spans="1:3" ht="15.75">
      <c r="A51" s="1" t="s">
        <v>151</v>
      </c>
      <c r="B51" s="2" t="s">
        <v>57</v>
      </c>
      <c r="C51" s="24">
        <v>1236657.24</v>
      </c>
    </row>
    <row r="52" spans="1:3" ht="33" customHeight="1">
      <c r="A52" s="19" t="s">
        <v>761</v>
      </c>
      <c r="B52" s="31" t="s">
        <v>58</v>
      </c>
      <c r="C52" s="25">
        <f>C53+C54+C55</f>
        <v>116902322.33</v>
      </c>
    </row>
    <row r="53" spans="1:3" ht="33.75" customHeight="1">
      <c r="A53" s="1" t="s">
        <v>76</v>
      </c>
      <c r="B53" s="2" t="s">
        <v>62</v>
      </c>
      <c r="C53" s="24">
        <v>111573000</v>
      </c>
    </row>
    <row r="54" spans="1:3" ht="15.75" hidden="1">
      <c r="A54" s="1" t="s">
        <v>762</v>
      </c>
      <c r="B54" s="2" t="s">
        <v>763</v>
      </c>
      <c r="C54" s="24"/>
    </row>
    <row r="55" spans="1:3" ht="19.5" customHeight="1">
      <c r="A55" s="1" t="s">
        <v>460</v>
      </c>
      <c r="B55" s="2" t="s">
        <v>461</v>
      </c>
      <c r="C55" s="24">
        <v>5329322.33</v>
      </c>
    </row>
    <row r="56" spans="1:4" s="32" customFormat="1" ht="15.75">
      <c r="A56" s="19" t="s">
        <v>153</v>
      </c>
      <c r="B56" s="39"/>
      <c r="C56" s="25">
        <f>C52+C49+C47+C43+C41+C35+C28+C23+C21+C19+C13+C33</f>
        <v>2326712547.24</v>
      </c>
      <c r="D56" s="40"/>
    </row>
    <row r="57" spans="1:3" s="32" customFormat="1" ht="15.75">
      <c r="A57" s="20"/>
      <c r="B57" s="36"/>
      <c r="C57" s="36"/>
    </row>
    <row r="58" spans="1:3" s="28" customFormat="1" ht="15.75">
      <c r="A58" s="152"/>
      <c r="B58" s="152"/>
      <c r="C58" s="152"/>
    </row>
    <row r="59" spans="1:4" ht="15.75">
      <c r="A59" s="3" t="s">
        <v>767</v>
      </c>
      <c r="B59" s="147" t="s">
        <v>768</v>
      </c>
      <c r="C59" s="148"/>
      <c r="D59" s="34"/>
    </row>
    <row r="60" spans="2:3" ht="15.75">
      <c r="B60" s="16"/>
      <c r="C60" s="16"/>
    </row>
    <row r="61" spans="2:3" ht="15.75">
      <c r="B61" s="16"/>
      <c r="C61" s="16"/>
    </row>
    <row r="62" spans="2:3" ht="15.75">
      <c r="B62" s="16"/>
      <c r="C62" s="16"/>
    </row>
    <row r="63" spans="2:3" ht="15.75">
      <c r="B63" s="16"/>
      <c r="C63" s="16"/>
    </row>
    <row r="64" spans="2:3" ht="15.75">
      <c r="B64" s="16"/>
      <c r="C64" s="16"/>
    </row>
    <row r="65" spans="2:3" ht="15.75">
      <c r="B65" s="16"/>
      <c r="C65" s="16"/>
    </row>
    <row r="66" spans="2:3" ht="15.75">
      <c r="B66" s="16"/>
      <c r="C66" s="16"/>
    </row>
    <row r="67" spans="2:3" ht="15.75">
      <c r="B67" s="16"/>
      <c r="C67" s="16"/>
    </row>
    <row r="68" spans="2:3" ht="15.75">
      <c r="B68" s="16"/>
      <c r="C68" s="16"/>
    </row>
    <row r="69" spans="2:3" ht="15.75">
      <c r="B69" s="16"/>
      <c r="C69" s="16"/>
    </row>
    <row r="70" spans="2:3" ht="15.75">
      <c r="B70" s="33"/>
      <c r="C70" s="33"/>
    </row>
    <row r="71" spans="2:3" ht="15.75">
      <c r="B71" s="33"/>
      <c r="C71" s="33"/>
    </row>
    <row r="72" spans="2:3" ht="15.75">
      <c r="B72" s="33"/>
      <c r="C72" s="33"/>
    </row>
    <row r="73" spans="2:3" ht="15.75">
      <c r="B73" s="33"/>
      <c r="C73" s="33"/>
    </row>
    <row r="74" spans="2:3" ht="15.75">
      <c r="B74" s="33"/>
      <c r="C74" s="33"/>
    </row>
    <row r="75" spans="2:3" ht="15.75">
      <c r="B75" s="33"/>
      <c r="C75" s="33"/>
    </row>
    <row r="76" spans="2:3" ht="15.75">
      <c r="B76" s="33"/>
      <c r="C76" s="33"/>
    </row>
    <row r="77" spans="2:3" ht="15.75">
      <c r="B77" s="33"/>
      <c r="C77" s="33"/>
    </row>
    <row r="78" spans="2:3" ht="15.75">
      <c r="B78" s="33"/>
      <c r="C78" s="33"/>
    </row>
    <row r="79" spans="2:3" ht="15.75">
      <c r="B79" s="33"/>
      <c r="C79" s="33"/>
    </row>
    <row r="80" spans="2:3" ht="15.75">
      <c r="B80" s="33"/>
      <c r="C80" s="33"/>
    </row>
    <row r="81" spans="2:3" ht="15.75">
      <c r="B81" s="33"/>
      <c r="C81" s="33"/>
    </row>
    <row r="82" spans="2:3" ht="15.75">
      <c r="B82" s="33"/>
      <c r="C82" s="33"/>
    </row>
    <row r="83" spans="2:3" ht="15.75">
      <c r="B83" s="33"/>
      <c r="C83" s="33"/>
    </row>
    <row r="84" spans="2:3" ht="15.75">
      <c r="B84" s="33"/>
      <c r="C84" s="33"/>
    </row>
    <row r="85" spans="2:3" ht="15.75">
      <c r="B85" s="33"/>
      <c r="C85" s="33"/>
    </row>
    <row r="86" spans="2:3" ht="15.75">
      <c r="B86" s="33"/>
      <c r="C86" s="33"/>
    </row>
    <row r="87" spans="2:3" ht="15.75">
      <c r="B87" s="33"/>
      <c r="C87" s="33"/>
    </row>
    <row r="88" spans="2:3" ht="15.75">
      <c r="B88" s="33"/>
      <c r="C88" s="33"/>
    </row>
    <row r="89" spans="2:3" ht="15.75">
      <c r="B89" s="33"/>
      <c r="C89" s="33"/>
    </row>
    <row r="90" spans="2:3" ht="15.75">
      <c r="B90" s="33"/>
      <c r="C90" s="33"/>
    </row>
    <row r="91" spans="2:3" ht="15.75">
      <c r="B91" s="33"/>
      <c r="C91" s="33"/>
    </row>
    <row r="92" spans="2:3" ht="15.75">
      <c r="B92" s="33"/>
      <c r="C92" s="33"/>
    </row>
    <row r="93" spans="2:3" ht="15.75">
      <c r="B93" s="33"/>
      <c r="C93" s="33"/>
    </row>
    <row r="94" spans="2:3" ht="15.75">
      <c r="B94" s="33"/>
      <c r="C94" s="33"/>
    </row>
    <row r="95" spans="2:3" ht="15.75">
      <c r="B95" s="33"/>
      <c r="C95" s="33"/>
    </row>
    <row r="96" spans="2:3" ht="15.75">
      <c r="B96" s="33"/>
      <c r="C96" s="33"/>
    </row>
    <row r="97" spans="2:3" ht="15.75">
      <c r="B97" s="33"/>
      <c r="C97" s="33"/>
    </row>
    <row r="98" spans="2:3" ht="15.75">
      <c r="B98" s="33"/>
      <c r="C98" s="33"/>
    </row>
    <row r="99" spans="2:3" ht="15.75">
      <c r="B99" s="33"/>
      <c r="C99" s="33"/>
    </row>
    <row r="100" spans="2:3" ht="15.75">
      <c r="B100" s="33"/>
      <c r="C100" s="33"/>
    </row>
    <row r="101" spans="2:3" ht="15.75">
      <c r="B101" s="33"/>
      <c r="C101" s="33"/>
    </row>
    <row r="102" spans="2:3" ht="15.75">
      <c r="B102" s="33"/>
      <c r="C102" s="33"/>
    </row>
    <row r="103" spans="2:3" ht="15.75">
      <c r="B103" s="33"/>
      <c r="C103" s="33"/>
    </row>
    <row r="104" spans="2:3" ht="15.75">
      <c r="B104" s="33"/>
      <c r="C104" s="33"/>
    </row>
    <row r="105" spans="2:3" ht="15.75">
      <c r="B105" s="33"/>
      <c r="C105" s="33"/>
    </row>
    <row r="108" spans="2:3" ht="15.75">
      <c r="B108" s="16"/>
      <c r="C108" s="16"/>
    </row>
    <row r="109" spans="2:3" ht="15.75">
      <c r="B109" s="16"/>
      <c r="C109" s="16"/>
    </row>
    <row r="110" spans="2:3" ht="15.75">
      <c r="B110" s="16"/>
      <c r="C110" s="16"/>
    </row>
    <row r="111" spans="2:3" ht="15.75">
      <c r="B111" s="16"/>
      <c r="C111" s="16"/>
    </row>
    <row r="112" spans="2:3" ht="15.75">
      <c r="B112" s="16"/>
      <c r="C112" s="16"/>
    </row>
    <row r="113" spans="2:3" ht="15.75">
      <c r="B113" s="16"/>
      <c r="C113" s="16"/>
    </row>
    <row r="114" spans="2:3" ht="15.75">
      <c r="B114" s="16"/>
      <c r="C114" s="16"/>
    </row>
    <row r="115" spans="2:3" ht="15.75">
      <c r="B115" s="16"/>
      <c r="C115" s="16"/>
    </row>
    <row r="116" spans="2:3" ht="15.75">
      <c r="B116" s="16"/>
      <c r="C116" s="16"/>
    </row>
    <row r="117" spans="2:3" ht="15.75">
      <c r="B117" s="16"/>
      <c r="C117" s="16"/>
    </row>
    <row r="118" spans="2:3" ht="15.75">
      <c r="B118" s="16"/>
      <c r="C118" s="16"/>
    </row>
    <row r="119" spans="2:3" ht="15.75">
      <c r="B119" s="16"/>
      <c r="C119" s="16"/>
    </row>
    <row r="120" spans="2:3" ht="15.75">
      <c r="B120" s="16"/>
      <c r="C120" s="16"/>
    </row>
    <row r="121" spans="2:3" ht="15.75">
      <c r="B121" s="16"/>
      <c r="C121" s="16"/>
    </row>
    <row r="122" spans="2:3" ht="15.75">
      <c r="B122" s="16"/>
      <c r="C122" s="16"/>
    </row>
    <row r="123" spans="2:3" ht="15.75">
      <c r="B123" s="16"/>
      <c r="C123" s="16"/>
    </row>
    <row r="124" spans="2:3" ht="15.75">
      <c r="B124" s="16"/>
      <c r="C124" s="16"/>
    </row>
    <row r="125" spans="2:3" ht="15.75">
      <c r="B125" s="16"/>
      <c r="C125" s="16"/>
    </row>
    <row r="126" spans="2:3" ht="15.75">
      <c r="B126" s="16"/>
      <c r="C126" s="16"/>
    </row>
    <row r="127" spans="2:3" ht="15.75">
      <c r="B127" s="16"/>
      <c r="C127" s="16"/>
    </row>
    <row r="128" spans="2:3" ht="15.75">
      <c r="B128" s="16"/>
      <c r="C128" s="16"/>
    </row>
    <row r="129" spans="2:3" ht="15.75">
      <c r="B129" s="16"/>
      <c r="C129" s="16"/>
    </row>
    <row r="130" spans="2:3" ht="15.75">
      <c r="B130" s="16"/>
      <c r="C130" s="16"/>
    </row>
    <row r="131" spans="2:3" ht="15.75">
      <c r="B131" s="16"/>
      <c r="C131" s="16"/>
    </row>
    <row r="132" spans="2:3" ht="15.75">
      <c r="B132" s="16"/>
      <c r="C132" s="16"/>
    </row>
    <row r="133" spans="2:3" ht="15.75">
      <c r="B133" s="16"/>
      <c r="C133" s="16"/>
    </row>
    <row r="134" spans="2:3" ht="15.75">
      <c r="B134" s="16"/>
      <c r="C134" s="16"/>
    </row>
    <row r="135" spans="2:3" ht="15.75">
      <c r="B135" s="16"/>
      <c r="C135" s="16"/>
    </row>
    <row r="136" spans="2:3" ht="15.75">
      <c r="B136" s="16"/>
      <c r="C136" s="16"/>
    </row>
    <row r="137" spans="2:3" ht="15.75">
      <c r="B137" s="16"/>
      <c r="C137" s="16"/>
    </row>
    <row r="138" spans="2:3" ht="15.75">
      <c r="B138" s="16"/>
      <c r="C138" s="16"/>
    </row>
    <row r="139" spans="2:3" ht="15.75">
      <c r="B139" s="16"/>
      <c r="C139" s="16"/>
    </row>
    <row r="140" spans="2:3" ht="15.75">
      <c r="B140" s="16"/>
      <c r="C140" s="16"/>
    </row>
    <row r="141" spans="2:3" ht="15.75">
      <c r="B141" s="16"/>
      <c r="C141" s="16"/>
    </row>
    <row r="142" spans="2:3" ht="15.75">
      <c r="B142" s="16"/>
      <c r="C142" s="16"/>
    </row>
    <row r="143" spans="2:3" ht="15.75">
      <c r="B143" s="16"/>
      <c r="C143" s="16"/>
    </row>
    <row r="144" spans="2:3" ht="15.75">
      <c r="B144" s="16"/>
      <c r="C144" s="16"/>
    </row>
    <row r="145" spans="2:3" ht="15.75">
      <c r="B145" s="16"/>
      <c r="C145" s="16"/>
    </row>
    <row r="146" spans="2:3" ht="15.75">
      <c r="B146" s="16"/>
      <c r="C146" s="16"/>
    </row>
    <row r="147" spans="2:3" ht="15.75">
      <c r="B147" s="16"/>
      <c r="C147" s="16"/>
    </row>
    <row r="148" spans="2:3" ht="15.75">
      <c r="B148" s="16"/>
      <c r="C148" s="16"/>
    </row>
    <row r="149" spans="2:3" ht="15.75">
      <c r="B149" s="16"/>
      <c r="C149" s="16"/>
    </row>
    <row r="150" spans="2:3" ht="15.75">
      <c r="B150" s="16"/>
      <c r="C150" s="16"/>
    </row>
    <row r="151" spans="2:3" ht="15.75">
      <c r="B151" s="16"/>
      <c r="C151" s="16"/>
    </row>
    <row r="152" spans="2:3" ht="15.75">
      <c r="B152" s="16"/>
      <c r="C152" s="16"/>
    </row>
    <row r="153" spans="2:3" ht="15.75">
      <c r="B153" s="16"/>
      <c r="C153" s="16"/>
    </row>
    <row r="154" spans="2:3" ht="15.75">
      <c r="B154" s="16"/>
      <c r="C154" s="16"/>
    </row>
    <row r="155" spans="2:3" ht="15.75">
      <c r="B155" s="16"/>
      <c r="C155" s="16"/>
    </row>
    <row r="156" spans="2:3" ht="15.75">
      <c r="B156" s="16"/>
      <c r="C156" s="16"/>
    </row>
    <row r="157" spans="2:3" ht="15.75">
      <c r="B157" s="16"/>
      <c r="C157" s="16"/>
    </row>
    <row r="158" spans="2:3" ht="15.75">
      <c r="B158" s="16"/>
      <c r="C158" s="16"/>
    </row>
    <row r="159" spans="2:3" ht="15.75">
      <c r="B159" s="16"/>
      <c r="C159" s="16"/>
    </row>
    <row r="160" spans="2:3" ht="15.75">
      <c r="B160" s="16"/>
      <c r="C160" s="16"/>
    </row>
    <row r="161" spans="2:3" ht="15.75">
      <c r="B161" s="16"/>
      <c r="C161" s="16"/>
    </row>
    <row r="162" spans="2:3" ht="15.75">
      <c r="B162" s="16"/>
      <c r="C162" s="16"/>
    </row>
    <row r="163" spans="2:3" ht="15.75">
      <c r="B163" s="16"/>
      <c r="C163" s="16"/>
    </row>
    <row r="164" spans="2:3" ht="15.75">
      <c r="B164" s="16"/>
      <c r="C164" s="16"/>
    </row>
    <row r="165" spans="2:3" ht="15.75">
      <c r="B165" s="16"/>
      <c r="C165" s="16"/>
    </row>
    <row r="166" spans="2:3" ht="15.75">
      <c r="B166" s="16"/>
      <c r="C166" s="16"/>
    </row>
    <row r="167" spans="2:3" ht="15.75">
      <c r="B167" s="16"/>
      <c r="C167" s="16"/>
    </row>
    <row r="168" spans="2:3" ht="15.75">
      <c r="B168" s="16"/>
      <c r="C168" s="16"/>
    </row>
    <row r="169" spans="2:3" ht="15.75">
      <c r="B169" s="16"/>
      <c r="C169" s="16"/>
    </row>
    <row r="170" spans="2:3" ht="15.75">
      <c r="B170" s="16"/>
      <c r="C170" s="16"/>
    </row>
    <row r="171" spans="2:3" ht="15.75">
      <c r="B171" s="16"/>
      <c r="C171" s="16"/>
    </row>
    <row r="172" spans="2:3" ht="15.75">
      <c r="B172" s="16"/>
      <c r="C172" s="16"/>
    </row>
    <row r="173" spans="2:3" ht="15.75">
      <c r="B173" s="16"/>
      <c r="C173" s="16"/>
    </row>
    <row r="174" spans="2:3" ht="15.75">
      <c r="B174" s="16"/>
      <c r="C174" s="16"/>
    </row>
    <row r="175" spans="2:3" ht="15.75">
      <c r="B175" s="16"/>
      <c r="C175" s="16"/>
    </row>
    <row r="176" spans="2:3" ht="15.75">
      <c r="B176" s="16"/>
      <c r="C176" s="16"/>
    </row>
    <row r="177" spans="2:3" ht="15.75">
      <c r="B177" s="16"/>
      <c r="C177" s="16"/>
    </row>
    <row r="178" spans="2:3" ht="15.75">
      <c r="B178" s="16"/>
      <c r="C178" s="16"/>
    </row>
    <row r="179" spans="2:3" ht="15.75">
      <c r="B179" s="16"/>
      <c r="C179" s="16"/>
    </row>
    <row r="180" spans="2:3" ht="15.75">
      <c r="B180" s="16"/>
      <c r="C180" s="16"/>
    </row>
    <row r="181" spans="2:3" ht="15.75">
      <c r="B181" s="16"/>
      <c r="C181" s="16"/>
    </row>
    <row r="182" spans="2:3" ht="15.75">
      <c r="B182" s="16"/>
      <c r="C182" s="16"/>
    </row>
    <row r="183" spans="2:3" ht="15.75">
      <c r="B183" s="16"/>
      <c r="C183" s="16"/>
    </row>
    <row r="184" spans="2:3" ht="15.75">
      <c r="B184" s="16"/>
      <c r="C184" s="16"/>
    </row>
    <row r="185" spans="2:3" ht="15.75">
      <c r="B185" s="16"/>
      <c r="C185" s="16"/>
    </row>
    <row r="186" spans="2:3" ht="15.75">
      <c r="B186" s="16"/>
      <c r="C186" s="16"/>
    </row>
    <row r="187" spans="2:3" ht="15.75">
      <c r="B187" s="16"/>
      <c r="C187" s="16"/>
    </row>
    <row r="188" spans="2:3" ht="15.75">
      <c r="B188" s="16"/>
      <c r="C188" s="16"/>
    </row>
    <row r="189" spans="2:3" ht="15.75">
      <c r="B189" s="16"/>
      <c r="C189" s="16"/>
    </row>
    <row r="190" spans="2:3" ht="15.75">
      <c r="B190" s="16"/>
      <c r="C190" s="16"/>
    </row>
    <row r="191" spans="2:3" ht="15.75">
      <c r="B191" s="16"/>
      <c r="C191" s="16"/>
    </row>
    <row r="192" spans="2:3" ht="15.75">
      <c r="B192" s="16"/>
      <c r="C192" s="16"/>
    </row>
    <row r="193" spans="2:3" ht="15.75">
      <c r="B193" s="16"/>
      <c r="C193" s="16"/>
    </row>
    <row r="194" spans="2:3" ht="15.75">
      <c r="B194" s="16"/>
      <c r="C194" s="16"/>
    </row>
    <row r="195" spans="2:3" ht="15.75">
      <c r="B195" s="16"/>
      <c r="C195" s="16"/>
    </row>
    <row r="196" spans="2:3" ht="15.75">
      <c r="B196" s="16"/>
      <c r="C196" s="16"/>
    </row>
    <row r="197" spans="2:3" ht="15.75">
      <c r="B197" s="16"/>
      <c r="C197" s="16"/>
    </row>
    <row r="198" spans="2:3" ht="15.75">
      <c r="B198" s="16"/>
      <c r="C198" s="16"/>
    </row>
    <row r="199" spans="2:3" ht="15.75">
      <c r="B199" s="16"/>
      <c r="C199" s="16"/>
    </row>
    <row r="200" spans="2:3" ht="15.75">
      <c r="B200" s="16"/>
      <c r="C200" s="16"/>
    </row>
    <row r="201" spans="2:3" ht="15.75">
      <c r="B201" s="16"/>
      <c r="C201" s="16"/>
    </row>
    <row r="202" spans="2:3" ht="15.75">
      <c r="B202" s="16"/>
      <c r="C202" s="16"/>
    </row>
    <row r="203" spans="2:3" ht="15.75">
      <c r="B203" s="16"/>
      <c r="C203" s="16"/>
    </row>
    <row r="204" spans="2:3" ht="15.75">
      <c r="B204" s="16"/>
      <c r="C204" s="16"/>
    </row>
    <row r="205" spans="2:3" ht="15.75">
      <c r="B205" s="16"/>
      <c r="C205" s="16"/>
    </row>
    <row r="206" spans="2:3" ht="15.75">
      <c r="B206" s="16"/>
      <c r="C206" s="16"/>
    </row>
    <row r="207" spans="2:3" ht="15.75">
      <c r="B207" s="16"/>
      <c r="C207" s="16"/>
    </row>
    <row r="208" spans="2:3" ht="15.75">
      <c r="B208" s="16"/>
      <c r="C208" s="16"/>
    </row>
    <row r="209" spans="2:3" ht="15.75">
      <c r="B209" s="16"/>
      <c r="C209" s="16"/>
    </row>
    <row r="210" spans="2:3" ht="15.75">
      <c r="B210" s="16"/>
      <c r="C210" s="16"/>
    </row>
    <row r="211" spans="2:3" ht="15.75">
      <c r="B211" s="16"/>
      <c r="C211" s="16"/>
    </row>
    <row r="212" spans="2:3" ht="15.75">
      <c r="B212" s="16"/>
      <c r="C212" s="16"/>
    </row>
    <row r="213" spans="2:3" ht="15.75">
      <c r="B213" s="16"/>
      <c r="C213" s="16"/>
    </row>
    <row r="214" spans="2:3" ht="15.75">
      <c r="B214" s="16"/>
      <c r="C214" s="16"/>
    </row>
    <row r="215" spans="2:3" ht="15.75">
      <c r="B215" s="16"/>
      <c r="C215" s="16"/>
    </row>
    <row r="216" spans="2:3" ht="15.75">
      <c r="B216" s="16"/>
      <c r="C216" s="16"/>
    </row>
    <row r="217" spans="2:3" ht="15.75">
      <c r="B217" s="16"/>
      <c r="C217" s="16"/>
    </row>
    <row r="218" spans="2:3" ht="15.75">
      <c r="B218" s="16"/>
      <c r="C218" s="16"/>
    </row>
    <row r="219" spans="2:3" ht="15.75">
      <c r="B219" s="16"/>
      <c r="C219" s="16"/>
    </row>
    <row r="220" spans="2:3" ht="15.75">
      <c r="B220" s="16"/>
      <c r="C220" s="16"/>
    </row>
    <row r="221" spans="2:3" ht="15.75">
      <c r="B221" s="16"/>
      <c r="C221" s="16"/>
    </row>
    <row r="222" spans="2:3" ht="15.75">
      <c r="B222" s="16"/>
      <c r="C222" s="16"/>
    </row>
    <row r="223" spans="2:3" ht="15.75">
      <c r="B223" s="16"/>
      <c r="C223" s="16"/>
    </row>
    <row r="224" spans="2:3" ht="15.75">
      <c r="B224" s="16"/>
      <c r="C224" s="16"/>
    </row>
    <row r="225" spans="2:3" ht="15.75">
      <c r="B225" s="16"/>
      <c r="C225" s="16"/>
    </row>
    <row r="226" spans="2:3" ht="15.75">
      <c r="B226" s="16"/>
      <c r="C226" s="16"/>
    </row>
    <row r="227" spans="2:3" ht="15.75">
      <c r="B227" s="16"/>
      <c r="C227" s="16"/>
    </row>
    <row r="228" spans="2:3" ht="15.75">
      <c r="B228" s="16"/>
      <c r="C228" s="16"/>
    </row>
    <row r="229" spans="2:3" ht="15.75">
      <c r="B229" s="16"/>
      <c r="C229" s="16"/>
    </row>
    <row r="230" spans="2:3" ht="15.75">
      <c r="B230" s="16"/>
      <c r="C230" s="16"/>
    </row>
    <row r="231" spans="2:3" ht="15.75">
      <c r="B231" s="16"/>
      <c r="C231" s="16"/>
    </row>
    <row r="232" spans="2:3" ht="15.75">
      <c r="B232" s="16"/>
      <c r="C232" s="16"/>
    </row>
    <row r="233" spans="2:3" ht="15.75">
      <c r="B233" s="16"/>
      <c r="C233" s="16"/>
    </row>
    <row r="234" spans="2:3" ht="15.75">
      <c r="B234" s="16"/>
      <c r="C234" s="16"/>
    </row>
    <row r="235" spans="2:3" ht="15.75">
      <c r="B235" s="16"/>
      <c r="C235" s="16"/>
    </row>
    <row r="236" spans="2:3" ht="15.75">
      <c r="B236" s="16"/>
      <c r="C236" s="16"/>
    </row>
    <row r="237" spans="2:3" ht="15.75">
      <c r="B237" s="16"/>
      <c r="C237" s="16"/>
    </row>
    <row r="238" spans="2:3" ht="15.75">
      <c r="B238" s="16"/>
      <c r="C238" s="16"/>
    </row>
    <row r="239" spans="2:3" ht="15.75">
      <c r="B239" s="16"/>
      <c r="C239" s="16"/>
    </row>
    <row r="240" spans="2:3" ht="15.75">
      <c r="B240" s="16"/>
      <c r="C240" s="16"/>
    </row>
    <row r="241" spans="2:3" ht="15.75">
      <c r="B241" s="16"/>
      <c r="C241" s="16"/>
    </row>
    <row r="242" spans="2:3" ht="15.75">
      <c r="B242" s="16"/>
      <c r="C242" s="16"/>
    </row>
    <row r="243" spans="2:3" ht="15.75">
      <c r="B243" s="16"/>
      <c r="C243" s="16"/>
    </row>
    <row r="244" spans="2:3" ht="15.75">
      <c r="B244" s="16"/>
      <c r="C244" s="16"/>
    </row>
    <row r="245" spans="2:3" ht="15.75">
      <c r="B245" s="16"/>
      <c r="C245" s="16"/>
    </row>
    <row r="246" spans="2:3" ht="15.75">
      <c r="B246" s="16"/>
      <c r="C246" s="16"/>
    </row>
    <row r="247" spans="2:3" ht="15.75">
      <c r="B247" s="16"/>
      <c r="C247" s="16"/>
    </row>
    <row r="248" spans="2:3" ht="15.75">
      <c r="B248" s="16"/>
      <c r="C248" s="16"/>
    </row>
    <row r="249" spans="2:3" ht="15.75">
      <c r="B249" s="16"/>
      <c r="C249" s="16"/>
    </row>
    <row r="250" spans="2:3" ht="15.75">
      <c r="B250" s="16"/>
      <c r="C250" s="16"/>
    </row>
    <row r="251" spans="2:3" ht="15.75">
      <c r="B251" s="16"/>
      <c r="C251" s="16"/>
    </row>
    <row r="252" spans="2:3" ht="15.75">
      <c r="B252" s="16"/>
      <c r="C252" s="16"/>
    </row>
    <row r="253" spans="2:3" ht="15.75">
      <c r="B253" s="16"/>
      <c r="C253" s="16"/>
    </row>
    <row r="254" spans="2:3" ht="15.75">
      <c r="B254" s="16"/>
      <c r="C254" s="16"/>
    </row>
    <row r="255" spans="2:3" ht="15.75">
      <c r="B255" s="16"/>
      <c r="C255" s="16"/>
    </row>
    <row r="256" spans="2:3" ht="15.75">
      <c r="B256" s="16"/>
      <c r="C256" s="16"/>
    </row>
    <row r="257" spans="2:3" ht="15.75">
      <c r="B257" s="16"/>
      <c r="C257" s="16"/>
    </row>
    <row r="258" spans="2:3" ht="15.75">
      <c r="B258" s="16"/>
      <c r="C258" s="16"/>
    </row>
    <row r="259" spans="2:3" ht="15.75">
      <c r="B259" s="16"/>
      <c r="C259" s="16"/>
    </row>
    <row r="260" spans="2:3" ht="15.75">
      <c r="B260" s="16"/>
      <c r="C260" s="16"/>
    </row>
    <row r="261" spans="2:3" ht="15.75">
      <c r="B261" s="16"/>
      <c r="C261" s="16"/>
    </row>
    <row r="262" spans="2:3" ht="15.75">
      <c r="B262" s="16"/>
      <c r="C262" s="16"/>
    </row>
    <row r="263" spans="2:3" ht="15.75">
      <c r="B263" s="16"/>
      <c r="C263" s="16"/>
    </row>
    <row r="264" spans="2:3" ht="15.75">
      <c r="B264" s="16"/>
      <c r="C264" s="16"/>
    </row>
    <row r="265" spans="2:3" ht="15.75">
      <c r="B265" s="16"/>
      <c r="C265" s="16"/>
    </row>
    <row r="266" spans="2:3" ht="15.75">
      <c r="B266" s="16"/>
      <c r="C266" s="16"/>
    </row>
    <row r="267" spans="2:3" ht="15.75">
      <c r="B267" s="16"/>
      <c r="C267" s="16"/>
    </row>
    <row r="268" spans="2:3" ht="15.75">
      <c r="B268" s="16"/>
      <c r="C268" s="16"/>
    </row>
    <row r="269" spans="2:3" ht="15.75">
      <c r="B269" s="16"/>
      <c r="C269" s="16"/>
    </row>
    <row r="270" spans="2:3" ht="15.75">
      <c r="B270" s="16"/>
      <c r="C270" s="16"/>
    </row>
    <row r="271" spans="2:3" ht="15.75">
      <c r="B271" s="16"/>
      <c r="C271" s="16"/>
    </row>
    <row r="272" spans="2:3" ht="15.75">
      <c r="B272" s="16"/>
      <c r="C272" s="16"/>
    </row>
    <row r="273" spans="2:3" ht="15.75">
      <c r="B273" s="16"/>
      <c r="C273" s="16"/>
    </row>
    <row r="274" spans="2:3" ht="15.75">
      <c r="B274" s="16"/>
      <c r="C274" s="16"/>
    </row>
    <row r="275" spans="2:3" ht="15.75">
      <c r="B275" s="16"/>
      <c r="C275" s="16"/>
    </row>
    <row r="276" spans="2:3" ht="15.75">
      <c r="B276" s="16"/>
      <c r="C276" s="16"/>
    </row>
    <row r="277" spans="2:3" ht="15.75">
      <c r="B277" s="16"/>
      <c r="C277" s="16"/>
    </row>
    <row r="278" spans="2:3" ht="15.75">
      <c r="B278" s="16"/>
      <c r="C278" s="16"/>
    </row>
    <row r="279" spans="2:3" ht="15.75">
      <c r="B279" s="16"/>
      <c r="C279" s="16"/>
    </row>
    <row r="280" spans="2:3" ht="15.75">
      <c r="B280" s="16"/>
      <c r="C280" s="16"/>
    </row>
    <row r="281" spans="2:3" ht="15.75">
      <c r="B281" s="16"/>
      <c r="C281" s="16"/>
    </row>
    <row r="282" spans="2:3" ht="15.75">
      <c r="B282" s="16"/>
      <c r="C282" s="16"/>
    </row>
    <row r="283" spans="2:3" ht="15.75">
      <c r="B283" s="16"/>
      <c r="C283" s="16"/>
    </row>
    <row r="284" spans="2:3" ht="15.75">
      <c r="B284" s="16"/>
      <c r="C284" s="16"/>
    </row>
    <row r="285" spans="2:3" ht="15.75">
      <c r="B285" s="16"/>
      <c r="C285" s="16"/>
    </row>
    <row r="286" spans="2:3" ht="15.75">
      <c r="B286" s="16"/>
      <c r="C286" s="16"/>
    </row>
    <row r="287" spans="2:3" ht="15.75">
      <c r="B287" s="16"/>
      <c r="C287" s="16"/>
    </row>
    <row r="288" spans="2:3" ht="15.75">
      <c r="B288" s="16"/>
      <c r="C288" s="16"/>
    </row>
    <row r="289" spans="2:3" ht="15.75">
      <c r="B289" s="16"/>
      <c r="C289" s="16"/>
    </row>
    <row r="290" spans="2:3" ht="15.75">
      <c r="B290" s="16"/>
      <c r="C290" s="16"/>
    </row>
    <row r="291" spans="2:3" ht="15.75">
      <c r="B291" s="16"/>
      <c r="C291" s="16"/>
    </row>
    <row r="292" spans="2:3" ht="15.75">
      <c r="B292" s="16"/>
      <c r="C292" s="16"/>
    </row>
    <row r="293" spans="2:3" ht="15.75">
      <c r="B293" s="16"/>
      <c r="C293" s="16"/>
    </row>
    <row r="294" spans="2:3" ht="15.75">
      <c r="B294" s="16"/>
      <c r="C294" s="16"/>
    </row>
    <row r="295" spans="2:3" ht="15.75">
      <c r="B295" s="16"/>
      <c r="C295" s="16"/>
    </row>
    <row r="296" spans="2:3" ht="15.75">
      <c r="B296" s="16"/>
      <c r="C296" s="16"/>
    </row>
    <row r="297" spans="2:3" ht="15.75">
      <c r="B297" s="16"/>
      <c r="C297" s="16"/>
    </row>
    <row r="298" spans="2:3" ht="15.75">
      <c r="B298" s="16"/>
      <c r="C298" s="16"/>
    </row>
    <row r="299" spans="2:3" ht="15.75">
      <c r="B299" s="16"/>
      <c r="C299" s="16"/>
    </row>
    <row r="300" spans="2:3" ht="15.75">
      <c r="B300" s="16"/>
      <c r="C300" s="16"/>
    </row>
    <row r="301" spans="2:3" ht="15.75">
      <c r="B301" s="16"/>
      <c r="C301" s="16"/>
    </row>
    <row r="302" spans="2:3" ht="15.75">
      <c r="B302" s="16"/>
      <c r="C302" s="16"/>
    </row>
    <row r="303" spans="2:3" ht="15.75">
      <c r="B303" s="16"/>
      <c r="C303" s="16"/>
    </row>
    <row r="304" spans="2:3" ht="15.75">
      <c r="B304" s="16"/>
      <c r="C304" s="16"/>
    </row>
    <row r="305" spans="2:3" ht="15.75">
      <c r="B305" s="16"/>
      <c r="C305" s="16"/>
    </row>
    <row r="306" spans="2:3" ht="15.75">
      <c r="B306" s="16"/>
      <c r="C306" s="16"/>
    </row>
    <row r="307" spans="2:3" ht="15.75">
      <c r="B307" s="16"/>
      <c r="C307" s="16"/>
    </row>
    <row r="308" spans="2:3" ht="15.75">
      <c r="B308" s="16"/>
      <c r="C308" s="16"/>
    </row>
    <row r="309" spans="2:3" ht="15.75">
      <c r="B309" s="16"/>
      <c r="C309" s="16"/>
    </row>
    <row r="310" spans="2:3" ht="15.75">
      <c r="B310" s="16"/>
      <c r="C310" s="16"/>
    </row>
    <row r="311" spans="2:3" ht="15.75">
      <c r="B311" s="16"/>
      <c r="C311" s="16"/>
    </row>
    <row r="312" spans="2:3" ht="15.75">
      <c r="B312" s="16"/>
      <c r="C312" s="16"/>
    </row>
    <row r="313" spans="2:3" ht="15.75">
      <c r="B313" s="16"/>
      <c r="C313" s="16"/>
    </row>
    <row r="314" spans="2:3" ht="15.75">
      <c r="B314" s="16"/>
      <c r="C314" s="16"/>
    </row>
    <row r="315" spans="2:3" ht="15.75">
      <c r="B315" s="16"/>
      <c r="C315" s="16"/>
    </row>
    <row r="316" spans="2:3" ht="15.75">
      <c r="B316" s="16"/>
      <c r="C316" s="16"/>
    </row>
    <row r="317" spans="2:3" ht="15.75">
      <c r="B317" s="16"/>
      <c r="C317" s="16"/>
    </row>
    <row r="318" spans="2:3" ht="15.75">
      <c r="B318" s="16"/>
      <c r="C318" s="16"/>
    </row>
    <row r="319" spans="2:3" ht="15.75">
      <c r="B319" s="16"/>
      <c r="C319" s="16"/>
    </row>
    <row r="320" spans="2:3" ht="15.75">
      <c r="B320" s="16"/>
      <c r="C320" s="16"/>
    </row>
    <row r="321" spans="2:3" ht="15.75">
      <c r="B321" s="16"/>
      <c r="C321" s="16"/>
    </row>
    <row r="322" spans="2:3" ht="15.75">
      <c r="B322" s="16"/>
      <c r="C322" s="16"/>
    </row>
    <row r="323" spans="2:3" ht="15.75">
      <c r="B323" s="16"/>
      <c r="C323" s="16"/>
    </row>
    <row r="324" spans="2:3" ht="15.75">
      <c r="B324" s="16"/>
      <c r="C324" s="16"/>
    </row>
    <row r="325" spans="2:3" ht="15.75">
      <c r="B325" s="16"/>
      <c r="C325" s="16"/>
    </row>
    <row r="326" spans="2:3" ht="15.75">
      <c r="B326" s="16"/>
      <c r="C326" s="16"/>
    </row>
    <row r="327" spans="2:3" ht="15.75">
      <c r="B327" s="16"/>
      <c r="C327" s="16"/>
    </row>
    <row r="328" spans="2:3" ht="15.75">
      <c r="B328" s="16"/>
      <c r="C328" s="16"/>
    </row>
    <row r="329" spans="2:3" ht="15.75">
      <c r="B329" s="16"/>
      <c r="C329" s="16"/>
    </row>
    <row r="330" spans="2:3" ht="15.75">
      <c r="B330" s="16"/>
      <c r="C330" s="16"/>
    </row>
    <row r="331" spans="2:3" ht="15.75">
      <c r="B331" s="16"/>
      <c r="C331" s="16"/>
    </row>
    <row r="332" spans="2:3" ht="15.75">
      <c r="B332" s="16"/>
      <c r="C332" s="16"/>
    </row>
    <row r="333" spans="2:3" ht="15.75">
      <c r="B333" s="16"/>
      <c r="C333" s="16"/>
    </row>
    <row r="334" spans="2:3" ht="15.75">
      <c r="B334" s="16"/>
      <c r="C334" s="16"/>
    </row>
    <row r="335" spans="2:3" ht="15.75">
      <c r="B335" s="16"/>
      <c r="C335" s="16"/>
    </row>
    <row r="336" spans="2:3" ht="15.75">
      <c r="B336" s="16"/>
      <c r="C336" s="16"/>
    </row>
  </sheetData>
  <sheetProtection/>
  <mergeCells count="7">
    <mergeCell ref="B59:C59"/>
    <mergeCell ref="B1:C1"/>
    <mergeCell ref="B2:C2"/>
    <mergeCell ref="B3:C3"/>
    <mergeCell ref="B4:C4"/>
    <mergeCell ref="A8:C8"/>
    <mergeCell ref="A58:C5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D6" sqref="D6"/>
    </sheetView>
  </sheetViews>
  <sheetFormatPr defaultColWidth="9.00390625" defaultRowHeight="12.75"/>
  <cols>
    <col min="1" max="1" width="27.00390625" style="8" customWidth="1"/>
    <col min="2" max="2" width="71.25390625" style="3" customWidth="1"/>
    <col min="3" max="3" width="20.125" style="15" customWidth="1"/>
    <col min="4" max="4" width="11.875" style="6" bestFit="1" customWidth="1"/>
    <col min="5" max="5" width="9.125" style="6" customWidth="1"/>
    <col min="6" max="6" width="11.75390625" style="6" bestFit="1" customWidth="1"/>
    <col min="7" max="16384" width="9.125" style="6" customWidth="1"/>
  </cols>
  <sheetData>
    <row r="1" spans="1:3" ht="15.75" customHeight="1">
      <c r="A1" s="130" t="s">
        <v>770</v>
      </c>
      <c r="B1" s="130"/>
      <c r="C1" s="130"/>
    </row>
    <row r="2" spans="1:3" ht="15.75" customHeight="1">
      <c r="A2" s="130" t="s">
        <v>234</v>
      </c>
      <c r="B2" s="130"/>
      <c r="C2" s="130"/>
    </row>
    <row r="3" spans="1:3" ht="15.75" customHeight="1">
      <c r="A3" s="130" t="s">
        <v>235</v>
      </c>
      <c r="B3" s="130"/>
      <c r="C3" s="130"/>
    </row>
    <row r="4" spans="1:3" ht="15.75" customHeight="1">
      <c r="A4" s="130" t="s">
        <v>236</v>
      </c>
      <c r="B4" s="130"/>
      <c r="C4" s="130"/>
    </row>
    <row r="5" spans="1:3" ht="15.75" customHeight="1">
      <c r="A5" s="130" t="s">
        <v>1129</v>
      </c>
      <c r="B5" s="130"/>
      <c r="C5" s="130"/>
    </row>
    <row r="6" spans="1:3" ht="15.75" customHeight="1">
      <c r="A6" s="5"/>
      <c r="B6" s="7"/>
      <c r="C6" s="7"/>
    </row>
    <row r="7" ht="15.75">
      <c r="C7" s="9"/>
    </row>
    <row r="8" spans="1:3" ht="15.75" customHeight="1">
      <c r="A8" s="132" t="s">
        <v>287</v>
      </c>
      <c r="B8" s="132"/>
      <c r="C8" s="132"/>
    </row>
    <row r="9" spans="1:3" ht="15.75" customHeight="1">
      <c r="A9" s="132" t="s">
        <v>771</v>
      </c>
      <c r="B9" s="132"/>
      <c r="C9" s="132"/>
    </row>
    <row r="10" spans="1:3" ht="15.75" customHeight="1">
      <c r="A10" s="132" t="s">
        <v>852</v>
      </c>
      <c r="B10" s="153"/>
      <c r="C10" s="153"/>
    </row>
    <row r="11" spans="1:3" ht="15.75" customHeight="1">
      <c r="A11" s="10"/>
      <c r="B11" s="10"/>
      <c r="C11" s="10"/>
    </row>
    <row r="12" spans="1:3" ht="15.75">
      <c r="A12" s="10"/>
      <c r="B12" s="10"/>
      <c r="C12" s="11"/>
    </row>
    <row r="13" ht="15.75">
      <c r="C13" s="12" t="s">
        <v>296</v>
      </c>
    </row>
    <row r="14" spans="1:3" s="15" customFormat="1" ht="31.5">
      <c r="A14" s="13" t="s">
        <v>780</v>
      </c>
      <c r="B14" s="13" t="s">
        <v>781</v>
      </c>
      <c r="C14" s="14" t="s">
        <v>141</v>
      </c>
    </row>
    <row r="15" spans="1:3" s="16" customFormat="1" ht="31.5">
      <c r="A15" s="13" t="s">
        <v>289</v>
      </c>
      <c r="B15" s="1" t="s">
        <v>288</v>
      </c>
      <c r="C15" s="23">
        <f>C16</f>
        <v>-68660983.82999992</v>
      </c>
    </row>
    <row r="16" spans="1:3" s="16" customFormat="1" ht="15.75">
      <c r="A16" s="13" t="s">
        <v>290</v>
      </c>
      <c r="B16" s="17" t="s">
        <v>291</v>
      </c>
      <c r="C16" s="23">
        <f>C17</f>
        <v>-68660983.82999992</v>
      </c>
    </row>
    <row r="17" spans="1:3" s="16" customFormat="1" ht="31.5">
      <c r="A17" s="13" t="s">
        <v>292</v>
      </c>
      <c r="B17" s="1" t="s">
        <v>293</v>
      </c>
      <c r="C17" s="23">
        <f>C20-C18</f>
        <v>-68660983.82999992</v>
      </c>
    </row>
    <row r="18" spans="1:3" s="16" customFormat="1" ht="15.75">
      <c r="A18" s="13" t="s">
        <v>776</v>
      </c>
      <c r="B18" s="42" t="s">
        <v>772</v>
      </c>
      <c r="C18" s="43">
        <f>C19</f>
        <v>2506475586.49</v>
      </c>
    </row>
    <row r="19" spans="1:3" s="16" customFormat="1" ht="15.75">
      <c r="A19" s="13" t="s">
        <v>777</v>
      </c>
      <c r="B19" s="42" t="s">
        <v>773</v>
      </c>
      <c r="C19" s="24">
        <v>2506475586.49</v>
      </c>
    </row>
    <row r="20" spans="1:3" s="16" customFormat="1" ht="15.75">
      <c r="A20" s="13" t="s">
        <v>778</v>
      </c>
      <c r="B20" s="42" t="s">
        <v>774</v>
      </c>
      <c r="C20" s="43">
        <f>C21</f>
        <v>2437814602.66</v>
      </c>
    </row>
    <row r="21" spans="1:3" s="16" customFormat="1" ht="15.75">
      <c r="A21" s="13" t="s">
        <v>779</v>
      </c>
      <c r="B21" s="42" t="s">
        <v>775</v>
      </c>
      <c r="C21" s="43">
        <v>2437814602.66</v>
      </c>
    </row>
    <row r="22" spans="1:3" s="16" customFormat="1" ht="15.75">
      <c r="A22" s="18"/>
      <c r="B22" s="19" t="s">
        <v>59</v>
      </c>
      <c r="C22" s="25">
        <f>C15</f>
        <v>-68660983.82999992</v>
      </c>
    </row>
    <row r="23" spans="1:3" s="16" customFormat="1" ht="15.75">
      <c r="A23" s="10"/>
      <c r="B23" s="20"/>
      <c r="C23" s="21"/>
    </row>
    <row r="24" spans="1:4" s="16" customFormat="1" ht="15.75" customHeight="1">
      <c r="A24" s="133" t="s">
        <v>428</v>
      </c>
      <c r="B24" s="133"/>
      <c r="C24" s="133"/>
      <c r="D24" s="22"/>
    </row>
    <row r="25" spans="1:3" s="16" customFormat="1" ht="15.75">
      <c r="A25" s="8"/>
      <c r="B25" s="3"/>
      <c r="C25" s="15"/>
    </row>
    <row r="26" spans="1:3" s="16" customFormat="1" ht="15.75">
      <c r="A26" s="8"/>
      <c r="B26" s="3"/>
      <c r="C26" s="15"/>
    </row>
    <row r="27" spans="1:3" s="16" customFormat="1" ht="15.75">
      <c r="A27" s="8"/>
      <c r="B27" s="3"/>
      <c r="C27" s="15"/>
    </row>
    <row r="28" spans="1:3" s="16" customFormat="1" ht="15.75">
      <c r="A28" s="8"/>
      <c r="B28" s="3"/>
      <c r="C28" s="15"/>
    </row>
    <row r="29" spans="1:3" s="16" customFormat="1" ht="15.75">
      <c r="A29" s="8"/>
      <c r="B29" s="3"/>
      <c r="C29" s="15"/>
    </row>
    <row r="30" spans="1:3" s="16" customFormat="1" ht="15.75">
      <c r="A30" s="8"/>
      <c r="B30" s="3"/>
      <c r="C30" s="15"/>
    </row>
    <row r="31" spans="1:3" s="16" customFormat="1" ht="15.75">
      <c r="A31" s="8"/>
      <c r="B31" s="3"/>
      <c r="C31" s="15"/>
    </row>
    <row r="32" spans="1:3" s="16" customFormat="1" ht="15.75">
      <c r="A32" s="8"/>
      <c r="B32" s="3"/>
      <c r="C32" s="15"/>
    </row>
    <row r="33" spans="1:3" s="16" customFormat="1" ht="15.75">
      <c r="A33" s="8"/>
      <c r="B33" s="3"/>
      <c r="C33" s="15"/>
    </row>
    <row r="34" spans="1:3" s="16" customFormat="1" ht="15.75">
      <c r="A34" s="8"/>
      <c r="B34" s="3"/>
      <c r="C34" s="15"/>
    </row>
  </sheetData>
  <sheetProtection/>
  <mergeCells count="9">
    <mergeCell ref="A9:C9"/>
    <mergeCell ref="A10:C10"/>
    <mergeCell ref="A24:C24"/>
    <mergeCell ref="A1:C1"/>
    <mergeCell ref="A2:C2"/>
    <mergeCell ref="A3:C3"/>
    <mergeCell ref="A4:C4"/>
    <mergeCell ref="A5:C5"/>
    <mergeCell ref="A8:C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2024-03-15T11:45:42Z</cp:lastPrinted>
  <dcterms:created xsi:type="dcterms:W3CDTF">2003-10-27T11:59:24Z</dcterms:created>
  <dcterms:modified xsi:type="dcterms:W3CDTF">2024-04-23T11:32:07Z</dcterms:modified>
  <cp:category/>
  <cp:version/>
  <cp:contentType/>
  <cp:contentStatus/>
</cp:coreProperties>
</file>