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460" tabRatio="507" activeTab="3"/>
  </bookViews>
  <sheets>
    <sheet name="доходы" sheetId="1" r:id="rId1"/>
    <sheet name="числ" sheetId="2" r:id="rId2"/>
    <sheet name="разд, подр " sheetId="3" r:id="rId3"/>
    <sheet name="Источники" sheetId="4" r:id="rId4"/>
  </sheets>
  <definedNames>
    <definedName name="_xlfn.IFERROR" hidden="1">#NAME?</definedName>
    <definedName name="_xlnm.Print_Titles" localSheetId="2">'разд, подр '!$12:$13</definedName>
  </definedNames>
  <calcPr fullCalcOnLoad="1"/>
</workbook>
</file>

<file path=xl/comments2.xml><?xml version="1.0" encoding="utf-8"?>
<comments xmlns="http://schemas.openxmlformats.org/spreadsheetml/2006/main">
  <authors>
    <author>user</author>
  </authors>
  <commentList>
    <comment ref="N14" authorId="0">
      <text>
        <r>
          <rPr>
            <b/>
            <sz val="9"/>
            <rFont val="Tahoma"/>
            <family val="0"/>
          </rPr>
          <t>user:</t>
        </r>
        <r>
          <rPr>
            <sz val="9"/>
            <rFont val="Tahoma"/>
            <family val="0"/>
          </rPr>
          <t xml:space="preserve">
</t>
        </r>
      </text>
    </comment>
  </commentList>
</comments>
</file>

<file path=xl/sharedStrings.xml><?xml version="1.0" encoding="utf-8"?>
<sst xmlns="http://schemas.openxmlformats.org/spreadsheetml/2006/main" count="712" uniqueCount="700">
  <si>
    <t>0111</t>
  </si>
  <si>
    <t>0113</t>
  </si>
  <si>
    <t>ФИЗИЧЕСКАЯ КУЛЬТУРА И СПОРТ</t>
  </si>
  <si>
    <t>1101</t>
  </si>
  <si>
    <t xml:space="preserve">Физическая культура </t>
  </si>
  <si>
    <t>1200</t>
  </si>
  <si>
    <t>СРЕДСТВА МАССОВОЙ ИНФОРМАЦИИ</t>
  </si>
  <si>
    <t>1201</t>
  </si>
  <si>
    <t>1202</t>
  </si>
  <si>
    <t>1400</t>
  </si>
  <si>
    <t>0310</t>
  </si>
  <si>
    <t>Другие общегосударственные вопросы</t>
  </si>
  <si>
    <t>0405</t>
  </si>
  <si>
    <t>Сельское хозяйство и рыболовство</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</si>
  <si>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</si>
  <si>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</si>
  <si>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</si>
  <si>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</si>
  <si>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</si>
  <si>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</si>
  <si>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НАЦИОНАЛЬНАЯ ОБОРОНА</t>
  </si>
  <si>
    <t>0200</t>
  </si>
  <si>
    <t>0203</t>
  </si>
  <si>
    <t>Мобилизационная и вневойсковая подготовка</t>
  </si>
  <si>
    <t>0703</t>
  </si>
  <si>
    <t>Дополнительное образование детей</t>
  </si>
  <si>
    <t>Иные дотации</t>
  </si>
  <si>
    <t>1402</t>
  </si>
  <si>
    <t>РзПр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</si>
  <si>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</si>
  <si>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</si>
  <si>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</si>
  <si>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</si>
  <si>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</si>
  <si>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</si>
  <si>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</si>
  <si>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</si>
  <si>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</si>
  <si>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</si>
  <si>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</si>
  <si>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</si>
  <si>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</si>
  <si>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</si>
  <si>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</si>
  <si>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</si>
  <si>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</si>
  <si>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</si>
  <si>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</si>
  <si>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0412</t>
  </si>
  <si>
    <t>0505</t>
  </si>
  <si>
    <t>Другие вопросы в области жилищно-коммунального хозяйства</t>
  </si>
  <si>
    <t>Молодежная политика</t>
  </si>
  <si>
    <t>0503</t>
  </si>
  <si>
    <t>Благоустройство</t>
  </si>
  <si>
    <t>0501</t>
  </si>
  <si>
    <t>Жилищное хозяйство</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</si>
  <si>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</si>
  <si>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</si>
  <si>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</si>
  <si>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</si>
  <si>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1001</t>
  </si>
  <si>
    <t>Пенсионное обеспечение</t>
  </si>
  <si>
    <t>1401</t>
  </si>
  <si>
    <t>Дорожное хозяйство (дорожные фонды)</t>
  </si>
  <si>
    <t>Прочие межбюджетные трансферты общего характера</t>
  </si>
  <si>
    <t>1403</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</si>
  <si>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</si>
  <si>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</si>
  <si>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</si>
  <si>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</si>
  <si>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</si>
  <si>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</si>
  <si>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</si>
  <si>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</si>
  <si>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</si>
  <si>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</si>
  <si>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</si>
  <si>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</si>
  <si>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Телевидение и радиовещание</t>
  </si>
  <si>
    <t>(руб.)</t>
  </si>
  <si>
    <t>Коды бюджетной классификации Российской Федерации</t>
  </si>
  <si>
    <t>Наименование кода группы, подгруппы, статьи, вида источников финансирования дефицитов бюджетов, классификации операций сектора государственного управления</t>
  </si>
  <si>
    <t>Увеличение прочих остатков средств бюджета</t>
  </si>
  <si>
    <t>Поступление на счета бюджетов</t>
  </si>
  <si>
    <t>Уменьшение остатков средств бюджета</t>
  </si>
  <si>
    <t>Выбытие со счетов бюджетов</t>
  </si>
  <si>
    <t>% исполнения</t>
  </si>
  <si>
    <t>0105</t>
  </si>
  <si>
    <t>Судебная система</t>
  </si>
  <si>
    <t>0408</t>
  </si>
  <si>
    <t>Транспорт</t>
  </si>
  <si>
    <t>000 01 00 00 00 00 0000 000</t>
  </si>
  <si>
    <t>000 01 05 00 00 00 0000 500</t>
  </si>
  <si>
    <t>000 01 05 02 01 05 0000 510</t>
  </si>
  <si>
    <t>000 01 05 00 00 00 0000 600</t>
  </si>
  <si>
    <t>000 01 05 02 01 05 0000 610</t>
  </si>
  <si>
    <t>Источники внутреннего финансирования дефицита бюджетов, всего</t>
  </si>
  <si>
    <t>Период</t>
  </si>
  <si>
    <t xml:space="preserve">                                               муниципального района Мелеузовский район</t>
  </si>
  <si>
    <t xml:space="preserve">                                               к постановлению главы Администрации</t>
  </si>
  <si>
    <t xml:space="preserve">                                               Приложение № 4</t>
  </si>
  <si>
    <t xml:space="preserve">                                               Республики Башкортостан</t>
  </si>
  <si>
    <t>Уточненный план</t>
  </si>
  <si>
    <t>Фактические затраты на денежное содержание муниципальных служащих и заработную плату технического и обслуживающего персонала, тыс. руб.</t>
  </si>
  <si>
    <t>Среднесписочная численность муниципальных служащих, технический и обслуживающий персонал, чел.</t>
  </si>
  <si>
    <t>Среднесписочная численность работников муниципальных учреждений, чел.</t>
  </si>
  <si>
    <t>Фактические затраты на заработную плату работников муниципальных учреждений, тыс. руб.</t>
  </si>
  <si>
    <t>ОХРАНА ОКРУЖАЮЩЕЙ СРЕДЫ</t>
  </si>
  <si>
    <t>Другие вопросы в области окружающей среды</t>
  </si>
  <si>
    <t>0600</t>
  </si>
  <si>
    <t>0605</t>
  </si>
  <si>
    <t>Защита населения и территории от чрезвычайных ситуаций природного и техногенного характера, пожарная безопасность</t>
  </si>
  <si>
    <t>ОБРАЗОВАНИЕ</t>
  </si>
  <si>
    <t xml:space="preserve">Исполнено </t>
  </si>
  <si>
    <t xml:space="preserve">                       муниципального района Мелеузовский район</t>
  </si>
  <si>
    <t xml:space="preserve">                       к постановлению главы Администрации</t>
  </si>
  <si>
    <t xml:space="preserve">                       Приложение № 2</t>
  </si>
  <si>
    <t xml:space="preserve">                       Республики Башкортостан</t>
  </si>
  <si>
    <t xml:space="preserve">                                                                                                                 муниципального района Мелеузовский район </t>
  </si>
  <si>
    <t xml:space="preserve">                                                                                                                 к постановлению главы Администрации </t>
  </si>
  <si>
    <t xml:space="preserve">                                                                                                                 Приложение № 3                                           </t>
  </si>
  <si>
    <t xml:space="preserve">                                                                                                                 Республики Башкортостан                                                                                 </t>
  </si>
  <si>
    <t>Приложение № 1</t>
  </si>
  <si>
    <t>к постановлению главы Администрации</t>
  </si>
  <si>
    <t>муниципального района Мелеузовский район</t>
  </si>
  <si>
    <t>Республики Башкортостан</t>
  </si>
  <si>
    <t xml:space="preserve">Доходы бюджета муниципального района Мелеузовский район Республики Башкортостан </t>
  </si>
  <si>
    <t>государственного управления, относящихся к доходам бюджета муниципального района</t>
  </si>
  <si>
    <t>Мелеузовский район Республики Башкортостан</t>
  </si>
  <si>
    <t>Коды БК</t>
  </si>
  <si>
    <t>Показатели</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</si>
  <si>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</si>
  <si>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</si>
  <si>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</si>
  <si>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</si>
  <si>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</si>
  <si>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</si>
  <si>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</si>
  <si>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</si>
  <si>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</si>
  <si>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</si>
  <si>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</si>
  <si>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</si>
  <si>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</si>
  <si>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</si>
  <si>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</si>
  <si>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1 01 02 130 01 0000 110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</si>
  <si>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</si>
  <si>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1 01 02 140 01 0000 110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</si>
  <si>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</si>
  <si>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</si>
  <si>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</si>
  <si>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</si>
  <si>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</si>
  <si>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</si>
  <si>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</si>
  <si>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</si>
  <si>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</si>
  <si>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</si>
  <si>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</si>
  <si>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</si>
  <si>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</si>
  <si>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</si>
  <si>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</si>
  <si>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</si>
  <si>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</si>
  <si>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</si>
  <si>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</si>
  <si>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</si>
  <si>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</si>
  <si>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</si>
  <si>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</si>
  <si>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</si>
  <si>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</si>
  <si>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</si>
  <si>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</si>
  <si>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</si>
  <si>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</si>
  <si>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</si>
  <si>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</si>
  <si>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</si>
  <si>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</si>
  <si>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</si>
  <si>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</si>
  <si>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</si>
  <si>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</si>
  <si>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</si>
  <si>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</si>
  <si>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</si>
  <si>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</si>
  <si>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</si>
  <si>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</si>
  <si>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</si>
  <si>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t>
  </si>
  <si>
    <t>1 06 00 000 00 0000 000</t>
  </si>
  <si>
    <t>НАЛОГИ НА ИМУЩЕСТВО</t>
  </si>
  <si>
    <t>1 06 02 000 02 0000 110</t>
  </si>
  <si>
    <t>Налог на имущество организаций</t>
  </si>
  <si>
    <t>1 06 02 010 02 0000 110</t>
  </si>
  <si>
    <t>Налог на имущество организаций по имуществу, не входящему в Единую систему газоснабжения</t>
  </si>
  <si>
    <t>1 07 00 000 00 0000 000</t>
  </si>
  <si>
    <t>НАЛОГИ, СБОРЫ И РЕГУЛЯРНЫЕ ПЛАТЕЖИ ЗА ПОЛЬЗОВАНИЕ ПРИРОДНЫМИ РЕСУРСАМИ</t>
  </si>
  <si>
    <t>1 07 01 000 01 0000 110</t>
  </si>
  <si>
    <t>Налог на добычу полезных ископаемых</t>
  </si>
  <si>
    <t>1 07 01 020 01 0000 110</t>
  </si>
  <si>
    <t>Налог на добычу общераспространенных полезных ископаемых</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</si>
  <si>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</si>
  <si>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</si>
  <si>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</si>
  <si>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</si>
  <si>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</si>
  <si>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</si>
  <si>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</si>
  <si>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</si>
  <si>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</si>
  <si>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</si>
  <si>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1 09 00 000 00 0000 000</t>
  </si>
  <si>
    <t>ЗАДОЛЖЕННОСТЬ И ПЕРЕРАСЧЕТЫ ПО ОТМЕНЕННЫМ НАЛОГАМ, СБОРАМ И ИНЫМ ОБЯЗАТЕЛЬНЫМ ПЛАТЕЖАМ</t>
  </si>
  <si>
    <t>1 09 07 000 00 0000 110</t>
  </si>
  <si>
    <t>Прочие налоги и сборы (по отмененным местным налогам и сборам)</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</si>
  <si>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</si>
  <si>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</si>
  <si>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</si>
  <si>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</si>
  <si>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</si>
  <si>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</si>
  <si>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</si>
  <si>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</si>
  <si>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</si>
  <si>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</si>
  <si>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</si>
  <si>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</si>
  <si>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</si>
  <si>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</si>
  <si>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</si>
  <si>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</si>
  <si>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</si>
  <si>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</si>
  <si>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</si>
  <si>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</si>
  <si>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</si>
  <si>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</si>
  <si>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</si>
  <si>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</si>
  <si>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1 11 05 075 05 0000 120</t>
  </si>
  <si>
    <t>Доходы от сдачи в аренду имущества, составляющего казну муниципальных районов (за исключением земельных участков)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</si>
  <si>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</si>
  <si>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</si>
  <si>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</si>
  <si>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</si>
  <si>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</si>
  <si>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</si>
  <si>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</si>
  <si>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</si>
  <si>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</si>
  <si>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</si>
  <si>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</si>
  <si>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</si>
  <si>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</si>
  <si>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</si>
  <si>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</si>
  <si>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</si>
  <si>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</si>
  <si>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</si>
  <si>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</si>
  <si>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</si>
  <si>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</si>
  <si>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</si>
  <si>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</si>
  <si>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</si>
  <si>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</si>
  <si>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</si>
  <si>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1 12 01 041 01 0000 120</t>
  </si>
  <si>
    <t>Плата за размещение отходов производства</t>
  </si>
  <si>
    <t>1 12 01 042 01 0000 120</t>
  </si>
  <si>
    <t>Плата за размещение твердых коммунальных отходов</t>
  </si>
  <si>
    <t>1 13 00 000 00 0000 000</t>
  </si>
  <si>
    <t>ДОХОДЫ ОТ ОКАЗАНИЯ ПЛАТНЫХ УСЛУГ И КОМПЕНСАЦИИ ЗАТРАТ ГОСУДАРСТВА</t>
  </si>
  <si>
    <t>1 13 02 000 00 0000 130</t>
  </si>
  <si>
    <t>Доходы от компенсации затрат государства</t>
  </si>
  <si>
    <t>1 13 02 060 00 0000 130</t>
  </si>
  <si>
    <t>Доходы, поступающие в порядке возмещения расходов, понесенных в связи с эксплуатацией имущества</t>
  </si>
  <si>
    <t>1 13 02 065 05 0000 130</t>
  </si>
  <si>
    <t>Доходы, поступающие в порядке возмещения расходов, понесенных в связи с эксплуатацией имущества муниципальных районов</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</si>
  <si>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</si>
  <si>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</si>
  <si>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</si>
  <si>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</si>
  <si>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</si>
  <si>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</si>
  <si>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</si>
  <si>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</si>
  <si>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</si>
  <si>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</si>
  <si>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</si>
  <si>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</si>
  <si>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</si>
  <si>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</si>
  <si>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</si>
  <si>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</si>
  <si>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</si>
  <si>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</si>
  <si>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1 14 06 013 13 0000 430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</si>
  <si>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</si>
  <si>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</si>
  <si>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</si>
  <si>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</si>
  <si>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</si>
  <si>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</si>
  <si>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</si>
  <si>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</si>
  <si>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</si>
  <si>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</si>
  <si>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</si>
  <si>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1 14 06 313 13 0000 430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</si>
  <si>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</si>
  <si>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1 16 00 000 00 0000 000</t>
  </si>
  <si>
    <t>ШТРАФЫ, САНКЦИИ, ВОЗМЕЩЕНИЕ УЩЕРБА</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</si>
  <si>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</si>
  <si>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</si>
  <si>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</si>
  <si>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</si>
  <si>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</si>
  <si>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</si>
  <si>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</si>
  <si>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</si>
  <si>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</si>
  <si>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</si>
  <si>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</si>
  <si>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</si>
  <si>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</si>
  <si>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</si>
  <si>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</si>
  <si>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</si>
  <si>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</si>
  <si>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</si>
  <si>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</si>
  <si>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</si>
  <si>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</si>
  <si>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</si>
  <si>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</si>
  <si>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</si>
  <si>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</si>
  <si>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</si>
  <si>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</si>
  <si>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</si>
  <si>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</si>
  <si>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</si>
  <si>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</si>
  <si>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</si>
  <si>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</si>
  <si>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</si>
  <si>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</si>
  <si>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</si>
  <si>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</si>
  <si>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</si>
  <si>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</si>
  <si>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</si>
  <si>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</si>
  <si>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</si>
  <si>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</si>
  <si>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</si>
  <si>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</si>
  <si>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</si>
  <si>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</si>
  <si>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</si>
  <si>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</si>
  <si>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</si>
  <si>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1 16 07 090 05 0000 140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</si>
  <si>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</si>
  <si>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1 16 10 000 00 0000 140</t>
  </si>
  <si>
    <t>Платежи в целях возмещения причиненного ущерба (убытков)</t>
  </si>
  <si>
    <t>1 16 10 060 00 0000 140</t>
  </si>
  <si>
    <t>Платежи в целях возмещения убытков, причиненных уклонением от заключения муниципального контракта</t>
  </si>
  <si>
    <t>1 16 10 061 05 0000 140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</si>
  <si>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</si>
  <si>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1 16 10 100 00 0000 140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</si>
  <si>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</si>
  <si>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1 16 10 100 05 0000 140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</si>
  <si>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</si>
  <si>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</si>
  <si>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</si>
  <si>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</si>
  <si>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</si>
  <si>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1 16 11 000 01 0000 140</t>
  </si>
  <si>
    <t>Платежи, уплачиваемые в целях возмещения вреда</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</si>
  <si>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</si>
  <si>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</si>
  <si>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</si>
  <si>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</si>
  <si>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</si>
  <si>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</si>
  <si>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1 17 00 000 00 0000 000</t>
  </si>
  <si>
    <t>ПРОЧИЕ НЕНАЛОГОВЫЕ ДОХОДЫ</t>
  </si>
  <si>
    <t>1 17 15 000 00 0000 150</t>
  </si>
  <si>
    <t>Инициативные платежи</t>
  </si>
  <si>
    <t>1 17 15 030 05 0000 150</t>
  </si>
  <si>
    <t>Инициативные платежи, зачисляемые в бюджеты муниципальных районов</t>
  </si>
  <si>
    <t>1 17 15 030 05 1031 150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</si>
  <si>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асфальтового покрытия территории филиала МОБУ СОШ д.Саитовский муниципального района Мелеузовский район РБ - ООШ с.Богородское)</t>
  </si>
  <si>
    <t>1 17 15 030 05 1034 150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</si>
  <si>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д.Покровка муниципального района Мелеузовский район Республики Башкортостан)</t>
  </si>
  <si>
    <t>1 17 15 030 05 1035 150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</si>
  <si>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улицы Фарита Шафеева д.Тамьян муниципального района Мелеузовский район Республики Башкортостан)</t>
  </si>
  <si>
    <t>1 17 15 030 05 1037 150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</si>
  <si>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СДК с.Дарьино-филиала МБУ КДЦ муниципального района Мелеузовский район Республики Башкортостан)</t>
  </si>
  <si>
    <t>1 17 15 030 05 1040 150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</si>
  <si>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водонапорной башни д.Антоновка муниципального района Мелеузовский район Республики Башкортостан)</t>
  </si>
  <si>
    <t>1 17 15 030 05 1041 150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</si>
  <si>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на территории МАДОУ комбинированного вида д/с № 24 'Теремок' МР Мелеузовский район РБ, расположенного по адресу: 453854, РБ, г. Мелеуз, ул. Костромская, д.20)</t>
  </si>
  <si>
    <t>1 17 15 030 05 1042 150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</si>
  <si>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обеденного зала и приобретение мебели для столовой МОБУ Гимназии №3 муниципального района Мелеузовский район Республики Башкортостан)</t>
  </si>
  <si>
    <t>1 17 15 030 05 2031 150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</si>
  <si>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асфальтового покрытия территории филиала МОБУ СОШ д.Саитовский муниципального района Мелеузовский район РБ - ООШ с.Богородское)</t>
  </si>
  <si>
    <t>1 17 15 030 05 2034 150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</si>
  <si>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д.Покровка муниципального района Мелеузовский район Республики Башкортостан)</t>
  </si>
  <si>
    <t>1 17 15 030 05 2035 150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</si>
  <si>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улицы Фарита Шафеева д.Тамьян муниципального района Мелеузовский район Республики Башкортостан)</t>
  </si>
  <si>
    <t>1 17 15 030 05 2037 150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</si>
  <si>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СДК с.Дарьино-филиала МБУ КДЦ муниципального района Мелеузовский район Республики Башкортостан)</t>
  </si>
  <si>
    <t>1 17 15 030 05 2040 150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</si>
  <si>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водонапорной башни д.Антоновка муниципального района Мелеузовский район Республики Башкортостан)</t>
  </si>
  <si>
    <t>1 17 15 030 05 2041 150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</si>
  <si>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на территории МАДОУ комбинированного вида д/с № 24 'Теремок' МР Мелеузовский район РБ, расположенного по адресу: 453854, РБ, г. Мелеуз, ул. Костромская, д.20)</t>
  </si>
  <si>
    <t>1 17 15 030 05 2042 150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</si>
  <si>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обеденного зала и приобретение мебели для столовой МОБУ Гимназии №3 муниципального района Мелеузовский район Республики Башкортостан)</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</si>
  <si>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</si>
  <si>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</si>
  <si>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</si>
  <si>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</si>
  <si>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</si>
  <si>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</si>
  <si>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</si>
  <si>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</si>
  <si>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2 02 15 001 05 0000 150</t>
  </si>
  <si>
    <t>Дотации бюджетам муниципальных районов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</si>
  <si>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</si>
  <si>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</si>
  <si>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2 02 15 002 05 0000 150</t>
  </si>
  <si>
    <t>Дотации бюджетам муниципальных районов на поддержку мер по обеспечению сбалансированности бюджетов</t>
  </si>
  <si>
    <t>2 02 16 549 00 0000 150</t>
  </si>
  <si>
    <t>Дотации (гранты) бюджетам за достижение показателей деятельности органов местного самоуправления</t>
  </si>
  <si>
    <t>2 02 16 549 05 0000 150</t>
  </si>
  <si>
    <t>Дотации (гранты) бюджетам муниципальных районов за достижение показателей деятельности органов местного самоуправления</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</si>
  <si>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</si>
  <si>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</si>
  <si>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</si>
  <si>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</si>
  <si>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</si>
  <si>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</si>
  <si>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2 02 20 216 05 7216 150</t>
  </si>
  <si>
    <t>Субсидии бюджетам муниципальных районов на содержание, ремонт, капитальный ремонт, строительство и реконструкцию автомобильных дорог общего пользования местного значения</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</si>
  <si>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</si>
  <si>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</si>
  <si>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</si>
  <si>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</si>
  <si>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</si>
  <si>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</si>
  <si>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2 02 25 467 05 0000 150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</si>
  <si>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</si>
  <si>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2 02 25 497 00 0000 150</t>
  </si>
  <si>
    <t>Субсидии бюджетам на реализацию мероприятий по обеспечению жильем молодых семей</t>
  </si>
  <si>
    <t>2 02 25 497 05 0000 150</t>
  </si>
  <si>
    <t>Субсидии бюджетам муниципальных районов на реализацию мероприятий по обеспечению жильем молодых семей</t>
  </si>
  <si>
    <t>2 02 25 519 00 0000 150</t>
  </si>
  <si>
    <t>Субсидии бюджетам на поддержку отрасли культуры</t>
  </si>
  <si>
    <t>2 02 25 519 05 0000 150</t>
  </si>
  <si>
    <t>Субсидии бюджетам муниципальных районов на поддержку отрасли культуры</t>
  </si>
  <si>
    <t>2 02 25 576 00 0000 150</t>
  </si>
  <si>
    <t>Субсидии бюджетам на обеспечение комплексного развития сельских территорий</t>
  </si>
  <si>
    <t>2 02 25 576 05 0000 150</t>
  </si>
  <si>
    <t>Субсидии бюджетам муниципальных районов на обеспечение комплексного развития сельских территорий</t>
  </si>
  <si>
    <t>2 02 25 576 05 5765 150</t>
  </si>
  <si>
    <t xml:space="preserve">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t>
  </si>
  <si>
    <t>2 02 25 576 05 5767 150</t>
  </si>
  <si>
    <t>Субсидии бюджетам муниципальных районов на обеспечение комплексного развития сельских территорий (реализация мероприятий по благоустройству сельских территорий)</t>
  </si>
  <si>
    <t>2 02 25 786 00 0000 150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</si>
  <si>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</si>
  <si>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</si>
  <si>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2 02 29 998 00 0000 150</t>
  </si>
  <si>
    <t>Субсидии бюджетам на финансовое обеспечение отдельных полномочий</t>
  </si>
  <si>
    <t>2 02 29 998 05 0000 150</t>
  </si>
  <si>
    <t>Субсидии бюджетам муниципальных районов на финансовое обеспечение отдельных полномочий</t>
  </si>
  <si>
    <t>2 02 29 999 00 0000 150</t>
  </si>
  <si>
    <t>Прочие субсидии</t>
  </si>
  <si>
    <t>2 02 29 999 05 0000 150</t>
  </si>
  <si>
    <t>Прочие субсидии бюджетам муниципальных районов</t>
  </si>
  <si>
    <t>2 02 29 999 05 7204 150</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</si>
  <si>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</si>
  <si>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2 02 29 999 05 7205 150</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</si>
  <si>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</si>
  <si>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2 02 29 999 05 7208 150</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</si>
  <si>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</si>
  <si>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2 02 29 999 05 7231 150</t>
  </si>
  <si>
    <t>Прочие субсидии бюджетам муниципальных районов на мероприятия по улучшению систем наружного освещения населенных пунктов Республики Башкортостан</t>
  </si>
  <si>
    <t>2 02 29 999 05 7235 150</t>
  </si>
  <si>
    <t>Прочие субсидии бюджетам муниципальных районов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подготовку объектов коммунального хозяйства к работе в осенне-зимний период</t>
  </si>
  <si>
    <t>2 02 29 999 05 7247 150</t>
  </si>
  <si>
    <t>Прочие субсидии бюджетам муниципальных районов на проекты развития общественной инфраструктуры, основанные на местных инициативах</t>
  </si>
  <si>
    <t>2 02 29 999 05 7248 150</t>
  </si>
  <si>
    <t>Прочие субсидии бюджетам муниципальных районов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</si>
  <si>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2 02 29 999 05 7249 150</t>
  </si>
  <si>
    <t>Прочие субсидии бюджетам муниципальных районов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</si>
  <si>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2 02 29 999 05 7252 150</t>
  </si>
  <si>
    <t>Прочие субсидии бюджетам муниципальных районов на реализация мероприятий по развитию образовательных организациях</t>
  </si>
  <si>
    <t>2 02 29 999 05 7265 150</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</si>
  <si>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</si>
  <si>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2 02 29 999 05 7272 150</t>
  </si>
  <si>
    <t>Прочие субсидии бюджетам муниципальных районов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</si>
  <si>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2 02 29 999 05 7277 150</t>
  </si>
  <si>
    <t>Прочие субсидии бюджетам муниципальных районов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</si>
  <si>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2 02 29 999 05 7278 150</t>
  </si>
  <si>
    <t>Прочие субсидии бюджетам муниципальных районов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</si>
  <si>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</si>
  <si>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</si>
  <si>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</si>
  <si>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</si>
  <si>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2 02 30 024 05 0000 150</t>
  </si>
  <si>
    <t>Субвенции бюджетам муниципальных районов на выполнение передаваемых полномочий субъектов Российской Федерации</t>
  </si>
  <si>
    <t>2 02 30 024 05 7302 150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</si>
  <si>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</si>
  <si>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2 02 30 024 05 7303 150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</si>
  <si>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</si>
  <si>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2 02 30 024 05 7304 150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</si>
  <si>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</si>
  <si>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2 02 30 024 05 7305 150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</si>
  <si>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</si>
  <si>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2 02 30 024 05 7306 150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</si>
  <si>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</si>
  <si>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2 02 30 024 05 7307 150</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</si>
  <si>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</si>
  <si>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2 02 30 024 05 7308 150</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</si>
  <si>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</si>
  <si>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2 02 30 024 05 7309 150</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</si>
  <si>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</si>
  <si>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2 02 30 024 05 7310 150</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</si>
  <si>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</si>
  <si>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2 02 30 024 05 7314 150</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</si>
  <si>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</si>
  <si>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2 02 30 024 05 7315 150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</si>
  <si>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</si>
  <si>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2 02 30 024 05 7316 150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</si>
  <si>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</si>
  <si>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2 02 30 024 05 7317 150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</si>
  <si>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</si>
  <si>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2 02 30 024 05 7318 150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</si>
  <si>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</si>
  <si>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2 02 30 024 05 7319 150</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</si>
  <si>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</si>
  <si>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2 02 30 024 05 7321 150</t>
  </si>
  <si>
    <t>Субвенции бюджетам муниципальных районов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</si>
  <si>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2 02 30 024 05 7330 150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</si>
  <si>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</si>
  <si>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2 02 30 024 05 7331 150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</si>
  <si>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</si>
  <si>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2 02 30 024 05 7334 150</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</si>
  <si>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</si>
  <si>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2 02 30 024 05 7335 150</t>
  </si>
  <si>
    <t>Субвенции бюджетам муниципальных районов на 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 по их выбору жилыми помещениями либо социальными выплатами</t>
  </si>
  <si>
    <t>2 02 30 024 05 7336 150</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</si>
  <si>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</si>
  <si>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2 02 30 024 05 7337 150</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</si>
  <si>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</si>
  <si>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</si>
  <si>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</si>
  <si>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</si>
  <si>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</si>
  <si>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</si>
  <si>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</si>
  <si>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</si>
  <si>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</si>
  <si>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</si>
  <si>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</si>
  <si>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2 02 35 118 05 0000 150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</si>
  <si>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</si>
  <si>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</si>
  <si>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</si>
  <si>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</si>
  <si>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</si>
  <si>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2 02 40 000 00 0000 150</t>
  </si>
  <si>
    <t>Иные межбюджетные трансферты</t>
  </si>
  <si>
    <t>2 02 40 014 00 0000 150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</si>
  <si>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</si>
  <si>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</si>
  <si>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</si>
  <si>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</si>
  <si>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</si>
  <si>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</si>
  <si>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</si>
  <si>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</si>
  <si>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</si>
  <si>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2 02 45 303 05 0000 150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</si>
  <si>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</si>
  <si>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2 02 49 999 00 0000 150</t>
  </si>
  <si>
    <t>Прочие межбюджетные трансферты, передаваемые бюджетам</t>
  </si>
  <si>
    <t>2 02 49 999 05 0000 150</t>
  </si>
  <si>
    <t>Прочие межбюджетные трансферты, передаваемые бюджетам муниципальных районов</t>
  </si>
  <si>
    <t>2 02 49 999 05 7404 150</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</si>
  <si>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</si>
  <si>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2 02 49 999 05 7411 150</t>
  </si>
  <si>
    <t>Прочие межбюджетные трансферты, передаваемые бюджетам муниципальных районов (реализация мероприятий в области культуры, искусства, укрепления единства российской нации и этнокультурного развития народов в Республике Башкортостан)</t>
  </si>
  <si>
    <t>2 02 49 999 05 7415 150</t>
  </si>
  <si>
    <t>Прочие межбюджетные трансферты, передаваемые бюджетам муниципальных районов на премирование победителей республиканского этапа Всероссийского конкурса «Лучшая муниципальная практика»</t>
  </si>
  <si>
    <t>2 02 49 999 05 7426 150</t>
  </si>
  <si>
    <t>Прочие межбюджетные трансферты, передаваемые бюджетам муниципальных районов (премирование победителей по итогам республиканского конкурса среди сельских населенных пунктов Республики Башкортостан «Трезвое село»</t>
  </si>
  <si>
    <t>2 02 49 999 05 7427 150</t>
  </si>
  <si>
    <t>Прочие межбюджетные трансферты, передаваемые бюджетам муниципальных районов (премирование победителей республиканского конкурса «Лучший новогодний городок» на территории Республики Башкортостан)</t>
  </si>
  <si>
    <t>2 02 49 999 05 7429 150</t>
  </si>
  <si>
    <t>Прочие межбюджетные трансферты, передаваемые бюджетам муниципальных районов (финансирование мероприятий по благоустройству административных центров муниципальных районов Республики Башкортостан)</t>
  </si>
  <si>
    <t>2 02 49 999 05 7433 150</t>
  </si>
  <si>
    <t>Прочие межбюджетные трансферты, передаваемые бюджетам муниципальных районов (финансовое обеспечение муниципального социального заказа на оказание физкультурно-оздоровительных услуг отдельным категориям граждан)</t>
  </si>
  <si>
    <t>2 02 49 999 05 7434 150</t>
  </si>
  <si>
    <t>Прочие межбюджетные трансферты, передаваемые бюджетам муниципальных районов (финансирование расходов, связанных с уплатой лизинговых платежей на закупку коммунальной техники)</t>
  </si>
  <si>
    <t>2 03 00 000 00 0000 000</t>
  </si>
  <si>
    <t>БЕЗВОЗМЕЗДНЫЕ ПОСТУПЛЕНИЯ ОТ ГОСУДАРСТВЕННЫХ (МУНИЦИПАЛЬНЫХ) ОРГАНИЗАЦИЙ</t>
  </si>
  <si>
    <t>2 03 05 000 05 0000 150</t>
  </si>
  <si>
    <t>Безвозмездные поступления от государственных (муниципальных) организаций в бюджеты муниципальных районов</t>
  </si>
  <si>
    <t>2 03 05 099 05 0000 150</t>
  </si>
  <si>
    <t>Прочие безвозмездные поступления от государственных (муниципальных) организаций в бюджеты муниципальных районов</t>
  </si>
  <si>
    <t>2 07 00 000 00 0000 000</t>
  </si>
  <si>
    <t>ПРОЧИЕ БЕЗВОЗМЕЗДНЫЕ ПОСТУПЛЕНИЯ</t>
  </si>
  <si>
    <t>2 07 05 000 05 0000 150</t>
  </si>
  <si>
    <t>Прочие безвозмездные поступления в бюджеты муниципальных районов</t>
  </si>
  <si>
    <t>2 07 05 030 05 0000 150</t>
  </si>
  <si>
    <t>2 07 05 030 05 6380 150</t>
  </si>
  <si>
    <t>Прочие безвозмездные поступления в бюджеты муниципальных районов (поступления в бюджеты муниципальных образований от юридических лиц на реализацию мероприятий по обеспечению комплексного развития сельских территорий)</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</si>
  <si>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</si>
  <si>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</si>
  <si>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</si>
  <si>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</si>
  <si>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</si>
  <si>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</si>
  <si>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2 18 05 000 05 0000 150</t>
  </si>
  <si>
    <t>Доходы бюджетов муниципальных районов от возврата организациями остатков субсидий прошлых лет</t>
  </si>
  <si>
    <t>2 18 05 010 05 0000 150</t>
  </si>
  <si>
    <t>Доходы бюджетов муниципальных районов от возврата бюджетными учреждениями остатков субсидий прошлых лет</t>
  </si>
  <si>
    <t>2 18 05 020 05 0000 150</t>
  </si>
  <si>
    <t>Доходы бюджетов муниципальных районов от возврата автономными учреждениями остатков субсидий прошлых лет</t>
  </si>
  <si>
    <t>2 18 60 010 05 0000 150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</si>
  <si>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</si>
  <si>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2 19 00 000 00 0000 000</t>
  </si>
  <si>
    <t>ВОЗВРАТ ОСТАТКОВ СУБСИДИЙ, СУБВЕНЦИЙ И ИНЫХ МЕЖБЮДЖЕТНЫХ ТРАНСФЕРТОВ, ИМЕЮЩИХ ЦЕЛЕВОЕ НАЗНАЧЕНИЕ, ПРОШЛЫХ ЛЕТ</t>
  </si>
  <si>
    <t>2 19 00 000 05 0000 150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</si>
  <si>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</si>
  <si>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</si>
  <si>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</si>
  <si>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2 19 25 497 05 0000 150</t>
  </si>
  <si>
    <t>Возврат остатков субсидий на реализацию мероприятий по обеспечению жильем молодых семей из бюджетов муниципальных районов</t>
  </si>
  <si>
    <t>2 19 25 519 05 0000 150</t>
  </si>
  <si>
    <t>Возврат остатков субсидий на поддержку отрасли культуры из бюджетов муниципальных районов</t>
  </si>
  <si>
    <t>2 19 25 576 05 0000 150</t>
  </si>
  <si>
    <t>Возврат остатков субсидий на обеспечение комплексного развития сельских территорий из бюджетов муниципальных районов</t>
  </si>
  <si>
    <t>2 19 45 303 05 0000 150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</si>
  <si>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</si>
  <si>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2 19 60 010 05 0000 150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</si>
  <si>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</si>
  <si>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Источники финансирования дефицита бюджета муниципального района Мелеузовский район Республики Башкортостан за 2023 год</t>
  </si>
  <si>
    <t>Расходы бюджета муниципального района Мелеузовский район Республики Башкортостан                                                      за 2023 год</t>
  </si>
  <si>
    <t>Сведения о численности муниципальных служащих органов местного самоуправления муниципального района Мелеузовский район Республики Башкортостан, работников муниципальных учреждений с указанием фактических затрат на их заработную плату за 2023 год</t>
  </si>
  <si>
    <t>2023 г.</t>
  </si>
  <si>
    <t>1 00 00 000 00 0000 000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</si>
  <si>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</si>
  <si>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</si>
  <si>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</si>
  <si>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1 05 01 022 01 0000 110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</si>
  <si>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</si>
  <si>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</si>
  <si>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</si>
  <si>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</si>
  <si>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</si>
  <si>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</si>
  <si>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</si>
  <si>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</si>
  <si>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</si>
  <si>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1 16 10 030 05 0000 140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</si>
  <si>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</si>
  <si>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1 16 10 031 05 0000 140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</si>
  <si>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</si>
  <si>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1 16 10 032 05 0000 140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</si>
  <si>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</si>
  <si>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1 16 10 129 01 0000 140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</si>
  <si>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</si>
  <si>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1 17 05 000 00 0000 180</t>
  </si>
  <si>
    <t>Прочие неналоговые доходы</t>
  </si>
  <si>
    <t>1 17 05 050 05 0000 180</t>
  </si>
  <si>
    <t>Прочие неналоговые доходы бюджетов муниципальных районов</t>
  </si>
  <si>
    <t>2 02 19 999 00 0000 150</t>
  </si>
  <si>
    <t>Прочие дотации</t>
  </si>
  <si>
    <t>2 02 19 999 05 0000 150</t>
  </si>
  <si>
    <t>Прочие дотации бюджетам муниципальных районов</t>
  </si>
  <si>
    <t>2 02 19 999 05 7103 150</t>
  </si>
  <si>
    <t>Прочие дотации бюджетам муниципальных районов на поощрение достижения наилучших значений показателей деятельности органов местного самоуправления</t>
  </si>
  <si>
    <t>20225786050000150</t>
  </si>
  <si>
    <t>ВСЕГО доходов</t>
  </si>
  <si>
    <t xml:space="preserve">за 2023 год по кодам видов доходов, подвидов доходов, классификации операций сектора </t>
  </si>
  <si>
    <t>105,3</t>
  </si>
  <si>
    <t xml:space="preserve">                       от 24 января 2024 года № 50</t>
  </si>
  <si>
    <t xml:space="preserve">                                                                                                                 от 24 января 2024 года № 50</t>
  </si>
  <si>
    <t xml:space="preserve">                                               от 24 января 2024 года № 50</t>
  </si>
  <si>
    <t>от 24 января 2024 года № 50</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</si>
</sst>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quot; &quot;;\-#,##0&quot; &quot;"/>
    <numFmt numFmtId="183" formatCode="#,##0&quot; &quot;;[Red]\-#,##0&quot; &quot;"/>
    <numFmt numFmtId="184" formatCode="#,##0.00&quot; &quot;;\-#,##0.00&quot; &quot;"/>
    <numFmt numFmtId="185" formatCode="#,##0.00&quot; &quot;;[Red]\-#,##0.00&quot; &quot;"/>
    <numFmt numFmtId="186" formatCode="_-* #,##0&quot; &quot;_-;\-* #,##0&quot; &quot;_-;_-* &quot;-&quot;&quot; &quot;_-;_-@_-"/>
    <numFmt numFmtId="187" formatCode="_-* #,##0_ _-;\-* #,##0_ _-;_-* &quot;-&quot;_ _-;_-@_-"/>
    <numFmt numFmtId="188" formatCode="_-* #,##0.00&quot; &quot;_-;\-* #,##0.00&quot; &quot;_-;_-* &quot;-&quot;??&quot; &quot;_-;_-@_-"/>
    <numFmt numFmtId="189" formatCode="_-* #,##0.00_ _-;\-* #,##0.00_ _-;_-* &quot;-&quot;??_ _-;_-@_-"/>
    <numFmt numFmtId="190" formatCode="&quot;Да&quot;;&quot;Да&quot;;&quot;Нет&quot;"/>
    <numFmt numFmtId="191" formatCode="&quot;Истина&quot;;&quot;Истина&quot;;&quot;Ложь&quot;"/>
    <numFmt numFmtId="192" formatCode="&quot;Вкл&quot;;&quot;Вкл&quot;;&quot;Выкл&quot;"/>
    <numFmt numFmtId="193" formatCode="0.000"/>
    <numFmt numFmtId="194" formatCode="0.0"/>
    <numFmt numFmtId="195" formatCode="[$-FC19]d\ mmmm\ yyyy\ &quot;г.&quot;"/>
    <numFmt numFmtId="196" formatCode="#&quot; &quot;##0"/>
    <numFmt numFmtId="197" formatCode="[$€-2]\ ###,000_);[Red]\([$€-2]\ ###,000\)"/>
    <numFmt numFmtId="198" formatCode="0.0000"/>
    <numFmt numFmtId="199" formatCode="0.00000"/>
    <numFmt numFmtId="200" formatCode="0.000000"/>
    <numFmt numFmtId="201" formatCode="#,##0.0"/>
    <numFmt numFmtId="202" formatCode="#,##0.000"/>
    <numFmt numFmtId="203" formatCode="#,##0.0000"/>
    <numFmt numFmtId="204" formatCode="0.0%"/>
    <numFmt numFmtId="205" formatCode="#,##0.00_ ;[Red]\-#,##0.00\ "/>
    <numFmt numFmtId="206" formatCode="dd\.mm\.yyyy\ hh:mm:ss"/>
    <numFmt numFmtId="207" formatCode="_(&quot;$&quot;* #,##0_);_(&quot;$&quot;* \(#,##0\);_(&quot;$&quot;* &quot;-&quot;_);_(@_)"/>
    <numFmt numFmtId="208" formatCode="_(&quot;$&quot;* #,##0.00_);_(&quot;$&quot;* \(#,##0.00\);_(&quot;$&quot;* &quot;-&quot;??_);_(@_)"/>
  </numFmts>
  <fonts count="56">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b/>
      <sz val="8"/>
      <name val="Times New Roman"/>
      <family val="1"/>
    </font>
    <font>
      <sz val="8"/>
      <name val="Times New Roman"/>
      <family val="1"/>
    </font>
    <font>
      <sz val="10"/>
      <name val="Arial"/>
      <family val="2"/>
    </font>
    <font>
      <sz val="9"/>
      <name val="Tahoma"/>
      <family val="0"/>
    </font>
    <font>
      <b/>
      <sz val="9"/>
      <name val="Tahoma"/>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b/>
      <sz val="11"/>
      <color rgb="FF000000"/>
      <name val="Times New Roman"/>
      <family val="1"/>
    </font>
    <font>
      <b/>
      <sz val="8"/>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 fillId="0" borderId="0" applyNumberFormat="0" applyFill="0" applyBorder="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47" fillId="0" borderId="0">
      <alignment/>
      <protection/>
    </xf>
    <xf numFmtId="0" fontId="14" fillId="0" borderId="0">
      <alignment/>
      <protection/>
    </xf>
    <xf numFmtId="0" fontId="10" fillId="0" borderId="0">
      <alignment/>
      <protection/>
    </xf>
    <xf numFmtId="0" fontId="4"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1" borderId="0" applyNumberFormat="0" applyBorder="0" applyAlignment="0" applyProtection="0"/>
  </cellStyleXfs>
  <cellXfs count="115">
    <xf numFmtId="0" fontId="0" fillId="0" borderId="0" xfId="0" applyAlignment="1">
      <alignment/>
    </xf>
    <xf numFmtId="0" fontId="0" fillId="0" borderId="0" xfId="0" applyFill="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0" xfId="0" applyFont="1" applyFill="1" applyBorder="1" applyAlignment="1">
      <alignment vertical="center" wrapText="1"/>
    </xf>
    <xf numFmtId="49" fontId="6"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94" fontId="2" fillId="0" borderId="0" xfId="0" applyNumberFormat="1" applyFont="1" applyFill="1" applyBorder="1" applyAlignment="1">
      <alignment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wrapText="1"/>
    </xf>
    <xf numFmtId="0" fontId="9" fillId="0" borderId="0" xfId="0" applyFont="1" applyFill="1" applyAlignment="1">
      <alignment horizontal="right" vertical="center" wrapText="1"/>
    </xf>
    <xf numFmtId="0" fontId="2" fillId="0" borderId="0" xfId="0" applyFont="1" applyFill="1" applyAlignment="1">
      <alignment horizontal="left" vertical="center"/>
    </xf>
    <xf numFmtId="0" fontId="2" fillId="0" borderId="0" xfId="0" applyFont="1" applyFill="1" applyBorder="1" applyAlignment="1">
      <alignment vertical="top" wrapText="1"/>
    </xf>
    <xf numFmtId="0" fontId="2" fillId="0" borderId="10" xfId="0" applyFont="1" applyFill="1" applyBorder="1" applyAlignment="1">
      <alignment horizontal="center" vertical="top" wrapText="1"/>
    </xf>
    <xf numFmtId="0" fontId="1" fillId="0" borderId="0" xfId="0" applyFont="1" applyFill="1" applyBorder="1" applyAlignment="1">
      <alignment vertical="top" wrapText="1"/>
    </xf>
    <xf numFmtId="0" fontId="2" fillId="0" borderId="10" xfId="0" applyFont="1" applyFill="1" applyBorder="1" applyAlignment="1">
      <alignment vertical="top" wrapText="1"/>
    </xf>
    <xf numFmtId="0" fontId="6" fillId="0" borderId="0" xfId="0" applyFont="1" applyFill="1" applyBorder="1" applyAlignment="1">
      <alignment vertical="top"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0" xfId="0" applyFont="1" applyFill="1" applyAlignment="1">
      <alignment vertical="center"/>
    </xf>
    <xf numFmtId="0" fontId="1" fillId="0" borderId="10" xfId="0" applyFont="1" applyFill="1" applyBorder="1" applyAlignment="1">
      <alignment horizontal="center" vertical="top" wrapText="1"/>
    </xf>
    <xf numFmtId="1" fontId="2" fillId="0" borderId="1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1"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center" vertical="center" wrapText="1"/>
    </xf>
    <xf numFmtId="201" fontId="2" fillId="0" borderId="0" xfId="0" applyNumberFormat="1" applyFont="1" applyFill="1" applyBorder="1" applyAlignment="1">
      <alignment horizontal="right" vertical="center" wrapText="1"/>
    </xf>
    <xf numFmtId="49" fontId="2" fillId="0" borderId="0" xfId="0" applyNumberFormat="1" applyFont="1" applyFill="1" applyBorder="1" applyAlignment="1">
      <alignment vertical="center" wrapText="1"/>
    </xf>
    <xf numFmtId="0" fontId="6" fillId="0" borderId="10" xfId="0" applyFont="1" applyFill="1" applyBorder="1" applyAlignment="1">
      <alignment vertical="top" wrapText="1"/>
    </xf>
    <xf numFmtId="49"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right" vertical="center" wrapText="1"/>
    </xf>
    <xf numFmtId="201" fontId="6"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201" fontId="2" fillId="0" borderId="10" xfId="0" applyNumberFormat="1" applyFont="1" applyFill="1" applyBorder="1" applyAlignment="1">
      <alignment horizontal="right" vertical="center" wrapText="1"/>
    </xf>
    <xf numFmtId="49" fontId="6" fillId="0" borderId="12" xfId="0" applyNumberFormat="1" applyFont="1" applyFill="1" applyBorder="1" applyAlignment="1">
      <alignment horizontal="center" vertical="center" wrapText="1"/>
    </xf>
    <xf numFmtId="194" fontId="6" fillId="0" borderId="0" xfId="0" applyNumberFormat="1" applyFont="1" applyFill="1" applyBorder="1" applyAlignment="1">
      <alignment vertical="center" wrapText="1"/>
    </xf>
    <xf numFmtId="0" fontId="2" fillId="0" borderId="10" xfId="0" applyFont="1" applyFill="1" applyBorder="1" applyAlignment="1">
      <alignment horizontal="left" vertical="top" wrapText="1"/>
    </xf>
    <xf numFmtId="0" fontId="7" fillId="0" borderId="10" xfId="0" applyFont="1" applyFill="1" applyBorder="1" applyAlignment="1">
      <alignment vertical="top" wrapText="1"/>
    </xf>
    <xf numFmtId="4" fontId="2" fillId="0" borderId="10" xfId="0" applyNumberFormat="1" applyFont="1" applyFill="1" applyBorder="1" applyAlignment="1">
      <alignment horizontal="right" vertical="center"/>
    </xf>
    <xf numFmtId="194" fontId="2" fillId="0" borderId="10" xfId="0" applyNumberFormat="1" applyFont="1" applyFill="1" applyBorder="1" applyAlignment="1">
      <alignment horizontal="center" vertical="center"/>
    </xf>
    <xf numFmtId="4" fontId="2" fillId="0" borderId="0" xfId="0" applyNumberFormat="1" applyFont="1" applyFill="1" applyBorder="1" applyAlignment="1">
      <alignment vertical="center" wrapText="1"/>
    </xf>
    <xf numFmtId="194" fontId="6" fillId="0" borderId="0" xfId="0" applyNumberFormat="1"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xf>
    <xf numFmtId="0" fontId="1" fillId="0" borderId="0" xfId="0" applyFont="1" applyFill="1" applyAlignment="1">
      <alignment horizontal="left" vertical="top" wrapText="1"/>
    </xf>
    <xf numFmtId="0" fontId="1" fillId="0" borderId="0" xfId="0" applyFont="1" applyFill="1" applyAlignment="1">
      <alignment vertical="top" wrapText="1"/>
    </xf>
    <xf numFmtId="0" fontId="1" fillId="0" borderId="0" xfId="0" applyFont="1" applyFill="1" applyAlignment="1">
      <alignment vertical="top"/>
    </xf>
    <xf numFmtId="4" fontId="1" fillId="0" borderId="0" xfId="0" applyNumberFormat="1" applyFont="1" applyFill="1" applyAlignment="1">
      <alignment horizontal="right" vertical="top" wrapText="1"/>
    </xf>
    <xf numFmtId="194" fontId="1" fillId="0" borderId="0" xfId="0" applyNumberFormat="1" applyFont="1" applyFill="1" applyAlignment="1">
      <alignment horizontal="right" vertical="top" wrapText="1"/>
    </xf>
    <xf numFmtId="4" fontId="1" fillId="0" borderId="0" xfId="0" applyNumberFormat="1" applyFont="1" applyFill="1" applyAlignment="1">
      <alignment horizontal="right" vertical="top"/>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center" vertical="top" wrapText="1"/>
    </xf>
    <xf numFmtId="194" fontId="1" fillId="0" borderId="10" xfId="0" applyNumberFormat="1" applyFont="1" applyFill="1" applyBorder="1" applyAlignment="1">
      <alignment horizontal="center" vertical="top" wrapText="1"/>
    </xf>
    <xf numFmtId="0" fontId="1" fillId="0" borderId="0" xfId="0" applyFont="1" applyFill="1" applyAlignment="1">
      <alignment horizontal="center" vertical="top" wrapText="1"/>
    </xf>
    <xf numFmtId="49" fontId="1" fillId="0" borderId="10" xfId="56" applyNumberFormat="1" applyFont="1" applyFill="1" applyBorder="1" applyAlignment="1">
      <alignment horizontal="left" vertical="top" wrapText="1"/>
      <protection/>
    </xf>
    <xf numFmtId="0" fontId="1" fillId="0" borderId="10" xfId="56" applyFont="1" applyFill="1" applyBorder="1" applyAlignment="1">
      <alignment vertical="top" wrapText="1"/>
      <protection/>
    </xf>
    <xf numFmtId="4" fontId="1" fillId="0" borderId="10" xfId="0" applyNumberFormat="1" applyFont="1" applyFill="1" applyBorder="1" applyAlignment="1">
      <alignment horizontal="right" vertical="top" wrapText="1"/>
    </xf>
    <xf numFmtId="4" fontId="1" fillId="0" borderId="10" xfId="0" applyNumberFormat="1" applyFont="1" applyFill="1" applyBorder="1" applyAlignment="1">
      <alignment vertical="top" wrapText="1"/>
    </xf>
    <xf numFmtId="194" fontId="53" fillId="0" borderId="10" xfId="0" applyNumberFormat="1" applyFont="1" applyFill="1" applyBorder="1" applyAlignment="1">
      <alignment horizontal="center" vertical="top"/>
    </xf>
    <xf numFmtId="4" fontId="1" fillId="0" borderId="10" xfId="56" applyNumberFormat="1" applyFont="1" applyFill="1" applyBorder="1" applyAlignment="1">
      <alignment horizontal="right" vertical="top" wrapText="1"/>
      <protection/>
    </xf>
    <xf numFmtId="49" fontId="53" fillId="0" borderId="10" xfId="0" applyNumberFormat="1" applyFont="1" applyFill="1" applyBorder="1" applyAlignment="1">
      <alignment horizontal="left" vertical="center" wrapText="1"/>
    </xf>
    <xf numFmtId="0" fontId="53" fillId="0" borderId="10" xfId="0" applyFont="1" applyFill="1" applyBorder="1" applyAlignment="1">
      <alignment vertical="center" wrapText="1"/>
    </xf>
    <xf numFmtId="49" fontId="1" fillId="0" borderId="10" xfId="0" applyNumberFormat="1" applyFont="1" applyFill="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wrapText="1"/>
    </xf>
    <xf numFmtId="49" fontId="1" fillId="0" borderId="10" xfId="0" applyNumberFormat="1" applyFont="1" applyFill="1" applyBorder="1" applyAlignment="1">
      <alignment wrapText="1"/>
    </xf>
    <xf numFmtId="49" fontId="1" fillId="0" borderId="10" xfId="0" applyNumberFormat="1" applyFont="1" applyFill="1" applyBorder="1" applyAlignment="1">
      <alignment horizontal="left" vertical="top" wrapText="1"/>
    </xf>
    <xf numFmtId="0" fontId="1" fillId="0" borderId="10" xfId="56" applyFont="1" applyFill="1" applyBorder="1" applyAlignment="1">
      <alignment horizontal="left" vertical="top" wrapText="1"/>
      <protection/>
    </xf>
    <xf numFmtId="0" fontId="53" fillId="0" borderId="10" xfId="0" applyFont="1" applyFill="1" applyBorder="1" applyAlignment="1">
      <alignment horizontal="left" vertical="center" wrapText="1"/>
    </xf>
    <xf numFmtId="49" fontId="53" fillId="0" borderId="10" xfId="0" applyNumberFormat="1" applyFont="1" applyFill="1" applyBorder="1" applyAlignment="1">
      <alignment horizontal="left" vertical="center"/>
    </xf>
    <xf numFmtId="49" fontId="54" fillId="0" borderId="10" xfId="0" applyNumberFormat="1" applyFont="1" applyFill="1" applyBorder="1" applyAlignment="1">
      <alignment horizontal="left" vertical="center"/>
    </xf>
    <xf numFmtId="0" fontId="54" fillId="0" borderId="10" xfId="0" applyFont="1" applyFill="1" applyBorder="1" applyAlignment="1">
      <alignment horizontal="left" vertical="center" wrapText="1"/>
    </xf>
    <xf numFmtId="0" fontId="13" fillId="0" borderId="0" xfId="0" applyFont="1" applyFill="1" applyAlignment="1">
      <alignment vertical="top"/>
    </xf>
    <xf numFmtId="0" fontId="13" fillId="0" borderId="10" xfId="0" applyFont="1" applyFill="1" applyBorder="1" applyAlignment="1">
      <alignment horizontal="left" vertical="top" wrapText="1"/>
    </xf>
    <xf numFmtId="0" fontId="13" fillId="0" borderId="10" xfId="0" applyFont="1" applyFill="1" applyBorder="1" applyAlignment="1">
      <alignment vertical="top" wrapText="1"/>
    </xf>
    <xf numFmtId="4" fontId="13" fillId="0" borderId="10" xfId="0" applyNumberFormat="1" applyFont="1" applyFill="1" applyBorder="1" applyAlignment="1">
      <alignment horizontal="right" vertical="top" wrapText="1"/>
    </xf>
    <xf numFmtId="0" fontId="6" fillId="0" borderId="0" xfId="0" applyFont="1" applyFill="1" applyAlignment="1">
      <alignment horizontal="left" vertical="top" wrapText="1"/>
    </xf>
    <xf numFmtId="0" fontId="6" fillId="0" borderId="0" xfId="0" applyFont="1" applyFill="1" applyAlignment="1">
      <alignment vertical="top" wrapText="1"/>
    </xf>
    <xf numFmtId="4" fontId="6" fillId="0" borderId="0" xfId="0" applyNumberFormat="1" applyFont="1" applyFill="1" applyAlignment="1">
      <alignment horizontal="right" vertical="top" wrapText="1"/>
    </xf>
    <xf numFmtId="4" fontId="2" fillId="0" borderId="0" xfId="0" applyNumberFormat="1" applyFont="1" applyFill="1" applyAlignment="1">
      <alignment vertical="top" wrapText="1"/>
    </xf>
    <xf numFmtId="194" fontId="2" fillId="0" borderId="0" xfId="0" applyNumberFormat="1" applyFont="1" applyFill="1" applyAlignment="1">
      <alignment vertical="top" wrapText="1"/>
    </xf>
    <xf numFmtId="194" fontId="54" fillId="0" borderId="10" xfId="0" applyNumberFormat="1" applyFont="1" applyFill="1" applyBorder="1" applyAlignment="1">
      <alignment horizontal="center" vertical="top"/>
    </xf>
    <xf numFmtId="4" fontId="2" fillId="0" borderId="10" xfId="0" applyNumberFormat="1" applyFont="1" applyFill="1" applyBorder="1" applyAlignment="1">
      <alignment horizontal="center" vertical="center" wrapText="1"/>
    </xf>
    <xf numFmtId="201" fontId="2" fillId="0" borderId="10" xfId="0" applyNumberFormat="1" applyFont="1" applyFill="1" applyBorder="1" applyAlignment="1">
      <alignment horizontal="center" vertical="center" wrapText="1"/>
    </xf>
    <xf numFmtId="0" fontId="1"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8"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top" wrapText="1"/>
    </xf>
    <xf numFmtId="0" fontId="0" fillId="0" borderId="0" xfId="0" applyFill="1" applyAlignment="1">
      <alignment vertical="top" wrapText="1"/>
    </xf>
    <xf numFmtId="1" fontId="2" fillId="0" borderId="1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horizontal="center" vertical="center"/>
    </xf>
    <xf numFmtId="201" fontId="2" fillId="0" borderId="0" xfId="0" applyNumberFormat="1" applyFont="1" applyFill="1" applyBorder="1" applyAlignment="1">
      <alignment horizontal="center" vertical="center" wrapText="1"/>
    </xf>
    <xf numFmtId="0" fontId="13" fillId="0" borderId="0" xfId="0" applyFont="1" applyFill="1" applyAlignment="1">
      <alignment horizontal="center" vertical="top"/>
    </xf>
    <xf numFmtId="0" fontId="13" fillId="0" borderId="0" xfId="0" applyFont="1" applyFill="1" applyAlignment="1">
      <alignment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95"/>
  <sheetViews>
    <sheetView zoomScalePageLayoutView="0" workbookViewId="0" topLeftCell="A1">
      <selection activeCell="I12" sqref="I12"/>
    </sheetView>
  </sheetViews>
  <sheetFormatPr defaultColWidth="9.00390625" defaultRowHeight="12.75"/>
  <cols>
    <col min="1" max="1" width="21.375" style="54" customWidth="1"/>
    <col min="2" max="2" width="65.875" style="55" customWidth="1"/>
    <col min="3" max="3" width="18.625" style="59" customWidth="1"/>
    <col min="4" max="4" width="18.00390625" style="57" customWidth="1"/>
    <col min="5" max="5" width="7.875" style="58" customWidth="1"/>
    <col min="6" max="16384" width="9.125" style="56" customWidth="1"/>
  </cols>
  <sheetData>
    <row r="1" spans="3:5" ht="15">
      <c r="C1" s="95" t="s">
        <v>122</v>
      </c>
      <c r="D1" s="95"/>
      <c r="E1" s="95"/>
    </row>
    <row r="2" spans="3:5" ht="15">
      <c r="C2" s="95" t="s">
        <v>123</v>
      </c>
      <c r="D2" s="95"/>
      <c r="E2" s="95"/>
    </row>
    <row r="3" spans="3:5" ht="15">
      <c r="C3" s="95" t="s">
        <v>124</v>
      </c>
      <c r="D3" s="95"/>
      <c r="E3" s="95"/>
    </row>
    <row r="4" spans="3:5" ht="15">
      <c r="C4" s="95" t="s">
        <v>125</v>
      </c>
      <c r="D4" s="95"/>
      <c r="E4" s="95"/>
    </row>
    <row r="5" spans="3:5" ht="15">
      <c r="C5" s="96" t="s">
        <v>699</v>
      </c>
      <c r="D5" s="96"/>
      <c r="E5" s="96"/>
    </row>
    <row r="6" spans="2:3" ht="15">
      <c r="B6" s="95"/>
      <c r="C6" s="94"/>
    </row>
    <row r="7" spans="1:5" s="82" customFormat="1" ht="14.25">
      <c r="A7" s="113" t="s">
        <v>126</v>
      </c>
      <c r="B7" s="113"/>
      <c r="C7" s="113"/>
      <c r="D7" s="114"/>
      <c r="E7" s="114"/>
    </row>
    <row r="8" spans="1:5" s="82" customFormat="1" ht="14.25">
      <c r="A8" s="113" t="s">
        <v>694</v>
      </c>
      <c r="B8" s="113"/>
      <c r="C8" s="113"/>
      <c r="D8" s="114"/>
      <c r="E8" s="114"/>
    </row>
    <row r="9" spans="1:5" s="82" customFormat="1" ht="14.25">
      <c r="A9" s="113" t="s">
        <v>127</v>
      </c>
      <c r="B9" s="113"/>
      <c r="C9" s="113"/>
      <c r="D9" s="114"/>
      <c r="E9" s="114"/>
    </row>
    <row r="10" spans="1:5" s="82" customFormat="1" ht="14.25">
      <c r="A10" s="113" t="s">
        <v>128</v>
      </c>
      <c r="B10" s="113"/>
      <c r="C10" s="113"/>
      <c r="D10" s="114"/>
      <c r="E10" s="114"/>
    </row>
    <row r="11" ht="15">
      <c r="E11" s="58" t="s">
        <v>79</v>
      </c>
    </row>
    <row r="12" spans="1:5" s="63" customFormat="1" ht="45">
      <c r="A12" s="60" t="s">
        <v>129</v>
      </c>
      <c r="B12" s="24" t="s">
        <v>130</v>
      </c>
      <c r="C12" s="61" t="s">
        <v>102</v>
      </c>
      <c r="D12" s="61" t="s">
        <v>113</v>
      </c>
      <c r="E12" s="62" t="s">
        <v>86</v>
      </c>
    </row>
    <row r="13" spans="1:5" s="55" customFormat="1" ht="15">
      <c r="A13" s="64" t="s">
        <v>660</v>
      </c>
      <c r="B13" s="65" t="s">
        <v>131</v>
      </c>
      <c r="C13" s="66">
        <v>831000000</v>
      </c>
      <c r="D13" s="67">
        <v>920099666.71</v>
      </c>
      <c r="E13" s="68">
        <f>_xlfn.IFERROR(D13/C13*100,"")</f>
        <v>110.72198155354995</v>
      </c>
    </row>
    <row r="14" spans="1:5" s="55" customFormat="1" ht="15">
      <c r="A14" s="64" t="s">
        <v>132</v>
      </c>
      <c r="B14" s="65" t="s">
        <v>133</v>
      </c>
      <c r="C14" s="69">
        <v>446454000</v>
      </c>
      <c r="D14" s="67">
        <v>482792758.03</v>
      </c>
      <c r="E14" s="68">
        <f aca="true" t="shared" si="0" ref="E14:E77">_xlfn.IFERROR(D14/C14*100,"")</f>
        <v>108.1394181774606</v>
      </c>
    </row>
    <row r="15" spans="1:5" s="55" customFormat="1" ht="15">
      <c r="A15" s="64" t="s">
        <v>134</v>
      </c>
      <c r="B15" s="65" t="s">
        <v>135</v>
      </c>
      <c r="C15" s="69">
        <v>446454000</v>
      </c>
      <c r="D15" s="67">
        <v>482792758.03</v>
      </c>
      <c r="E15" s="68">
        <f t="shared" si="0"/>
        <v>108.1394181774606</v>
      </c>
    </row>
    <row r="16" spans="1:5" s="55" customFormat="1" ht="75">
      <c r="A16" s="64" t="s">
        <v>136</v>
      </c>
      <c r="B16" s="65" t="s">
        <v>137</v>
      </c>
      <c r="C16" s="69">
        <v>431422000</v>
      </c>
      <c r="D16" s="67">
        <v>463055740.47</v>
      </c>
      <c r="E16" s="68">
        <f t="shared" si="0"/>
        <v>107.33243563610573</v>
      </c>
    </row>
    <row r="17" spans="1:5" s="55" customFormat="1" ht="105">
      <c r="A17" s="64" t="s">
        <v>138</v>
      </c>
      <c r="B17" s="65" t="s">
        <v>139</v>
      </c>
      <c r="C17" s="69">
        <v>2430000</v>
      </c>
      <c r="D17" s="67">
        <v>2389074.21</v>
      </c>
      <c r="E17" s="68">
        <f t="shared" si="0"/>
        <v>98.3158111111111</v>
      </c>
    </row>
    <row r="18" spans="1:5" s="55" customFormat="1" ht="45">
      <c r="A18" s="64" t="s">
        <v>140</v>
      </c>
      <c r="B18" s="65" t="s">
        <v>141</v>
      </c>
      <c r="C18" s="69">
        <v>7900000</v>
      </c>
      <c r="D18" s="67">
        <v>9078581.38</v>
      </c>
      <c r="E18" s="68">
        <f t="shared" si="0"/>
        <v>114.91875164556964</v>
      </c>
    </row>
    <row r="19" spans="1:5" s="55" customFormat="1" ht="75">
      <c r="A19" s="64" t="s">
        <v>142</v>
      </c>
      <c r="B19" s="65" t="s">
        <v>143</v>
      </c>
      <c r="C19" s="69">
        <v>602000</v>
      </c>
      <c r="D19" s="67">
        <v>1300255</v>
      </c>
      <c r="E19" s="68">
        <f t="shared" si="0"/>
        <v>215.9892026578073</v>
      </c>
    </row>
    <row r="20" spans="1:5" s="55" customFormat="1" ht="90">
      <c r="A20" s="64" t="s">
        <v>144</v>
      </c>
      <c r="B20" s="65" t="s">
        <v>145</v>
      </c>
      <c r="C20" s="69">
        <v>0</v>
      </c>
      <c r="D20" s="67">
        <v>659253.36</v>
      </c>
      <c r="E20" s="68">
        <f t="shared" si="0"/>
      </c>
    </row>
    <row r="21" spans="1:5" s="55" customFormat="1" ht="45">
      <c r="A21" s="70" t="s">
        <v>146</v>
      </c>
      <c r="B21" s="71" t="s">
        <v>147</v>
      </c>
      <c r="C21" s="69">
        <v>3000000</v>
      </c>
      <c r="D21" s="67">
        <v>5158008.07</v>
      </c>
      <c r="E21" s="68">
        <f t="shared" si="0"/>
        <v>171.93360233333334</v>
      </c>
    </row>
    <row r="22" spans="1:5" s="55" customFormat="1" ht="45">
      <c r="A22" s="70" t="s">
        <v>148</v>
      </c>
      <c r="B22" s="71" t="s">
        <v>149</v>
      </c>
      <c r="C22" s="69">
        <v>1100000</v>
      </c>
      <c r="D22" s="67">
        <v>1151845.54</v>
      </c>
      <c r="E22" s="68">
        <f t="shared" si="0"/>
        <v>104.71323090909091</v>
      </c>
    </row>
    <row r="23" spans="1:5" s="55" customFormat="1" ht="30">
      <c r="A23" s="64" t="s">
        <v>150</v>
      </c>
      <c r="B23" s="65" t="s">
        <v>151</v>
      </c>
      <c r="C23" s="69">
        <v>24917000</v>
      </c>
      <c r="D23" s="67">
        <v>29756166.63</v>
      </c>
      <c r="E23" s="68">
        <f t="shared" si="0"/>
        <v>119.42114472047196</v>
      </c>
    </row>
    <row r="24" spans="1:5" s="55" customFormat="1" ht="30">
      <c r="A24" s="64" t="s">
        <v>152</v>
      </c>
      <c r="B24" s="65" t="s">
        <v>153</v>
      </c>
      <c r="C24" s="69">
        <v>24917000</v>
      </c>
      <c r="D24" s="67">
        <v>29756166.63</v>
      </c>
      <c r="E24" s="68">
        <f t="shared" si="0"/>
        <v>119.42114472047196</v>
      </c>
    </row>
    <row r="25" spans="1:5" s="55" customFormat="1" ht="60">
      <c r="A25" s="64" t="s">
        <v>154</v>
      </c>
      <c r="B25" s="65" t="s">
        <v>155</v>
      </c>
      <c r="C25" s="69">
        <v>11148000</v>
      </c>
      <c r="D25" s="67">
        <v>15418291.93</v>
      </c>
      <c r="E25" s="68">
        <f t="shared" si="0"/>
        <v>138.30545326515966</v>
      </c>
    </row>
    <row r="26" spans="1:5" s="55" customFormat="1" ht="105">
      <c r="A26" s="64" t="s">
        <v>156</v>
      </c>
      <c r="B26" s="72" t="s">
        <v>661</v>
      </c>
      <c r="C26" s="66">
        <v>11148000</v>
      </c>
      <c r="D26" s="67">
        <v>15418291.93</v>
      </c>
      <c r="E26" s="68">
        <f t="shared" si="0"/>
        <v>138.30545326515966</v>
      </c>
    </row>
    <row r="27" spans="1:5" s="55" customFormat="1" ht="75">
      <c r="A27" s="64" t="s">
        <v>157</v>
      </c>
      <c r="B27" s="72" t="s">
        <v>158</v>
      </c>
      <c r="C27" s="66">
        <v>62000</v>
      </c>
      <c r="D27" s="67">
        <v>80528.2</v>
      </c>
      <c r="E27" s="68">
        <f t="shared" si="0"/>
        <v>129.8841935483871</v>
      </c>
    </row>
    <row r="28" spans="1:5" s="55" customFormat="1" ht="120">
      <c r="A28" s="64" t="s">
        <v>159</v>
      </c>
      <c r="B28" s="65" t="s">
        <v>662</v>
      </c>
      <c r="C28" s="69">
        <v>62000</v>
      </c>
      <c r="D28" s="67">
        <v>80528.2</v>
      </c>
      <c r="E28" s="68">
        <f t="shared" si="0"/>
        <v>129.8841935483871</v>
      </c>
    </row>
    <row r="29" spans="1:5" s="55" customFormat="1" ht="60">
      <c r="A29" s="64" t="s">
        <v>160</v>
      </c>
      <c r="B29" s="65" t="s">
        <v>161</v>
      </c>
      <c r="C29" s="69">
        <v>13707000</v>
      </c>
      <c r="D29" s="67">
        <v>15936007.86</v>
      </c>
      <c r="E29" s="68">
        <f t="shared" si="0"/>
        <v>116.26182140512147</v>
      </c>
    </row>
    <row r="30" spans="1:5" s="55" customFormat="1" ht="105">
      <c r="A30" s="64" t="s">
        <v>162</v>
      </c>
      <c r="B30" s="72" t="s">
        <v>663</v>
      </c>
      <c r="C30" s="66">
        <v>13707000</v>
      </c>
      <c r="D30" s="67">
        <v>15936007.86</v>
      </c>
      <c r="E30" s="68">
        <f t="shared" si="0"/>
        <v>116.26182140512147</v>
      </c>
    </row>
    <row r="31" spans="1:5" s="55" customFormat="1" ht="60">
      <c r="A31" s="64" t="s">
        <v>163</v>
      </c>
      <c r="B31" s="65" t="s">
        <v>164</v>
      </c>
      <c r="C31" s="69">
        <v>0</v>
      </c>
      <c r="D31" s="67">
        <v>-1678661.36</v>
      </c>
      <c r="E31" s="68">
        <f t="shared" si="0"/>
      </c>
    </row>
    <row r="32" spans="1:5" s="55" customFormat="1" ht="105">
      <c r="A32" s="70" t="s">
        <v>165</v>
      </c>
      <c r="B32" s="73" t="s">
        <v>166</v>
      </c>
      <c r="C32" s="66">
        <v>0</v>
      </c>
      <c r="D32" s="67">
        <v>-1678661.36</v>
      </c>
      <c r="E32" s="68">
        <f t="shared" si="0"/>
      </c>
    </row>
    <row r="33" spans="1:5" s="55" customFormat="1" ht="15">
      <c r="A33" s="74" t="s">
        <v>167</v>
      </c>
      <c r="B33" s="75" t="s">
        <v>168</v>
      </c>
      <c r="C33" s="66">
        <v>221581500</v>
      </c>
      <c r="D33" s="67">
        <v>241676469.59</v>
      </c>
      <c r="E33" s="68">
        <f t="shared" si="0"/>
        <v>109.06888417579988</v>
      </c>
    </row>
    <row r="34" spans="1:5" s="55" customFormat="1" ht="30">
      <c r="A34" s="76" t="s">
        <v>169</v>
      </c>
      <c r="B34" s="72" t="s">
        <v>170</v>
      </c>
      <c r="C34" s="66">
        <v>185281500</v>
      </c>
      <c r="D34" s="67">
        <v>206884605.62</v>
      </c>
      <c r="E34" s="68">
        <f t="shared" si="0"/>
        <v>111.65961287014623</v>
      </c>
    </row>
    <row r="35" spans="1:5" s="55" customFormat="1" ht="30">
      <c r="A35" s="64" t="s">
        <v>171</v>
      </c>
      <c r="B35" s="65" t="s">
        <v>172</v>
      </c>
      <c r="C35" s="69">
        <v>91100000</v>
      </c>
      <c r="D35" s="67">
        <v>107271236.07</v>
      </c>
      <c r="E35" s="68">
        <f t="shared" si="0"/>
        <v>117.75108240395168</v>
      </c>
    </row>
    <row r="36" spans="1:5" s="55" customFormat="1" ht="30">
      <c r="A36" s="64" t="s">
        <v>173</v>
      </c>
      <c r="B36" s="65" t="s">
        <v>172</v>
      </c>
      <c r="C36" s="69">
        <v>91100000</v>
      </c>
      <c r="D36" s="67">
        <v>107274854.07</v>
      </c>
      <c r="E36" s="68">
        <f t="shared" si="0"/>
        <v>117.75505386388583</v>
      </c>
    </row>
    <row r="37" spans="1:5" s="55" customFormat="1" ht="45">
      <c r="A37" s="76" t="s">
        <v>174</v>
      </c>
      <c r="B37" s="72" t="s">
        <v>175</v>
      </c>
      <c r="C37" s="66">
        <v>0</v>
      </c>
      <c r="D37" s="67">
        <v>-3618</v>
      </c>
      <c r="E37" s="68">
        <f t="shared" si="0"/>
      </c>
    </row>
    <row r="38" spans="1:5" s="55" customFormat="1" ht="45">
      <c r="A38" s="64" t="s">
        <v>176</v>
      </c>
      <c r="B38" s="65" t="s">
        <v>177</v>
      </c>
      <c r="C38" s="69">
        <v>94181500</v>
      </c>
      <c r="D38" s="67">
        <v>99613369.5</v>
      </c>
      <c r="E38" s="68">
        <f t="shared" si="0"/>
        <v>105.7674484904148</v>
      </c>
    </row>
    <row r="39" spans="1:5" s="55" customFormat="1" ht="60">
      <c r="A39" s="64" t="s">
        <v>178</v>
      </c>
      <c r="B39" s="65" t="s">
        <v>179</v>
      </c>
      <c r="C39" s="69">
        <v>94181500</v>
      </c>
      <c r="D39" s="67">
        <v>99613369.5</v>
      </c>
      <c r="E39" s="68">
        <f t="shared" si="0"/>
        <v>105.7674484904148</v>
      </c>
    </row>
    <row r="40" spans="1:5" s="55" customFormat="1" ht="45">
      <c r="A40" s="64" t="s">
        <v>664</v>
      </c>
      <c r="B40" s="65" t="s">
        <v>665</v>
      </c>
      <c r="C40" s="69">
        <v>0</v>
      </c>
      <c r="D40" s="67">
        <v>0</v>
      </c>
      <c r="E40" s="68">
        <f t="shared" si="0"/>
      </c>
    </row>
    <row r="41" spans="1:5" s="55" customFormat="1" ht="30">
      <c r="A41" s="64" t="s">
        <v>180</v>
      </c>
      <c r="B41" s="65" t="s">
        <v>181</v>
      </c>
      <c r="C41" s="69">
        <v>0</v>
      </c>
      <c r="D41" s="67">
        <v>0.05</v>
      </c>
      <c r="E41" s="68">
        <f t="shared" si="0"/>
      </c>
    </row>
    <row r="42" spans="1:5" s="55" customFormat="1" ht="30">
      <c r="A42" s="64" t="s">
        <v>182</v>
      </c>
      <c r="B42" s="65" t="s">
        <v>183</v>
      </c>
      <c r="C42" s="69">
        <v>0</v>
      </c>
      <c r="D42" s="67">
        <v>-370466.57</v>
      </c>
      <c r="E42" s="68">
        <f t="shared" si="0"/>
      </c>
    </row>
    <row r="43" spans="1:5" s="55" customFormat="1" ht="30">
      <c r="A43" s="76" t="s">
        <v>184</v>
      </c>
      <c r="B43" s="72" t="s">
        <v>183</v>
      </c>
      <c r="C43" s="66">
        <v>0</v>
      </c>
      <c r="D43" s="67">
        <v>-370465.67</v>
      </c>
      <c r="E43" s="68">
        <f t="shared" si="0"/>
      </c>
    </row>
    <row r="44" spans="1:5" s="55" customFormat="1" ht="45">
      <c r="A44" s="64" t="s">
        <v>185</v>
      </c>
      <c r="B44" s="65" t="s">
        <v>186</v>
      </c>
      <c r="C44" s="69">
        <v>0</v>
      </c>
      <c r="D44" s="67">
        <v>-0.9</v>
      </c>
      <c r="E44" s="68">
        <f t="shared" si="0"/>
      </c>
    </row>
    <row r="45" spans="1:5" s="55" customFormat="1" ht="15">
      <c r="A45" s="64" t="s">
        <v>187</v>
      </c>
      <c r="B45" s="65" t="s">
        <v>188</v>
      </c>
      <c r="C45" s="69">
        <v>26000000</v>
      </c>
      <c r="D45" s="67">
        <v>26368316.24</v>
      </c>
      <c r="E45" s="68">
        <f t="shared" si="0"/>
        <v>101.41660092307691</v>
      </c>
    </row>
    <row r="46" spans="1:5" s="55" customFormat="1" ht="15">
      <c r="A46" s="64" t="s">
        <v>189</v>
      </c>
      <c r="B46" s="75" t="s">
        <v>188</v>
      </c>
      <c r="C46" s="67">
        <v>26000000</v>
      </c>
      <c r="D46" s="67">
        <v>26368316.24</v>
      </c>
      <c r="E46" s="68">
        <f t="shared" si="0"/>
        <v>101.41660092307691</v>
      </c>
    </row>
    <row r="47" spans="1:5" s="55" customFormat="1" ht="30">
      <c r="A47" s="64" t="s">
        <v>190</v>
      </c>
      <c r="B47" s="75" t="s">
        <v>191</v>
      </c>
      <c r="C47" s="67">
        <v>10300000</v>
      </c>
      <c r="D47" s="67">
        <v>8794014.3</v>
      </c>
      <c r="E47" s="68">
        <f t="shared" si="0"/>
        <v>85.37877961165049</v>
      </c>
    </row>
    <row r="48" spans="1:5" s="55" customFormat="1" ht="30">
      <c r="A48" s="64" t="s">
        <v>192</v>
      </c>
      <c r="B48" s="65" t="s">
        <v>193</v>
      </c>
      <c r="C48" s="69">
        <v>10300000</v>
      </c>
      <c r="D48" s="67">
        <v>8794014.3</v>
      </c>
      <c r="E48" s="68">
        <f t="shared" si="0"/>
        <v>85.37877961165049</v>
      </c>
    </row>
    <row r="49" spans="1:5" s="55" customFormat="1" ht="15">
      <c r="A49" s="64" t="s">
        <v>194</v>
      </c>
      <c r="B49" s="65" t="s">
        <v>195</v>
      </c>
      <c r="C49" s="69">
        <v>35500000</v>
      </c>
      <c r="D49" s="67">
        <v>38349824.9</v>
      </c>
      <c r="E49" s="68">
        <f t="shared" si="0"/>
        <v>108.02767577464789</v>
      </c>
    </row>
    <row r="50" spans="1:5" s="55" customFormat="1" ht="15">
      <c r="A50" s="64" t="s">
        <v>196</v>
      </c>
      <c r="B50" s="65" t="s">
        <v>197</v>
      </c>
      <c r="C50" s="69">
        <v>35500000</v>
      </c>
      <c r="D50" s="67">
        <v>38349824.9</v>
      </c>
      <c r="E50" s="68">
        <f t="shared" si="0"/>
        <v>108.02767577464789</v>
      </c>
    </row>
    <row r="51" spans="1:5" s="55" customFormat="1" ht="30">
      <c r="A51" s="64" t="s">
        <v>198</v>
      </c>
      <c r="B51" s="65" t="s">
        <v>199</v>
      </c>
      <c r="C51" s="69">
        <v>35500000</v>
      </c>
      <c r="D51" s="67">
        <v>38349824.9</v>
      </c>
      <c r="E51" s="68">
        <f t="shared" si="0"/>
        <v>108.02767577464789</v>
      </c>
    </row>
    <row r="52" spans="1:5" s="55" customFormat="1" ht="30">
      <c r="A52" s="64" t="s">
        <v>200</v>
      </c>
      <c r="B52" s="65" t="s">
        <v>201</v>
      </c>
      <c r="C52" s="69">
        <v>3400000</v>
      </c>
      <c r="D52" s="67">
        <v>4183356.08</v>
      </c>
      <c r="E52" s="68">
        <f t="shared" si="0"/>
        <v>123.03988470588236</v>
      </c>
    </row>
    <row r="53" spans="1:5" s="55" customFormat="1" ht="15">
      <c r="A53" s="64" t="s">
        <v>202</v>
      </c>
      <c r="B53" s="65" t="s">
        <v>203</v>
      </c>
      <c r="C53" s="69">
        <v>3400000</v>
      </c>
      <c r="D53" s="67">
        <v>4183356.08</v>
      </c>
      <c r="E53" s="68">
        <f t="shared" si="0"/>
        <v>123.03988470588236</v>
      </c>
    </row>
    <row r="54" spans="1:5" s="55" customFormat="1" ht="15">
      <c r="A54" s="64" t="s">
        <v>204</v>
      </c>
      <c r="B54" s="65" t="s">
        <v>205</v>
      </c>
      <c r="C54" s="69">
        <v>3400000</v>
      </c>
      <c r="D54" s="67">
        <v>4183356.08</v>
      </c>
      <c r="E54" s="68">
        <f t="shared" si="0"/>
        <v>123.03988470588236</v>
      </c>
    </row>
    <row r="55" spans="1:5" s="55" customFormat="1" ht="15">
      <c r="A55" s="64" t="s">
        <v>206</v>
      </c>
      <c r="B55" s="65" t="s">
        <v>207</v>
      </c>
      <c r="C55" s="69">
        <v>10302000</v>
      </c>
      <c r="D55" s="67">
        <v>11621936.53</v>
      </c>
      <c r="E55" s="68">
        <f t="shared" si="0"/>
        <v>112.81242991652105</v>
      </c>
    </row>
    <row r="56" spans="1:5" s="55" customFormat="1" ht="30">
      <c r="A56" s="64" t="s">
        <v>208</v>
      </c>
      <c r="B56" s="65" t="s">
        <v>209</v>
      </c>
      <c r="C56" s="69">
        <v>10302000</v>
      </c>
      <c r="D56" s="67">
        <v>11616936.53</v>
      </c>
      <c r="E56" s="68">
        <f t="shared" si="0"/>
        <v>112.76389565132983</v>
      </c>
    </row>
    <row r="57" spans="1:5" s="55" customFormat="1" ht="45">
      <c r="A57" s="64" t="s">
        <v>210</v>
      </c>
      <c r="B57" s="65" t="s">
        <v>211</v>
      </c>
      <c r="C57" s="69">
        <v>10302000</v>
      </c>
      <c r="D57" s="67">
        <v>11616936.53</v>
      </c>
      <c r="E57" s="68">
        <f t="shared" si="0"/>
        <v>112.76389565132983</v>
      </c>
    </row>
    <row r="58" spans="1:5" s="55" customFormat="1" ht="30">
      <c r="A58" s="64" t="s">
        <v>212</v>
      </c>
      <c r="B58" s="65" t="s">
        <v>213</v>
      </c>
      <c r="C58" s="69">
        <v>0</v>
      </c>
      <c r="D58" s="67">
        <v>5000</v>
      </c>
      <c r="E58" s="68">
        <f t="shared" si="0"/>
      </c>
    </row>
    <row r="59" spans="1:5" s="55" customFormat="1" ht="30">
      <c r="A59" s="64" t="s">
        <v>214</v>
      </c>
      <c r="B59" s="65" t="s">
        <v>215</v>
      </c>
      <c r="C59" s="69">
        <v>0</v>
      </c>
      <c r="D59" s="67">
        <v>5000</v>
      </c>
      <c r="E59" s="68">
        <f t="shared" si="0"/>
      </c>
    </row>
    <row r="60" spans="1:5" s="55" customFormat="1" ht="30">
      <c r="A60" s="76" t="s">
        <v>216</v>
      </c>
      <c r="B60" s="72" t="s">
        <v>217</v>
      </c>
      <c r="C60" s="66">
        <v>0</v>
      </c>
      <c r="D60" s="67">
        <v>-72</v>
      </c>
      <c r="E60" s="68">
        <f t="shared" si="0"/>
      </c>
    </row>
    <row r="61" spans="1:5" s="55" customFormat="1" ht="15">
      <c r="A61" s="76" t="s">
        <v>218</v>
      </c>
      <c r="B61" s="72" t="s">
        <v>219</v>
      </c>
      <c r="C61" s="66">
        <v>0</v>
      </c>
      <c r="D61" s="67">
        <v>-72</v>
      </c>
      <c r="E61" s="68">
        <f t="shared" si="0"/>
      </c>
    </row>
    <row r="62" spans="1:5" s="55" customFormat="1" ht="45">
      <c r="A62" s="64" t="s">
        <v>220</v>
      </c>
      <c r="B62" s="65" t="s">
        <v>221</v>
      </c>
      <c r="C62" s="69">
        <v>0</v>
      </c>
      <c r="D62" s="67">
        <v>-72</v>
      </c>
      <c r="E62" s="68">
        <f t="shared" si="0"/>
      </c>
    </row>
    <row r="63" spans="1:5" s="55" customFormat="1" ht="60">
      <c r="A63" s="64" t="s">
        <v>222</v>
      </c>
      <c r="B63" s="65" t="s">
        <v>223</v>
      </c>
      <c r="C63" s="69">
        <v>0</v>
      </c>
      <c r="D63" s="67">
        <v>-72</v>
      </c>
      <c r="E63" s="68">
        <f t="shared" si="0"/>
      </c>
    </row>
    <row r="64" spans="1:5" s="55" customFormat="1" ht="45">
      <c r="A64" s="64" t="s">
        <v>224</v>
      </c>
      <c r="B64" s="65" t="s">
        <v>225</v>
      </c>
      <c r="C64" s="69">
        <v>67074000</v>
      </c>
      <c r="D64" s="67">
        <v>83071279.23</v>
      </c>
      <c r="E64" s="68">
        <f t="shared" si="0"/>
        <v>123.85019415869041</v>
      </c>
    </row>
    <row r="65" spans="1:5" s="55" customFormat="1" ht="75">
      <c r="A65" s="64" t="s">
        <v>226</v>
      </c>
      <c r="B65" s="65" t="s">
        <v>227</v>
      </c>
      <c r="C65" s="69">
        <v>65170000</v>
      </c>
      <c r="D65" s="67">
        <v>80226234.63</v>
      </c>
      <c r="E65" s="68">
        <f t="shared" si="0"/>
        <v>123.10301462329292</v>
      </c>
    </row>
    <row r="66" spans="1:5" s="55" customFormat="1" ht="60">
      <c r="A66" s="64" t="s">
        <v>228</v>
      </c>
      <c r="B66" s="65" t="s">
        <v>229</v>
      </c>
      <c r="C66" s="69">
        <v>47924000</v>
      </c>
      <c r="D66" s="67">
        <v>61239493.11</v>
      </c>
      <c r="E66" s="68">
        <f t="shared" si="0"/>
        <v>127.78460293381187</v>
      </c>
    </row>
    <row r="67" spans="1:5" s="55" customFormat="1" ht="90">
      <c r="A67" s="64" t="s">
        <v>230</v>
      </c>
      <c r="B67" s="65" t="s">
        <v>231</v>
      </c>
      <c r="C67" s="69">
        <v>29539000</v>
      </c>
      <c r="D67" s="67">
        <v>41406825.55</v>
      </c>
      <c r="E67" s="68">
        <f t="shared" si="0"/>
        <v>140.17680202444225</v>
      </c>
    </row>
    <row r="68" spans="1:5" s="55" customFormat="1" ht="75">
      <c r="A68" s="64" t="s">
        <v>232</v>
      </c>
      <c r="B68" s="65" t="s">
        <v>233</v>
      </c>
      <c r="C68" s="69">
        <v>18385000</v>
      </c>
      <c r="D68" s="67">
        <v>19832667.56</v>
      </c>
      <c r="E68" s="68">
        <f t="shared" si="0"/>
        <v>107.87417764481914</v>
      </c>
    </row>
    <row r="69" spans="1:5" s="55" customFormat="1" ht="75">
      <c r="A69" s="64" t="s">
        <v>234</v>
      </c>
      <c r="B69" s="65" t="s">
        <v>235</v>
      </c>
      <c r="C69" s="69">
        <v>4873000</v>
      </c>
      <c r="D69" s="67">
        <v>5242722.55</v>
      </c>
      <c r="E69" s="68">
        <f t="shared" si="0"/>
        <v>107.58716499076544</v>
      </c>
    </row>
    <row r="70" spans="1:5" s="55" customFormat="1" ht="75">
      <c r="A70" s="64" t="s">
        <v>236</v>
      </c>
      <c r="B70" s="65" t="s">
        <v>237</v>
      </c>
      <c r="C70" s="69">
        <v>4873000</v>
      </c>
      <c r="D70" s="67">
        <v>5242722.55</v>
      </c>
      <c r="E70" s="68">
        <f t="shared" si="0"/>
        <v>107.58716499076544</v>
      </c>
    </row>
    <row r="71" spans="1:5" s="55" customFormat="1" ht="75">
      <c r="A71" s="64" t="s">
        <v>238</v>
      </c>
      <c r="B71" s="65" t="s">
        <v>239</v>
      </c>
      <c r="C71" s="69">
        <v>31000</v>
      </c>
      <c r="D71" s="67">
        <v>36562.31</v>
      </c>
      <c r="E71" s="68">
        <f t="shared" si="0"/>
        <v>117.94293548387095</v>
      </c>
    </row>
    <row r="72" spans="1:5" s="55" customFormat="1" ht="60">
      <c r="A72" s="64" t="s">
        <v>240</v>
      </c>
      <c r="B72" s="65" t="s">
        <v>241</v>
      </c>
      <c r="C72" s="69">
        <v>31000</v>
      </c>
      <c r="D72" s="67">
        <v>36562.31</v>
      </c>
      <c r="E72" s="68">
        <f t="shared" si="0"/>
        <v>117.94293548387095</v>
      </c>
    </row>
    <row r="73" spans="1:5" s="55" customFormat="1" ht="45">
      <c r="A73" s="64" t="s">
        <v>242</v>
      </c>
      <c r="B73" s="65" t="s">
        <v>243</v>
      </c>
      <c r="C73" s="69">
        <v>12342000</v>
      </c>
      <c r="D73" s="67">
        <v>13707456.66</v>
      </c>
      <c r="E73" s="68">
        <f t="shared" si="0"/>
        <v>111.06349586776861</v>
      </c>
    </row>
    <row r="74" spans="1:5" s="55" customFormat="1" ht="30">
      <c r="A74" s="64" t="s">
        <v>244</v>
      </c>
      <c r="B74" s="65" t="s">
        <v>245</v>
      </c>
      <c r="C74" s="69">
        <v>12342000</v>
      </c>
      <c r="D74" s="67">
        <v>13707456.66</v>
      </c>
      <c r="E74" s="68">
        <f t="shared" si="0"/>
        <v>111.06349586776861</v>
      </c>
    </row>
    <row r="75" spans="1:5" s="55" customFormat="1" ht="30">
      <c r="A75" s="64" t="s">
        <v>246</v>
      </c>
      <c r="B75" s="65" t="s">
        <v>247</v>
      </c>
      <c r="C75" s="69">
        <v>0</v>
      </c>
      <c r="D75" s="67">
        <v>425185.34</v>
      </c>
      <c r="E75" s="68">
        <f t="shared" si="0"/>
      </c>
    </row>
    <row r="76" spans="1:5" s="55" customFormat="1" ht="45">
      <c r="A76" s="64" t="s">
        <v>248</v>
      </c>
      <c r="B76" s="65" t="s">
        <v>249</v>
      </c>
      <c r="C76" s="69">
        <v>0</v>
      </c>
      <c r="D76" s="67">
        <v>425185.34</v>
      </c>
      <c r="E76" s="68">
        <f t="shared" si="0"/>
      </c>
    </row>
    <row r="77" spans="1:5" s="55" customFormat="1" ht="45">
      <c r="A77" s="64" t="s">
        <v>250</v>
      </c>
      <c r="B77" s="65" t="s">
        <v>251</v>
      </c>
      <c r="C77" s="69">
        <v>0</v>
      </c>
      <c r="D77" s="67">
        <v>425185.34</v>
      </c>
      <c r="E77" s="68">
        <f t="shared" si="0"/>
      </c>
    </row>
    <row r="78" spans="1:5" s="55" customFormat="1" ht="75">
      <c r="A78" s="64" t="s">
        <v>252</v>
      </c>
      <c r="B78" s="65" t="s">
        <v>253</v>
      </c>
      <c r="C78" s="69">
        <v>1904000</v>
      </c>
      <c r="D78" s="67">
        <v>2419859.26</v>
      </c>
      <c r="E78" s="68">
        <f aca="true" t="shared" si="1" ref="E78:E141">_xlfn.IFERROR(D78/C78*100,"")</f>
        <v>127.09344852941176</v>
      </c>
    </row>
    <row r="79" spans="1:5" s="55" customFormat="1" ht="75">
      <c r="A79" s="64" t="s">
        <v>254</v>
      </c>
      <c r="B79" s="65" t="s">
        <v>255</v>
      </c>
      <c r="C79" s="69">
        <v>54000</v>
      </c>
      <c r="D79" s="67">
        <v>162491.48</v>
      </c>
      <c r="E79" s="68">
        <f t="shared" si="1"/>
        <v>300.91014814814815</v>
      </c>
    </row>
    <row r="80" spans="1:5" s="55" customFormat="1" ht="75">
      <c r="A80" s="76" t="s">
        <v>256</v>
      </c>
      <c r="B80" s="72" t="s">
        <v>257</v>
      </c>
      <c r="C80" s="66">
        <v>54000</v>
      </c>
      <c r="D80" s="67">
        <v>162491.48</v>
      </c>
      <c r="E80" s="68">
        <f t="shared" si="1"/>
        <v>300.91014814814815</v>
      </c>
    </row>
    <row r="81" spans="1:5" s="55" customFormat="1" ht="90">
      <c r="A81" s="64" t="s">
        <v>258</v>
      </c>
      <c r="B81" s="65" t="s">
        <v>259</v>
      </c>
      <c r="C81" s="69">
        <v>1850000</v>
      </c>
      <c r="D81" s="67">
        <v>2257367.78</v>
      </c>
      <c r="E81" s="68">
        <f t="shared" si="1"/>
        <v>122.01987999999999</v>
      </c>
    </row>
    <row r="82" spans="1:5" s="55" customFormat="1" ht="90">
      <c r="A82" s="64" t="s">
        <v>260</v>
      </c>
      <c r="B82" s="65" t="s">
        <v>261</v>
      </c>
      <c r="C82" s="69">
        <v>1850000</v>
      </c>
      <c r="D82" s="67">
        <v>2257367.78</v>
      </c>
      <c r="E82" s="68">
        <f t="shared" si="1"/>
        <v>122.01987999999999</v>
      </c>
    </row>
    <row r="83" spans="1:5" s="55" customFormat="1" ht="15">
      <c r="A83" s="64" t="s">
        <v>262</v>
      </c>
      <c r="B83" s="65" t="s">
        <v>263</v>
      </c>
      <c r="C83" s="69">
        <v>3800000</v>
      </c>
      <c r="D83" s="67">
        <v>4589046.03</v>
      </c>
      <c r="E83" s="68">
        <f t="shared" si="1"/>
        <v>120.76436921052631</v>
      </c>
    </row>
    <row r="84" spans="1:5" s="55" customFormat="1" ht="15">
      <c r="A84" s="64" t="s">
        <v>264</v>
      </c>
      <c r="B84" s="65" t="s">
        <v>265</v>
      </c>
      <c r="C84" s="69">
        <v>3800000</v>
      </c>
      <c r="D84" s="67">
        <v>4589046.03</v>
      </c>
      <c r="E84" s="68">
        <f t="shared" si="1"/>
        <v>120.76436921052631</v>
      </c>
    </row>
    <row r="85" spans="1:5" s="55" customFormat="1" ht="30">
      <c r="A85" s="74" t="s">
        <v>266</v>
      </c>
      <c r="B85" s="75" t="s">
        <v>267</v>
      </c>
      <c r="C85" s="69">
        <v>350000</v>
      </c>
      <c r="D85" s="67">
        <v>321095.71</v>
      </c>
      <c r="E85" s="68">
        <f t="shared" si="1"/>
        <v>91.74163142857144</v>
      </c>
    </row>
    <row r="86" spans="1:5" s="55" customFormat="1" ht="15">
      <c r="A86" s="74" t="s">
        <v>268</v>
      </c>
      <c r="B86" s="75" t="s">
        <v>269</v>
      </c>
      <c r="C86" s="69">
        <v>0</v>
      </c>
      <c r="D86" s="67">
        <v>101513.45</v>
      </c>
      <c r="E86" s="68">
        <f t="shared" si="1"/>
      </c>
    </row>
    <row r="87" spans="1:5" s="55" customFormat="1" ht="15">
      <c r="A87" s="64" t="s">
        <v>270</v>
      </c>
      <c r="B87" s="65" t="s">
        <v>271</v>
      </c>
      <c r="C87" s="69">
        <v>3450000</v>
      </c>
      <c r="D87" s="67">
        <v>4166436.87</v>
      </c>
      <c r="E87" s="68">
        <f t="shared" si="1"/>
        <v>120.76628608695653</v>
      </c>
    </row>
    <row r="88" spans="1:5" s="55" customFormat="1" ht="15">
      <c r="A88" s="64" t="s">
        <v>272</v>
      </c>
      <c r="B88" s="65" t="s">
        <v>273</v>
      </c>
      <c r="C88" s="69">
        <v>1800000</v>
      </c>
      <c r="D88" s="67">
        <v>2696485.33</v>
      </c>
      <c r="E88" s="68">
        <f t="shared" si="1"/>
        <v>149.80474055555555</v>
      </c>
    </row>
    <row r="89" spans="1:5" s="55" customFormat="1" ht="15">
      <c r="A89" s="64" t="s">
        <v>274</v>
      </c>
      <c r="B89" s="65" t="s">
        <v>275</v>
      </c>
      <c r="C89" s="69">
        <v>1650000</v>
      </c>
      <c r="D89" s="67">
        <v>1469951.54</v>
      </c>
      <c r="E89" s="68">
        <f t="shared" si="1"/>
        <v>89.08797212121212</v>
      </c>
    </row>
    <row r="90" spans="1:5" s="55" customFormat="1" ht="30">
      <c r="A90" s="76" t="s">
        <v>276</v>
      </c>
      <c r="B90" s="72" t="s">
        <v>277</v>
      </c>
      <c r="C90" s="66">
        <v>5550000</v>
      </c>
      <c r="D90" s="67">
        <v>8520117.6</v>
      </c>
      <c r="E90" s="68">
        <f t="shared" si="1"/>
        <v>153.51563243243243</v>
      </c>
    </row>
    <row r="91" spans="1:5" s="55" customFormat="1" ht="15">
      <c r="A91" s="76" t="s">
        <v>278</v>
      </c>
      <c r="B91" s="72" t="s">
        <v>279</v>
      </c>
      <c r="C91" s="66">
        <v>5550000</v>
      </c>
      <c r="D91" s="67">
        <v>8520117.6</v>
      </c>
      <c r="E91" s="68">
        <f t="shared" si="1"/>
        <v>153.51563243243243</v>
      </c>
    </row>
    <row r="92" spans="1:5" s="55" customFormat="1" ht="30">
      <c r="A92" s="76" t="s">
        <v>280</v>
      </c>
      <c r="B92" s="72" t="s">
        <v>281</v>
      </c>
      <c r="C92" s="66">
        <v>350000</v>
      </c>
      <c r="D92" s="67">
        <v>497045.64</v>
      </c>
      <c r="E92" s="68">
        <f t="shared" si="1"/>
        <v>142.01304000000002</v>
      </c>
    </row>
    <row r="93" spans="1:5" s="55" customFormat="1" ht="30">
      <c r="A93" s="76" t="s">
        <v>282</v>
      </c>
      <c r="B93" s="72" t="s">
        <v>283</v>
      </c>
      <c r="C93" s="66">
        <v>350000</v>
      </c>
      <c r="D93" s="67">
        <v>497045.64</v>
      </c>
      <c r="E93" s="68">
        <f t="shared" si="1"/>
        <v>142.01304000000002</v>
      </c>
    </row>
    <row r="94" spans="1:5" s="55" customFormat="1" ht="15">
      <c r="A94" s="64" t="s">
        <v>284</v>
      </c>
      <c r="B94" s="65" t="s">
        <v>285</v>
      </c>
      <c r="C94" s="69">
        <v>5200000</v>
      </c>
      <c r="D94" s="67">
        <v>8023071.96</v>
      </c>
      <c r="E94" s="68">
        <f t="shared" si="1"/>
        <v>154.28984538461538</v>
      </c>
    </row>
    <row r="95" spans="1:5" s="55" customFormat="1" ht="30">
      <c r="A95" s="76" t="s">
        <v>286</v>
      </c>
      <c r="B95" s="72" t="s">
        <v>287</v>
      </c>
      <c r="C95" s="66">
        <v>5200000</v>
      </c>
      <c r="D95" s="67">
        <v>8023071.96</v>
      </c>
      <c r="E95" s="68">
        <f t="shared" si="1"/>
        <v>154.28984538461538</v>
      </c>
    </row>
    <row r="96" spans="1:5" s="55" customFormat="1" ht="30">
      <c r="A96" s="76" t="s">
        <v>288</v>
      </c>
      <c r="B96" s="72" t="s">
        <v>289</v>
      </c>
      <c r="C96" s="66">
        <v>9409000</v>
      </c>
      <c r="D96" s="67">
        <v>12132736.7</v>
      </c>
      <c r="E96" s="68">
        <f t="shared" si="1"/>
        <v>128.94820597300455</v>
      </c>
    </row>
    <row r="97" spans="1:5" s="55" customFormat="1" ht="75">
      <c r="A97" s="76" t="s">
        <v>290</v>
      </c>
      <c r="B97" s="72" t="s">
        <v>291</v>
      </c>
      <c r="C97" s="66">
        <v>6910000</v>
      </c>
      <c r="D97" s="67">
        <v>8498985.5</v>
      </c>
      <c r="E97" s="68">
        <f t="shared" si="1"/>
        <v>122.9954486251809</v>
      </c>
    </row>
    <row r="98" spans="1:5" s="55" customFormat="1" ht="90">
      <c r="A98" s="76" t="s">
        <v>292</v>
      </c>
      <c r="B98" s="72" t="s">
        <v>293</v>
      </c>
      <c r="C98" s="66">
        <v>6910000</v>
      </c>
      <c r="D98" s="67">
        <v>8498985.5</v>
      </c>
      <c r="E98" s="68">
        <f t="shared" si="1"/>
        <v>122.9954486251809</v>
      </c>
    </row>
    <row r="99" spans="1:5" s="55" customFormat="1" ht="90">
      <c r="A99" s="76" t="s">
        <v>294</v>
      </c>
      <c r="B99" s="72" t="s">
        <v>295</v>
      </c>
      <c r="C99" s="66">
        <v>6910000</v>
      </c>
      <c r="D99" s="67">
        <v>8498985.5</v>
      </c>
      <c r="E99" s="68">
        <f t="shared" si="1"/>
        <v>122.9954486251809</v>
      </c>
    </row>
    <row r="100" spans="1:5" s="55" customFormat="1" ht="30">
      <c r="A100" s="76" t="s">
        <v>296</v>
      </c>
      <c r="B100" s="72" t="s">
        <v>297</v>
      </c>
      <c r="C100" s="66">
        <v>2499000</v>
      </c>
      <c r="D100" s="67">
        <v>3118123.24</v>
      </c>
      <c r="E100" s="68">
        <f t="shared" si="1"/>
        <v>124.77483953581434</v>
      </c>
    </row>
    <row r="101" spans="1:5" s="55" customFormat="1" ht="30">
      <c r="A101" s="76" t="s">
        <v>298</v>
      </c>
      <c r="B101" s="72" t="s">
        <v>299</v>
      </c>
      <c r="C101" s="66">
        <v>2499000</v>
      </c>
      <c r="D101" s="67">
        <v>3064518.19</v>
      </c>
      <c r="E101" s="68">
        <f t="shared" si="1"/>
        <v>122.62977951180471</v>
      </c>
    </row>
    <row r="102" spans="1:5" s="55" customFormat="1" ht="60">
      <c r="A102" s="76" t="s">
        <v>300</v>
      </c>
      <c r="B102" s="72" t="s">
        <v>301</v>
      </c>
      <c r="C102" s="66">
        <v>1330000</v>
      </c>
      <c r="D102" s="67">
        <v>1396354.28</v>
      </c>
      <c r="E102" s="68">
        <f t="shared" si="1"/>
        <v>104.98904360902254</v>
      </c>
    </row>
    <row r="103" spans="1:5" s="55" customFormat="1" ht="45">
      <c r="A103" s="76" t="s">
        <v>302</v>
      </c>
      <c r="B103" s="72" t="s">
        <v>303</v>
      </c>
      <c r="C103" s="66">
        <v>1169000</v>
      </c>
      <c r="D103" s="67">
        <v>1668163.91</v>
      </c>
      <c r="E103" s="68">
        <f t="shared" si="1"/>
        <v>142.70007784431138</v>
      </c>
    </row>
    <row r="104" spans="1:5" s="55" customFormat="1" ht="45">
      <c r="A104" s="76" t="s">
        <v>304</v>
      </c>
      <c r="B104" s="72" t="s">
        <v>305</v>
      </c>
      <c r="C104" s="66">
        <v>0</v>
      </c>
      <c r="D104" s="67">
        <v>53605.05</v>
      </c>
      <c r="E104" s="68">
        <f t="shared" si="1"/>
      </c>
    </row>
    <row r="105" spans="1:5" s="55" customFormat="1" ht="45">
      <c r="A105" s="76" t="s">
        <v>306</v>
      </c>
      <c r="B105" s="72" t="s">
        <v>307</v>
      </c>
      <c r="C105" s="66">
        <v>0</v>
      </c>
      <c r="D105" s="67">
        <v>53605.05</v>
      </c>
      <c r="E105" s="68">
        <f t="shared" si="1"/>
      </c>
    </row>
    <row r="106" spans="1:5" s="55" customFormat="1" ht="60">
      <c r="A106" s="76" t="s">
        <v>308</v>
      </c>
      <c r="B106" s="72" t="s">
        <v>309</v>
      </c>
      <c r="C106" s="66">
        <v>0</v>
      </c>
      <c r="D106" s="67">
        <v>515627.96</v>
      </c>
      <c r="E106" s="68">
        <f t="shared" si="1"/>
      </c>
    </row>
    <row r="107" spans="1:5" s="55" customFormat="1" ht="60">
      <c r="A107" s="76" t="s">
        <v>310</v>
      </c>
      <c r="B107" s="72" t="s">
        <v>311</v>
      </c>
      <c r="C107" s="66">
        <v>0</v>
      </c>
      <c r="D107" s="67">
        <v>515627.96</v>
      </c>
      <c r="E107" s="68">
        <f t="shared" si="1"/>
      </c>
    </row>
    <row r="108" spans="1:5" s="55" customFormat="1" ht="90">
      <c r="A108" s="76" t="s">
        <v>312</v>
      </c>
      <c r="B108" s="72" t="s">
        <v>313</v>
      </c>
      <c r="C108" s="66">
        <v>0</v>
      </c>
      <c r="D108" s="67">
        <v>329091.42</v>
      </c>
      <c r="E108" s="68">
        <f t="shared" si="1"/>
      </c>
    </row>
    <row r="109" spans="1:5" s="55" customFormat="1" ht="75">
      <c r="A109" s="76" t="s">
        <v>314</v>
      </c>
      <c r="B109" s="72" t="s">
        <v>315</v>
      </c>
      <c r="C109" s="66">
        <v>0</v>
      </c>
      <c r="D109" s="67">
        <v>186536.54</v>
      </c>
      <c r="E109" s="68">
        <f t="shared" si="1"/>
      </c>
    </row>
    <row r="110" spans="1:5" s="55" customFormat="1" ht="15">
      <c r="A110" s="76" t="s">
        <v>316</v>
      </c>
      <c r="B110" s="72" t="s">
        <v>317</v>
      </c>
      <c r="C110" s="66">
        <v>1775000</v>
      </c>
      <c r="D110" s="67">
        <v>2165656.71</v>
      </c>
      <c r="E110" s="68">
        <f t="shared" si="1"/>
        <v>122.00882873239436</v>
      </c>
    </row>
    <row r="111" spans="1:5" s="55" customFormat="1" ht="30">
      <c r="A111" s="76" t="s">
        <v>318</v>
      </c>
      <c r="B111" s="72" t="s">
        <v>319</v>
      </c>
      <c r="C111" s="66">
        <v>872000</v>
      </c>
      <c r="D111" s="67">
        <v>1076025.5</v>
      </c>
      <c r="E111" s="68">
        <f t="shared" si="1"/>
        <v>123.39741972477066</v>
      </c>
    </row>
    <row r="112" spans="1:5" s="55" customFormat="1" ht="45">
      <c r="A112" s="76" t="s">
        <v>320</v>
      </c>
      <c r="B112" s="72" t="s">
        <v>321</v>
      </c>
      <c r="C112" s="66">
        <v>14000</v>
      </c>
      <c r="D112" s="67">
        <v>30985.81</v>
      </c>
      <c r="E112" s="68">
        <f t="shared" si="1"/>
        <v>221.3272142857143</v>
      </c>
    </row>
    <row r="113" spans="1:5" s="55" customFormat="1" ht="75">
      <c r="A113" s="76" t="s">
        <v>322</v>
      </c>
      <c r="B113" s="72" t="s">
        <v>323</v>
      </c>
      <c r="C113" s="66">
        <v>14000</v>
      </c>
      <c r="D113" s="67">
        <v>30985.81</v>
      </c>
      <c r="E113" s="68">
        <f t="shared" si="1"/>
        <v>221.3272142857143</v>
      </c>
    </row>
    <row r="114" spans="1:5" s="55" customFormat="1" ht="75">
      <c r="A114" s="76" t="s">
        <v>324</v>
      </c>
      <c r="B114" s="72" t="s">
        <v>325</v>
      </c>
      <c r="C114" s="66">
        <v>128000</v>
      </c>
      <c r="D114" s="67">
        <v>126276.37</v>
      </c>
      <c r="E114" s="68">
        <f t="shared" si="1"/>
        <v>98.6534140625</v>
      </c>
    </row>
    <row r="115" spans="1:5" s="55" customFormat="1" ht="90">
      <c r="A115" s="64" t="s">
        <v>326</v>
      </c>
      <c r="B115" s="65" t="s">
        <v>327</v>
      </c>
      <c r="C115" s="69">
        <v>128000</v>
      </c>
      <c r="D115" s="67">
        <v>126276.37</v>
      </c>
      <c r="E115" s="68">
        <f t="shared" si="1"/>
        <v>98.6534140625</v>
      </c>
    </row>
    <row r="116" spans="1:5" s="55" customFormat="1" ht="45">
      <c r="A116" s="64" t="s">
        <v>328</v>
      </c>
      <c r="B116" s="65" t="s">
        <v>329</v>
      </c>
      <c r="C116" s="69">
        <v>31000</v>
      </c>
      <c r="D116" s="67">
        <v>23824.78</v>
      </c>
      <c r="E116" s="68">
        <f t="shared" si="1"/>
        <v>76.85412903225806</v>
      </c>
    </row>
    <row r="117" spans="1:5" s="55" customFormat="1" ht="75">
      <c r="A117" s="64" t="s">
        <v>330</v>
      </c>
      <c r="B117" s="77" t="s">
        <v>331</v>
      </c>
      <c r="C117" s="69">
        <v>28000</v>
      </c>
      <c r="D117" s="67">
        <v>20244.01</v>
      </c>
      <c r="E117" s="68">
        <f t="shared" si="1"/>
        <v>72.3000357142857</v>
      </c>
    </row>
    <row r="118" spans="1:5" s="55" customFormat="1" ht="60">
      <c r="A118" s="64" t="s">
        <v>332</v>
      </c>
      <c r="B118" s="77" t="s">
        <v>333</v>
      </c>
      <c r="C118" s="69">
        <v>3000</v>
      </c>
      <c r="D118" s="67">
        <v>3580.77</v>
      </c>
      <c r="E118" s="68">
        <f t="shared" si="1"/>
        <v>119.359</v>
      </c>
    </row>
    <row r="119" spans="1:5" s="55" customFormat="1" ht="60">
      <c r="A119" s="70" t="s">
        <v>334</v>
      </c>
      <c r="B119" s="60" t="s">
        <v>335</v>
      </c>
      <c r="C119" s="66">
        <v>0</v>
      </c>
      <c r="D119" s="67">
        <v>2340.59</v>
      </c>
      <c r="E119" s="68">
        <f t="shared" si="1"/>
      </c>
    </row>
    <row r="120" spans="1:5" s="55" customFormat="1" ht="75">
      <c r="A120" s="70" t="s">
        <v>336</v>
      </c>
      <c r="B120" s="60" t="s">
        <v>337</v>
      </c>
      <c r="C120" s="66">
        <v>0</v>
      </c>
      <c r="D120" s="67">
        <v>2340.59</v>
      </c>
      <c r="E120" s="68">
        <f t="shared" si="1"/>
      </c>
    </row>
    <row r="121" spans="1:5" s="55" customFormat="1" ht="75">
      <c r="A121" s="74" t="s">
        <v>666</v>
      </c>
      <c r="B121" s="75" t="s">
        <v>667</v>
      </c>
      <c r="C121" s="66">
        <v>0</v>
      </c>
      <c r="D121" s="67">
        <v>0</v>
      </c>
      <c r="E121" s="68">
        <f t="shared" si="1"/>
      </c>
    </row>
    <row r="122" spans="1:5" s="55" customFormat="1" ht="45">
      <c r="A122" s="70" t="s">
        <v>668</v>
      </c>
      <c r="B122" s="60" t="s">
        <v>669</v>
      </c>
      <c r="C122" s="66">
        <v>0</v>
      </c>
      <c r="D122" s="67">
        <v>0</v>
      </c>
      <c r="E122" s="68">
        <f t="shared" si="1"/>
      </c>
    </row>
    <row r="123" spans="1:5" s="55" customFormat="1" ht="75">
      <c r="A123" s="70" t="s">
        <v>670</v>
      </c>
      <c r="B123" s="60" t="s">
        <v>671</v>
      </c>
      <c r="C123" s="66">
        <v>0</v>
      </c>
      <c r="D123" s="67">
        <v>0</v>
      </c>
      <c r="E123" s="68">
        <f t="shared" si="1"/>
      </c>
    </row>
    <row r="124" spans="1:5" s="55" customFormat="1" ht="60">
      <c r="A124" s="64" t="s">
        <v>338</v>
      </c>
      <c r="B124" s="65" t="s">
        <v>339</v>
      </c>
      <c r="C124" s="69">
        <v>320000</v>
      </c>
      <c r="D124" s="67">
        <v>131061.4</v>
      </c>
      <c r="E124" s="68">
        <f t="shared" si="1"/>
        <v>40.9566875</v>
      </c>
    </row>
    <row r="125" spans="1:5" s="55" customFormat="1" ht="90">
      <c r="A125" s="64" t="s">
        <v>340</v>
      </c>
      <c r="B125" s="77" t="s">
        <v>341</v>
      </c>
      <c r="C125" s="69">
        <v>320000</v>
      </c>
      <c r="D125" s="67">
        <v>131061.4</v>
      </c>
      <c r="E125" s="68">
        <f t="shared" si="1"/>
        <v>40.9566875</v>
      </c>
    </row>
    <row r="126" spans="1:5" s="55" customFormat="1" ht="60">
      <c r="A126" s="64" t="s">
        <v>342</v>
      </c>
      <c r="B126" s="77" t="s">
        <v>343</v>
      </c>
      <c r="C126" s="69">
        <v>23000</v>
      </c>
      <c r="D126" s="67">
        <v>32480.89</v>
      </c>
      <c r="E126" s="68">
        <f t="shared" si="1"/>
        <v>141.2212608695652</v>
      </c>
    </row>
    <row r="127" spans="1:5" s="55" customFormat="1" ht="105">
      <c r="A127" s="64" t="s">
        <v>344</v>
      </c>
      <c r="B127" s="77" t="s">
        <v>345</v>
      </c>
      <c r="C127" s="69">
        <v>23000</v>
      </c>
      <c r="D127" s="67">
        <v>32480.89</v>
      </c>
      <c r="E127" s="68">
        <f t="shared" si="1"/>
        <v>141.2212608695652</v>
      </c>
    </row>
    <row r="128" spans="1:5" s="55" customFormat="1" ht="60">
      <c r="A128" s="74" t="s">
        <v>346</v>
      </c>
      <c r="B128" s="75" t="s">
        <v>347</v>
      </c>
      <c r="C128" s="69">
        <v>0</v>
      </c>
      <c r="D128" s="67">
        <v>3912.5</v>
      </c>
      <c r="E128" s="68">
        <f t="shared" si="1"/>
      </c>
    </row>
    <row r="129" spans="1:5" s="55" customFormat="1" ht="75">
      <c r="A129" s="64" t="s">
        <v>348</v>
      </c>
      <c r="B129" s="60" t="s">
        <v>349</v>
      </c>
      <c r="C129" s="69">
        <v>0</v>
      </c>
      <c r="D129" s="67">
        <v>3912.5</v>
      </c>
      <c r="E129" s="68">
        <f t="shared" si="1"/>
      </c>
    </row>
    <row r="130" spans="1:5" s="55" customFormat="1" ht="45">
      <c r="A130" s="70" t="s">
        <v>350</v>
      </c>
      <c r="B130" s="60" t="s">
        <v>351</v>
      </c>
      <c r="C130" s="66">
        <v>101000</v>
      </c>
      <c r="D130" s="67">
        <v>182417.15</v>
      </c>
      <c r="E130" s="68">
        <f t="shared" si="1"/>
        <v>180.6110396039604</v>
      </c>
    </row>
    <row r="131" spans="1:5" s="55" customFormat="1" ht="75">
      <c r="A131" s="64" t="s">
        <v>352</v>
      </c>
      <c r="B131" s="77" t="s">
        <v>353</v>
      </c>
      <c r="C131" s="69">
        <v>101000</v>
      </c>
      <c r="D131" s="67">
        <v>182417.15</v>
      </c>
      <c r="E131" s="68">
        <f t="shared" si="1"/>
        <v>180.6110396039604</v>
      </c>
    </row>
    <row r="132" spans="1:5" s="55" customFormat="1" ht="60">
      <c r="A132" s="70" t="s">
        <v>354</v>
      </c>
      <c r="B132" s="60" t="s">
        <v>355</v>
      </c>
      <c r="C132" s="66">
        <v>255000</v>
      </c>
      <c r="D132" s="67">
        <v>542726.01</v>
      </c>
      <c r="E132" s="68">
        <f t="shared" si="1"/>
        <v>212.83372941176472</v>
      </c>
    </row>
    <row r="133" spans="1:5" s="55" customFormat="1" ht="75">
      <c r="A133" s="70" t="s">
        <v>356</v>
      </c>
      <c r="B133" s="60" t="s">
        <v>357</v>
      </c>
      <c r="C133" s="66">
        <v>255000</v>
      </c>
      <c r="D133" s="67">
        <v>542726.01</v>
      </c>
      <c r="E133" s="68">
        <f t="shared" si="1"/>
        <v>212.83372941176472</v>
      </c>
    </row>
    <row r="134" spans="1:5" s="55" customFormat="1" ht="30">
      <c r="A134" s="70" t="s">
        <v>358</v>
      </c>
      <c r="B134" s="60" t="s">
        <v>359</v>
      </c>
      <c r="C134" s="66">
        <v>1000</v>
      </c>
      <c r="D134" s="67">
        <v>1999.82</v>
      </c>
      <c r="E134" s="68">
        <f t="shared" si="1"/>
        <v>199.982</v>
      </c>
    </row>
    <row r="135" spans="1:5" s="55" customFormat="1" ht="45">
      <c r="A135" s="70" t="s">
        <v>360</v>
      </c>
      <c r="B135" s="60" t="s">
        <v>361</v>
      </c>
      <c r="C135" s="66">
        <v>1000</v>
      </c>
      <c r="D135" s="67">
        <v>1999.82</v>
      </c>
      <c r="E135" s="68">
        <f t="shared" si="1"/>
        <v>199.982</v>
      </c>
    </row>
    <row r="136" spans="1:5" s="55" customFormat="1" ht="105">
      <c r="A136" s="76" t="s">
        <v>362</v>
      </c>
      <c r="B136" s="76" t="s">
        <v>363</v>
      </c>
      <c r="C136" s="66">
        <v>520000</v>
      </c>
      <c r="D136" s="67">
        <v>557452.43</v>
      </c>
      <c r="E136" s="68">
        <f t="shared" si="1"/>
        <v>107.20239038461538</v>
      </c>
    </row>
    <row r="137" spans="1:5" s="55" customFormat="1" ht="45">
      <c r="A137" s="76" t="s">
        <v>672</v>
      </c>
      <c r="B137" s="76" t="s">
        <v>673</v>
      </c>
      <c r="C137" s="66">
        <v>520000</v>
      </c>
      <c r="D137" s="67">
        <v>522467.56</v>
      </c>
      <c r="E137" s="68">
        <f t="shared" si="1"/>
        <v>100.47453076923077</v>
      </c>
    </row>
    <row r="138" spans="1:5" s="55" customFormat="1" ht="75">
      <c r="A138" s="76" t="s">
        <v>364</v>
      </c>
      <c r="B138" s="76" t="s">
        <v>365</v>
      </c>
      <c r="C138" s="66">
        <v>520000</v>
      </c>
      <c r="D138" s="67">
        <v>522467.56</v>
      </c>
      <c r="E138" s="68">
        <f t="shared" si="1"/>
        <v>100.47453076923077</v>
      </c>
    </row>
    <row r="139" spans="1:5" s="55" customFormat="1" ht="75">
      <c r="A139" s="64" t="s">
        <v>366</v>
      </c>
      <c r="B139" s="65" t="s">
        <v>367</v>
      </c>
      <c r="C139" s="69">
        <v>0</v>
      </c>
      <c r="D139" s="67">
        <v>34984.87</v>
      </c>
      <c r="E139" s="68">
        <f t="shared" si="1"/>
      </c>
    </row>
    <row r="140" spans="1:5" s="55" customFormat="1" ht="60">
      <c r="A140" s="64" t="s">
        <v>368</v>
      </c>
      <c r="B140" s="65" t="s">
        <v>369</v>
      </c>
      <c r="C140" s="69">
        <v>0</v>
      </c>
      <c r="D140" s="67">
        <v>34984.87</v>
      </c>
      <c r="E140" s="68">
        <f t="shared" si="1"/>
      </c>
    </row>
    <row r="141" spans="1:5" s="55" customFormat="1" ht="15">
      <c r="A141" s="64" t="s">
        <v>370</v>
      </c>
      <c r="B141" s="65" t="s">
        <v>371</v>
      </c>
      <c r="C141" s="69">
        <v>382000</v>
      </c>
      <c r="D141" s="67">
        <v>453376.92</v>
      </c>
      <c r="E141" s="68">
        <f t="shared" si="1"/>
        <v>118.68505759162302</v>
      </c>
    </row>
    <row r="142" spans="1:5" s="55" customFormat="1" ht="75">
      <c r="A142" s="64" t="s">
        <v>674</v>
      </c>
      <c r="B142" s="65" t="s">
        <v>675</v>
      </c>
      <c r="C142" s="69">
        <v>0</v>
      </c>
      <c r="D142" s="67">
        <v>0</v>
      </c>
      <c r="E142" s="68">
        <f aca="true" t="shared" si="2" ref="E142:E205">_xlfn.IFERROR(D142/C142*100,"")</f>
      </c>
    </row>
    <row r="143" spans="1:5" s="55" customFormat="1" ht="45">
      <c r="A143" s="64" t="s">
        <v>676</v>
      </c>
      <c r="B143" s="65" t="s">
        <v>677</v>
      </c>
      <c r="C143" s="69">
        <v>0</v>
      </c>
      <c r="D143" s="67">
        <v>0</v>
      </c>
      <c r="E143" s="68">
        <f t="shared" si="2"/>
      </c>
    </row>
    <row r="144" spans="1:5" s="55" customFormat="1" ht="60">
      <c r="A144" s="64" t="s">
        <v>678</v>
      </c>
      <c r="B144" s="65" t="s">
        <v>679</v>
      </c>
      <c r="C144" s="66">
        <v>0</v>
      </c>
      <c r="D144" s="67">
        <v>0</v>
      </c>
      <c r="E144" s="68">
        <f t="shared" si="2"/>
      </c>
    </row>
    <row r="145" spans="1:5" s="55" customFormat="1" ht="30">
      <c r="A145" s="64" t="s">
        <v>372</v>
      </c>
      <c r="B145" s="65" t="s">
        <v>373</v>
      </c>
      <c r="C145" s="66">
        <v>0</v>
      </c>
      <c r="D145" s="67">
        <v>20000</v>
      </c>
      <c r="E145" s="68">
        <f t="shared" si="2"/>
      </c>
    </row>
    <row r="146" spans="1:5" s="55" customFormat="1" ht="135">
      <c r="A146" s="64" t="s">
        <v>374</v>
      </c>
      <c r="B146" s="65" t="s">
        <v>375</v>
      </c>
      <c r="C146" s="66">
        <v>0</v>
      </c>
      <c r="D146" s="67">
        <v>20000</v>
      </c>
      <c r="E146" s="68">
        <f t="shared" si="2"/>
      </c>
    </row>
    <row r="147" spans="1:5" s="55" customFormat="1" ht="45">
      <c r="A147" s="64" t="s">
        <v>376</v>
      </c>
      <c r="B147" s="65" t="s">
        <v>377</v>
      </c>
      <c r="C147" s="66">
        <v>248000</v>
      </c>
      <c r="D147" s="67">
        <v>252620.01</v>
      </c>
      <c r="E147" s="68">
        <f t="shared" si="2"/>
        <v>101.86290725806452</v>
      </c>
    </row>
    <row r="148" spans="1:5" s="55" customFormat="1" ht="45">
      <c r="A148" s="64" t="s">
        <v>378</v>
      </c>
      <c r="B148" s="65" t="s">
        <v>379</v>
      </c>
      <c r="C148" s="66">
        <v>248000</v>
      </c>
      <c r="D148" s="67">
        <v>252620.01</v>
      </c>
      <c r="E148" s="68">
        <f t="shared" si="2"/>
        <v>101.86290725806452</v>
      </c>
    </row>
    <row r="149" spans="1:5" s="55" customFormat="1" ht="60">
      <c r="A149" s="64" t="s">
        <v>380</v>
      </c>
      <c r="B149" s="65" t="s">
        <v>381</v>
      </c>
      <c r="C149" s="66">
        <v>134000</v>
      </c>
      <c r="D149" s="67">
        <v>180756.91</v>
      </c>
      <c r="E149" s="68">
        <f t="shared" si="2"/>
        <v>134.89321641791045</v>
      </c>
    </row>
    <row r="150" spans="1:5" s="55" customFormat="1" ht="60">
      <c r="A150" s="64" t="s">
        <v>382</v>
      </c>
      <c r="B150" s="65" t="s">
        <v>383</v>
      </c>
      <c r="C150" s="66">
        <v>134000</v>
      </c>
      <c r="D150" s="67">
        <v>180756.91</v>
      </c>
      <c r="E150" s="68">
        <f t="shared" si="2"/>
        <v>134.89321641791045</v>
      </c>
    </row>
    <row r="151" spans="1:5" s="55" customFormat="1" ht="75">
      <c r="A151" s="64" t="s">
        <v>680</v>
      </c>
      <c r="B151" s="65" t="s">
        <v>681</v>
      </c>
      <c r="C151" s="66">
        <v>0</v>
      </c>
      <c r="D151" s="67">
        <v>0</v>
      </c>
      <c r="E151" s="68">
        <f t="shared" si="2"/>
      </c>
    </row>
    <row r="152" spans="1:5" s="55" customFormat="1" ht="15">
      <c r="A152" s="70" t="s">
        <v>384</v>
      </c>
      <c r="B152" s="73" t="s">
        <v>385</v>
      </c>
      <c r="C152" s="66">
        <v>0</v>
      </c>
      <c r="D152" s="67">
        <v>76802.04</v>
      </c>
      <c r="E152" s="68">
        <f t="shared" si="2"/>
      </c>
    </row>
    <row r="153" spans="1:5" s="55" customFormat="1" ht="105">
      <c r="A153" s="70" t="s">
        <v>386</v>
      </c>
      <c r="B153" s="73" t="s">
        <v>387</v>
      </c>
      <c r="C153" s="66">
        <v>0</v>
      </c>
      <c r="D153" s="67">
        <v>72900.87</v>
      </c>
      <c r="E153" s="68">
        <f t="shared" si="2"/>
      </c>
    </row>
    <row r="154" spans="1:5" s="55" customFormat="1" ht="30">
      <c r="A154" s="70" t="s">
        <v>388</v>
      </c>
      <c r="B154" s="78" t="s">
        <v>389</v>
      </c>
      <c r="C154" s="66">
        <v>0</v>
      </c>
      <c r="D154" s="67">
        <v>3901.17</v>
      </c>
      <c r="E154" s="68">
        <f t="shared" si="2"/>
      </c>
    </row>
    <row r="155" spans="1:5" s="55" customFormat="1" ht="60">
      <c r="A155" s="70" t="s">
        <v>390</v>
      </c>
      <c r="B155" s="78" t="s">
        <v>391</v>
      </c>
      <c r="C155" s="66">
        <v>0</v>
      </c>
      <c r="D155" s="67">
        <v>3901.17</v>
      </c>
      <c r="E155" s="68">
        <f t="shared" si="2"/>
      </c>
    </row>
    <row r="156" spans="1:5" s="55" customFormat="1" ht="15">
      <c r="A156" s="70" t="s">
        <v>392</v>
      </c>
      <c r="B156" s="73" t="s">
        <v>393</v>
      </c>
      <c r="C156" s="66">
        <v>1237500</v>
      </c>
      <c r="D156" s="67">
        <v>1240390.68</v>
      </c>
      <c r="E156" s="68">
        <f t="shared" si="2"/>
        <v>100.2335903030303</v>
      </c>
    </row>
    <row r="157" spans="1:5" s="55" customFormat="1" ht="15">
      <c r="A157" s="70" t="s">
        <v>682</v>
      </c>
      <c r="B157" s="73" t="s">
        <v>683</v>
      </c>
      <c r="C157" s="66">
        <v>0</v>
      </c>
      <c r="D157" s="67">
        <v>0</v>
      </c>
      <c r="E157" s="68">
        <f t="shared" si="2"/>
      </c>
    </row>
    <row r="158" spans="1:5" s="55" customFormat="1" ht="15">
      <c r="A158" s="70" t="s">
        <v>684</v>
      </c>
      <c r="B158" s="73" t="s">
        <v>685</v>
      </c>
      <c r="C158" s="66">
        <v>0</v>
      </c>
      <c r="D158" s="67">
        <v>0</v>
      </c>
      <c r="E158" s="68">
        <f t="shared" si="2"/>
      </c>
    </row>
    <row r="159" spans="1:5" s="55" customFormat="1" ht="15">
      <c r="A159" s="74" t="s">
        <v>394</v>
      </c>
      <c r="B159" s="75" t="s">
        <v>395</v>
      </c>
      <c r="C159" s="66">
        <v>1237500</v>
      </c>
      <c r="D159" s="67">
        <v>1240390.68</v>
      </c>
      <c r="E159" s="68">
        <f t="shared" si="2"/>
        <v>100.2335903030303</v>
      </c>
    </row>
    <row r="160" spans="1:5" s="55" customFormat="1" ht="30">
      <c r="A160" s="74" t="s">
        <v>396</v>
      </c>
      <c r="B160" s="75" t="s">
        <v>397</v>
      </c>
      <c r="C160" s="66">
        <v>1237500</v>
      </c>
      <c r="D160" s="67">
        <v>1240390.68</v>
      </c>
      <c r="E160" s="68">
        <f t="shared" si="2"/>
        <v>100.2335903030303</v>
      </c>
    </row>
    <row r="161" spans="1:5" s="55" customFormat="1" ht="90">
      <c r="A161" s="70" t="s">
        <v>398</v>
      </c>
      <c r="B161" s="73" t="s">
        <v>399</v>
      </c>
      <c r="C161" s="66">
        <v>58230</v>
      </c>
      <c r="D161" s="67">
        <v>58230</v>
      </c>
      <c r="E161" s="68">
        <f t="shared" si="2"/>
        <v>100</v>
      </c>
    </row>
    <row r="162" spans="1:5" s="55" customFormat="1" ht="105">
      <c r="A162" s="60" t="s">
        <v>400</v>
      </c>
      <c r="B162" s="73" t="s">
        <v>401</v>
      </c>
      <c r="C162" s="66">
        <v>108000</v>
      </c>
      <c r="D162" s="67">
        <v>108000</v>
      </c>
      <c r="E162" s="68">
        <f t="shared" si="2"/>
        <v>100</v>
      </c>
    </row>
    <row r="163" spans="1:5" ht="105">
      <c r="A163" s="70" t="s">
        <v>402</v>
      </c>
      <c r="B163" s="73" t="s">
        <v>403</v>
      </c>
      <c r="C163" s="66">
        <v>108000</v>
      </c>
      <c r="D163" s="67">
        <v>108000</v>
      </c>
      <c r="E163" s="68">
        <f t="shared" si="2"/>
        <v>100</v>
      </c>
    </row>
    <row r="164" spans="1:5" s="55" customFormat="1" ht="90">
      <c r="A164" s="60" t="s">
        <v>404</v>
      </c>
      <c r="B164" s="73" t="s">
        <v>405</v>
      </c>
      <c r="C164" s="66">
        <v>40000</v>
      </c>
      <c r="D164" s="67">
        <v>39714.29</v>
      </c>
      <c r="E164" s="68">
        <f t="shared" si="2"/>
        <v>99.285725</v>
      </c>
    </row>
    <row r="165" spans="1:5" s="55" customFormat="1" ht="75">
      <c r="A165" s="70" t="s">
        <v>406</v>
      </c>
      <c r="B165" s="73" t="s">
        <v>407</v>
      </c>
      <c r="C165" s="66">
        <v>34020</v>
      </c>
      <c r="D165" s="67">
        <v>34020</v>
      </c>
      <c r="E165" s="68">
        <f t="shared" si="2"/>
        <v>100</v>
      </c>
    </row>
    <row r="166" spans="1:5" ht="105">
      <c r="A166" s="60" t="s">
        <v>408</v>
      </c>
      <c r="B166" s="73" t="s">
        <v>409</v>
      </c>
      <c r="C166" s="66">
        <v>120000</v>
      </c>
      <c r="D166" s="67">
        <v>120000</v>
      </c>
      <c r="E166" s="68">
        <f t="shared" si="2"/>
        <v>100</v>
      </c>
    </row>
    <row r="167" spans="1:5" ht="90">
      <c r="A167" s="70" t="s">
        <v>410</v>
      </c>
      <c r="B167" s="73" t="s">
        <v>411</v>
      </c>
      <c r="C167" s="66">
        <v>108000</v>
      </c>
      <c r="D167" s="67">
        <v>111176.39</v>
      </c>
      <c r="E167" s="68">
        <f t="shared" si="2"/>
        <v>102.94110185185185</v>
      </c>
    </row>
    <row r="168" spans="1:5" ht="105">
      <c r="A168" s="70" t="s">
        <v>412</v>
      </c>
      <c r="B168" s="73" t="s">
        <v>413</v>
      </c>
      <c r="C168" s="66">
        <v>58230</v>
      </c>
      <c r="D168" s="67">
        <v>58230</v>
      </c>
      <c r="E168" s="68">
        <f t="shared" si="2"/>
        <v>100</v>
      </c>
    </row>
    <row r="169" spans="1:5" ht="105">
      <c r="A169" s="70" t="s">
        <v>414</v>
      </c>
      <c r="B169" s="73" t="s">
        <v>415</v>
      </c>
      <c r="C169" s="66">
        <v>108000</v>
      </c>
      <c r="D169" s="67">
        <v>108000</v>
      </c>
      <c r="E169" s="68">
        <f t="shared" si="2"/>
        <v>100</v>
      </c>
    </row>
    <row r="170" spans="1:5" ht="105">
      <c r="A170" s="70" t="s">
        <v>416</v>
      </c>
      <c r="B170" s="73" t="s">
        <v>417</v>
      </c>
      <c r="C170" s="66">
        <v>108000</v>
      </c>
      <c r="D170" s="67">
        <v>108000</v>
      </c>
      <c r="E170" s="68">
        <f t="shared" si="2"/>
        <v>100</v>
      </c>
    </row>
    <row r="171" spans="1:5" ht="90">
      <c r="A171" s="70" t="s">
        <v>418</v>
      </c>
      <c r="B171" s="73" t="s">
        <v>419</v>
      </c>
      <c r="C171" s="66">
        <v>40000</v>
      </c>
      <c r="D171" s="67">
        <v>40000</v>
      </c>
      <c r="E171" s="68">
        <f t="shared" si="2"/>
        <v>100</v>
      </c>
    </row>
    <row r="172" spans="1:5" ht="90">
      <c r="A172" s="70" t="s">
        <v>420</v>
      </c>
      <c r="B172" s="73" t="s">
        <v>421</v>
      </c>
      <c r="C172" s="66">
        <v>34020</v>
      </c>
      <c r="D172" s="67">
        <v>34020</v>
      </c>
      <c r="E172" s="68">
        <f t="shared" si="2"/>
        <v>100</v>
      </c>
    </row>
    <row r="173" spans="1:5" ht="120">
      <c r="A173" s="70" t="s">
        <v>422</v>
      </c>
      <c r="B173" s="73" t="s">
        <v>423</v>
      </c>
      <c r="C173" s="66">
        <v>120000</v>
      </c>
      <c r="D173" s="67">
        <v>120000</v>
      </c>
      <c r="E173" s="68">
        <f t="shared" si="2"/>
        <v>100</v>
      </c>
    </row>
    <row r="174" spans="1:5" ht="105">
      <c r="A174" s="70" t="s">
        <v>424</v>
      </c>
      <c r="B174" s="73" t="s">
        <v>425</v>
      </c>
      <c r="C174" s="66">
        <v>193000</v>
      </c>
      <c r="D174" s="67">
        <v>193000</v>
      </c>
      <c r="E174" s="68">
        <f t="shared" si="2"/>
        <v>100</v>
      </c>
    </row>
    <row r="175" spans="1:5" ht="15">
      <c r="A175" s="60" t="s">
        <v>426</v>
      </c>
      <c r="B175" s="73" t="s">
        <v>427</v>
      </c>
      <c r="C175" s="66">
        <v>1476719228.35</v>
      </c>
      <c r="D175" s="67">
        <v>1475273864.36</v>
      </c>
      <c r="E175" s="68">
        <f t="shared" si="2"/>
        <v>99.90212330399362</v>
      </c>
    </row>
    <row r="176" spans="1:5" ht="30">
      <c r="A176" s="70" t="s">
        <v>428</v>
      </c>
      <c r="B176" s="73" t="s">
        <v>429</v>
      </c>
      <c r="C176" s="66">
        <v>1476639228.35</v>
      </c>
      <c r="D176" s="67">
        <v>1476526791.08</v>
      </c>
      <c r="E176" s="68">
        <f t="shared" si="2"/>
        <v>99.9923855964381</v>
      </c>
    </row>
    <row r="177" spans="1:5" ht="15">
      <c r="A177" s="60" t="s">
        <v>430</v>
      </c>
      <c r="B177" s="73" t="s">
        <v>431</v>
      </c>
      <c r="C177" s="66">
        <v>125281600</v>
      </c>
      <c r="D177" s="67">
        <v>125281600</v>
      </c>
      <c r="E177" s="68">
        <f t="shared" si="2"/>
        <v>100</v>
      </c>
    </row>
    <row r="178" spans="1:5" ht="15">
      <c r="A178" s="70" t="s">
        <v>432</v>
      </c>
      <c r="B178" s="73" t="s">
        <v>433</v>
      </c>
      <c r="C178" s="66">
        <v>87000500</v>
      </c>
      <c r="D178" s="67">
        <v>87000500</v>
      </c>
      <c r="E178" s="68">
        <f t="shared" si="2"/>
        <v>100</v>
      </c>
    </row>
    <row r="179" spans="1:5" ht="45">
      <c r="A179" s="60" t="s">
        <v>434</v>
      </c>
      <c r="B179" s="73" t="s">
        <v>435</v>
      </c>
      <c r="C179" s="66">
        <v>87000500</v>
      </c>
      <c r="D179" s="67">
        <v>87000500</v>
      </c>
      <c r="E179" s="68">
        <f t="shared" si="2"/>
        <v>100</v>
      </c>
    </row>
    <row r="180" spans="1:5" ht="30">
      <c r="A180" s="70" t="s">
        <v>436</v>
      </c>
      <c r="B180" s="73" t="s">
        <v>437</v>
      </c>
      <c r="C180" s="66">
        <v>27582900</v>
      </c>
      <c r="D180" s="67">
        <v>27582900</v>
      </c>
      <c r="E180" s="68">
        <f t="shared" si="2"/>
        <v>100</v>
      </c>
    </row>
    <row r="181" spans="1:5" ht="30">
      <c r="A181" s="70" t="s">
        <v>438</v>
      </c>
      <c r="B181" s="73" t="s">
        <v>439</v>
      </c>
      <c r="C181" s="66">
        <v>27582900</v>
      </c>
      <c r="D181" s="67">
        <v>27582900</v>
      </c>
      <c r="E181" s="68">
        <f t="shared" si="2"/>
        <v>100</v>
      </c>
    </row>
    <row r="182" spans="1:5" ht="30">
      <c r="A182" s="79" t="s">
        <v>440</v>
      </c>
      <c r="B182" s="78" t="s">
        <v>441</v>
      </c>
      <c r="C182" s="66">
        <v>948200</v>
      </c>
      <c r="D182" s="67">
        <v>948200</v>
      </c>
      <c r="E182" s="68">
        <f t="shared" si="2"/>
        <v>100</v>
      </c>
    </row>
    <row r="183" spans="1:5" ht="30">
      <c r="A183" s="79" t="s">
        <v>442</v>
      </c>
      <c r="B183" s="78" t="s">
        <v>443</v>
      </c>
      <c r="C183" s="66">
        <v>948200</v>
      </c>
      <c r="D183" s="67">
        <v>948200</v>
      </c>
      <c r="E183" s="68">
        <f t="shared" si="2"/>
        <v>100</v>
      </c>
    </row>
    <row r="184" spans="1:5" ht="15">
      <c r="A184" s="79" t="s">
        <v>686</v>
      </c>
      <c r="B184" s="78" t="s">
        <v>687</v>
      </c>
      <c r="C184" s="66">
        <v>9750000</v>
      </c>
      <c r="D184" s="67">
        <v>9750000</v>
      </c>
      <c r="E184" s="68">
        <f t="shared" si="2"/>
        <v>100</v>
      </c>
    </row>
    <row r="185" spans="1:5" ht="15">
      <c r="A185" s="79" t="s">
        <v>688</v>
      </c>
      <c r="B185" s="78" t="s">
        <v>689</v>
      </c>
      <c r="C185" s="66">
        <v>9750000</v>
      </c>
      <c r="D185" s="67">
        <v>9750000</v>
      </c>
      <c r="E185" s="68">
        <f t="shared" si="2"/>
        <v>100</v>
      </c>
    </row>
    <row r="186" spans="1:5" ht="45">
      <c r="A186" s="79" t="s">
        <v>690</v>
      </c>
      <c r="B186" s="78" t="s">
        <v>691</v>
      </c>
      <c r="C186" s="66">
        <v>9750000</v>
      </c>
      <c r="D186" s="67">
        <v>9750000</v>
      </c>
      <c r="E186" s="68">
        <f t="shared" si="2"/>
        <v>100</v>
      </c>
    </row>
    <row r="187" spans="1:5" ht="30">
      <c r="A187" s="70" t="s">
        <v>444</v>
      </c>
      <c r="B187" s="73" t="s">
        <v>445</v>
      </c>
      <c r="C187" s="66">
        <v>297952053.46</v>
      </c>
      <c r="D187" s="67">
        <v>297857104.31</v>
      </c>
      <c r="E187" s="68">
        <f t="shared" si="2"/>
        <v>99.9681327418632</v>
      </c>
    </row>
    <row r="188" spans="1:5" ht="75">
      <c r="A188" s="60" t="s">
        <v>446</v>
      </c>
      <c r="B188" s="73" t="s">
        <v>447</v>
      </c>
      <c r="C188" s="66">
        <v>75112586</v>
      </c>
      <c r="D188" s="67">
        <v>75098613.55</v>
      </c>
      <c r="E188" s="68">
        <f t="shared" si="2"/>
        <v>99.98139799101044</v>
      </c>
    </row>
    <row r="189" spans="1:5" ht="75">
      <c r="A189" s="70" t="s">
        <v>448</v>
      </c>
      <c r="B189" s="78" t="s">
        <v>449</v>
      </c>
      <c r="C189" s="66">
        <v>75112586</v>
      </c>
      <c r="D189" s="67">
        <v>75098613.55</v>
      </c>
      <c r="E189" s="68">
        <f t="shared" si="2"/>
        <v>99.98139799101044</v>
      </c>
    </row>
    <row r="190" spans="1:5" ht="45">
      <c r="A190" s="60" t="s">
        <v>450</v>
      </c>
      <c r="B190" s="73" t="s">
        <v>451</v>
      </c>
      <c r="C190" s="66">
        <v>75112586</v>
      </c>
      <c r="D190" s="67">
        <v>75098613.55</v>
      </c>
      <c r="E190" s="68">
        <f t="shared" si="2"/>
        <v>99.98139799101044</v>
      </c>
    </row>
    <row r="191" spans="1:5" ht="45">
      <c r="A191" s="60" t="s">
        <v>452</v>
      </c>
      <c r="B191" s="73" t="s">
        <v>453</v>
      </c>
      <c r="C191" s="66">
        <v>49578661</v>
      </c>
      <c r="D191" s="67">
        <v>49578661</v>
      </c>
      <c r="E191" s="68">
        <f t="shared" si="2"/>
        <v>100</v>
      </c>
    </row>
    <row r="192" spans="1:5" ht="60">
      <c r="A192" s="70" t="s">
        <v>454</v>
      </c>
      <c r="B192" s="73" t="s">
        <v>455</v>
      </c>
      <c r="C192" s="66">
        <v>49578661</v>
      </c>
      <c r="D192" s="67">
        <v>49578661</v>
      </c>
      <c r="E192" s="68">
        <f t="shared" si="2"/>
        <v>100</v>
      </c>
    </row>
    <row r="193" spans="1:5" ht="45">
      <c r="A193" s="79" t="s">
        <v>456</v>
      </c>
      <c r="B193" s="78" t="s">
        <v>457</v>
      </c>
      <c r="C193" s="66">
        <v>6561670.53</v>
      </c>
      <c r="D193" s="67">
        <v>6561670.53</v>
      </c>
      <c r="E193" s="68">
        <f t="shared" si="2"/>
        <v>100</v>
      </c>
    </row>
    <row r="194" spans="1:5" ht="60">
      <c r="A194" s="79" t="s">
        <v>458</v>
      </c>
      <c r="B194" s="78" t="s">
        <v>459</v>
      </c>
      <c r="C194" s="66">
        <v>6561670.53</v>
      </c>
      <c r="D194" s="67">
        <v>6561670.53</v>
      </c>
      <c r="E194" s="68">
        <f t="shared" si="2"/>
        <v>100</v>
      </c>
    </row>
    <row r="195" spans="1:5" ht="30">
      <c r="A195" s="60" t="s">
        <v>460</v>
      </c>
      <c r="B195" s="73" t="s">
        <v>461</v>
      </c>
      <c r="C195" s="66">
        <v>9117781.3</v>
      </c>
      <c r="D195" s="67">
        <v>9117781.3</v>
      </c>
      <c r="E195" s="68">
        <f t="shared" si="2"/>
        <v>100</v>
      </c>
    </row>
    <row r="196" spans="1:5" ht="30">
      <c r="A196" s="60" t="s">
        <v>462</v>
      </c>
      <c r="B196" s="73" t="s">
        <v>463</v>
      </c>
      <c r="C196" s="66">
        <v>9117781.3</v>
      </c>
      <c r="D196" s="67">
        <v>9117781.3</v>
      </c>
      <c r="E196" s="68">
        <f t="shared" si="2"/>
        <v>100</v>
      </c>
    </row>
    <row r="197" spans="1:5" ht="15">
      <c r="A197" s="60" t="s">
        <v>464</v>
      </c>
      <c r="B197" s="73" t="s">
        <v>465</v>
      </c>
      <c r="C197" s="66">
        <v>541666.33</v>
      </c>
      <c r="D197" s="67">
        <v>541666.33</v>
      </c>
      <c r="E197" s="68">
        <f t="shared" si="2"/>
        <v>100</v>
      </c>
    </row>
    <row r="198" spans="1:5" ht="30">
      <c r="A198" s="60" t="s">
        <v>466</v>
      </c>
      <c r="B198" s="73" t="s">
        <v>467</v>
      </c>
      <c r="C198" s="66">
        <v>541666.33</v>
      </c>
      <c r="D198" s="67">
        <v>541666.33</v>
      </c>
      <c r="E198" s="68">
        <f t="shared" si="2"/>
        <v>100</v>
      </c>
    </row>
    <row r="199" spans="1:5" ht="30">
      <c r="A199" s="79" t="s">
        <v>468</v>
      </c>
      <c r="B199" s="78" t="s">
        <v>469</v>
      </c>
      <c r="C199" s="66">
        <v>5882896.29</v>
      </c>
      <c r="D199" s="67">
        <v>5882896.29</v>
      </c>
      <c r="E199" s="68">
        <f t="shared" si="2"/>
        <v>100</v>
      </c>
    </row>
    <row r="200" spans="1:5" ht="30">
      <c r="A200" s="60" t="s">
        <v>470</v>
      </c>
      <c r="B200" s="73" t="s">
        <v>471</v>
      </c>
      <c r="C200" s="66">
        <v>5882896.29</v>
      </c>
      <c r="D200" s="67">
        <v>5882896.29</v>
      </c>
      <c r="E200" s="68">
        <f t="shared" si="2"/>
        <v>100</v>
      </c>
    </row>
    <row r="201" spans="1:5" ht="60">
      <c r="A201" s="79" t="s">
        <v>472</v>
      </c>
      <c r="B201" s="78" t="s">
        <v>473</v>
      </c>
      <c r="C201" s="66">
        <v>3882896.29</v>
      </c>
      <c r="D201" s="67">
        <v>3882896.29</v>
      </c>
      <c r="E201" s="68">
        <f t="shared" si="2"/>
        <v>100</v>
      </c>
    </row>
    <row r="202" spans="1:5" ht="45">
      <c r="A202" s="79" t="s">
        <v>474</v>
      </c>
      <c r="B202" s="78" t="s">
        <v>475</v>
      </c>
      <c r="C202" s="66">
        <v>2000000</v>
      </c>
      <c r="D202" s="67">
        <v>2000000</v>
      </c>
      <c r="E202" s="68">
        <f t="shared" si="2"/>
        <v>100</v>
      </c>
    </row>
    <row r="203" spans="1:5" ht="60">
      <c r="A203" s="79" t="s">
        <v>476</v>
      </c>
      <c r="B203" s="78" t="s">
        <v>477</v>
      </c>
      <c r="C203" s="66">
        <v>0</v>
      </c>
      <c r="D203" s="67">
        <v>0</v>
      </c>
      <c r="E203" s="68">
        <f t="shared" si="2"/>
      </c>
    </row>
    <row r="204" spans="1:5" ht="60">
      <c r="A204" s="79" t="s">
        <v>692</v>
      </c>
      <c r="B204" s="78" t="s">
        <v>478</v>
      </c>
      <c r="C204" s="66">
        <v>0</v>
      </c>
      <c r="D204" s="67">
        <v>0</v>
      </c>
      <c r="E204" s="68">
        <f t="shared" si="2"/>
      </c>
    </row>
    <row r="205" spans="1:5" ht="30">
      <c r="A205" s="60" t="s">
        <v>479</v>
      </c>
      <c r="B205" s="73" t="s">
        <v>480</v>
      </c>
      <c r="C205" s="66">
        <v>4203500</v>
      </c>
      <c r="D205" s="67">
        <v>4203500</v>
      </c>
      <c r="E205" s="68">
        <f t="shared" si="2"/>
        <v>100</v>
      </c>
    </row>
    <row r="206" spans="1:5" ht="30">
      <c r="A206" s="60" t="s">
        <v>481</v>
      </c>
      <c r="B206" s="73" t="s">
        <v>482</v>
      </c>
      <c r="C206" s="66">
        <v>4203500</v>
      </c>
      <c r="D206" s="67">
        <v>4203500</v>
      </c>
      <c r="E206" s="68">
        <f aca="true" t="shared" si="3" ref="E206:E269">_xlfn.IFERROR(D206/C206*100,"")</f>
        <v>100</v>
      </c>
    </row>
    <row r="207" spans="1:5" ht="15">
      <c r="A207" s="60" t="s">
        <v>483</v>
      </c>
      <c r="B207" s="73" t="s">
        <v>484</v>
      </c>
      <c r="C207" s="66">
        <v>146953292.01</v>
      </c>
      <c r="D207" s="67">
        <v>146872315.31</v>
      </c>
      <c r="E207" s="68">
        <f t="shared" si="3"/>
        <v>99.94489630079572</v>
      </c>
    </row>
    <row r="208" spans="1:5" ht="15">
      <c r="A208" s="60" t="s">
        <v>485</v>
      </c>
      <c r="B208" s="73" t="s">
        <v>486</v>
      </c>
      <c r="C208" s="66">
        <v>146953292.01</v>
      </c>
      <c r="D208" s="67">
        <v>146872315.31</v>
      </c>
      <c r="E208" s="68">
        <f t="shared" si="3"/>
        <v>99.94489630079572</v>
      </c>
    </row>
    <row r="209" spans="1:5" ht="90">
      <c r="A209" s="60" t="s">
        <v>487</v>
      </c>
      <c r="B209" s="73" t="s">
        <v>488</v>
      </c>
      <c r="C209" s="66">
        <v>35467700</v>
      </c>
      <c r="D209" s="67">
        <v>35467700</v>
      </c>
      <c r="E209" s="68">
        <f t="shared" si="3"/>
        <v>100</v>
      </c>
    </row>
    <row r="210" spans="1:5" ht="60">
      <c r="A210" s="60" t="s">
        <v>489</v>
      </c>
      <c r="B210" s="73" t="s">
        <v>490</v>
      </c>
      <c r="C210" s="66">
        <v>23990100</v>
      </c>
      <c r="D210" s="67">
        <v>23990100</v>
      </c>
      <c r="E210" s="68">
        <f t="shared" si="3"/>
        <v>100</v>
      </c>
    </row>
    <row r="211" spans="1:5" ht="60">
      <c r="A211" s="60" t="s">
        <v>491</v>
      </c>
      <c r="B211" s="73" t="s">
        <v>492</v>
      </c>
      <c r="C211" s="66">
        <v>14163735.2</v>
      </c>
      <c r="D211" s="67">
        <v>14163735.2</v>
      </c>
      <c r="E211" s="68">
        <f t="shared" si="3"/>
        <v>100</v>
      </c>
    </row>
    <row r="212" spans="1:5" ht="45">
      <c r="A212" s="79" t="s">
        <v>493</v>
      </c>
      <c r="B212" s="78" t="s">
        <v>494</v>
      </c>
      <c r="C212" s="66">
        <v>4374503.6</v>
      </c>
      <c r="D212" s="67">
        <v>4374503.6</v>
      </c>
      <c r="E212" s="68">
        <f t="shared" si="3"/>
        <v>100</v>
      </c>
    </row>
    <row r="213" spans="1:5" ht="90">
      <c r="A213" s="79" t="s">
        <v>495</v>
      </c>
      <c r="B213" s="78" t="s">
        <v>496</v>
      </c>
      <c r="C213" s="66">
        <v>16609793</v>
      </c>
      <c r="D213" s="67">
        <v>16609793</v>
      </c>
      <c r="E213" s="68">
        <f t="shared" si="3"/>
        <v>100</v>
      </c>
    </row>
    <row r="214" spans="1:5" ht="45">
      <c r="A214" s="60" t="s">
        <v>497</v>
      </c>
      <c r="B214" s="73" t="s">
        <v>498</v>
      </c>
      <c r="C214" s="66">
        <v>10247700</v>
      </c>
      <c r="D214" s="67">
        <v>10247700</v>
      </c>
      <c r="E214" s="68">
        <f t="shared" si="3"/>
        <v>100</v>
      </c>
    </row>
    <row r="215" spans="1:5" ht="60">
      <c r="A215" s="60" t="s">
        <v>499</v>
      </c>
      <c r="B215" s="73" t="s">
        <v>500</v>
      </c>
      <c r="C215" s="66">
        <v>32221410.19</v>
      </c>
      <c r="D215" s="67">
        <v>32221410.19</v>
      </c>
      <c r="E215" s="68">
        <f t="shared" si="3"/>
        <v>100</v>
      </c>
    </row>
    <row r="216" spans="1:5" ht="75">
      <c r="A216" s="60" t="s">
        <v>501</v>
      </c>
      <c r="B216" s="73" t="s">
        <v>502</v>
      </c>
      <c r="C216" s="66">
        <v>1599174.36</v>
      </c>
      <c r="D216" s="67">
        <v>1599174.36</v>
      </c>
      <c r="E216" s="68">
        <f t="shared" si="3"/>
        <v>100</v>
      </c>
    </row>
    <row r="217" spans="1:5" ht="30">
      <c r="A217" s="60" t="s">
        <v>503</v>
      </c>
      <c r="B217" s="73" t="s">
        <v>504</v>
      </c>
      <c r="C217" s="66">
        <v>4794000</v>
      </c>
      <c r="D217" s="67">
        <v>4794000</v>
      </c>
      <c r="E217" s="68">
        <f t="shared" si="3"/>
        <v>100</v>
      </c>
    </row>
    <row r="218" spans="1:5" ht="60">
      <c r="A218" s="60" t="s">
        <v>505</v>
      </c>
      <c r="B218" s="73" t="s">
        <v>506</v>
      </c>
      <c r="C218" s="66">
        <v>0</v>
      </c>
      <c r="D218" s="67">
        <v>0</v>
      </c>
      <c r="E218" s="68">
        <f t="shared" si="3"/>
      </c>
    </row>
    <row r="219" spans="1:5" ht="75">
      <c r="A219" s="70" t="s">
        <v>507</v>
      </c>
      <c r="B219" s="73" t="s">
        <v>508</v>
      </c>
      <c r="C219" s="66">
        <v>1368452.6</v>
      </c>
      <c r="D219" s="67">
        <v>1368452.6</v>
      </c>
      <c r="E219" s="68">
        <f t="shared" si="3"/>
        <v>100</v>
      </c>
    </row>
    <row r="220" spans="1:5" ht="105">
      <c r="A220" s="60" t="s">
        <v>509</v>
      </c>
      <c r="B220" s="73" t="s">
        <v>510</v>
      </c>
      <c r="C220" s="66">
        <v>1486450</v>
      </c>
      <c r="D220" s="67">
        <v>1405473.3</v>
      </c>
      <c r="E220" s="68">
        <f t="shared" si="3"/>
        <v>94.5523428302331</v>
      </c>
    </row>
    <row r="221" spans="1:5" ht="60">
      <c r="A221" s="60" t="s">
        <v>511</v>
      </c>
      <c r="B221" s="73" t="s">
        <v>512</v>
      </c>
      <c r="C221" s="66">
        <v>630273.06</v>
      </c>
      <c r="D221" s="67">
        <v>630273.06</v>
      </c>
      <c r="E221" s="68">
        <f t="shared" si="3"/>
        <v>100</v>
      </c>
    </row>
    <row r="222" spans="1:5" ht="15">
      <c r="A222" s="70" t="s">
        <v>513</v>
      </c>
      <c r="B222" s="73" t="s">
        <v>514</v>
      </c>
      <c r="C222" s="66">
        <v>975662984.37</v>
      </c>
      <c r="D222" s="67">
        <v>975648484.37</v>
      </c>
      <c r="E222" s="68">
        <f t="shared" si="3"/>
        <v>99.99851383108386</v>
      </c>
    </row>
    <row r="223" spans="1:5" ht="30">
      <c r="A223" s="60" t="s">
        <v>515</v>
      </c>
      <c r="B223" s="73" t="s">
        <v>516</v>
      </c>
      <c r="C223" s="66">
        <v>941892787.29</v>
      </c>
      <c r="D223" s="67">
        <v>941883787.29</v>
      </c>
      <c r="E223" s="68">
        <f t="shared" si="3"/>
        <v>99.99904447723547</v>
      </c>
    </row>
    <row r="224" spans="1:5" ht="30">
      <c r="A224" s="70" t="s">
        <v>517</v>
      </c>
      <c r="B224" s="73" t="s">
        <v>518</v>
      </c>
      <c r="C224" s="66">
        <v>941892787.29</v>
      </c>
      <c r="D224" s="67">
        <v>941883787.29</v>
      </c>
      <c r="E224" s="68">
        <f t="shared" si="3"/>
        <v>99.99904447723547</v>
      </c>
    </row>
    <row r="225" spans="1:5" ht="210">
      <c r="A225" s="60" t="s">
        <v>519</v>
      </c>
      <c r="B225" s="73" t="s">
        <v>520</v>
      </c>
      <c r="C225" s="66">
        <v>236041605</v>
      </c>
      <c r="D225" s="67">
        <v>236041605</v>
      </c>
      <c r="E225" s="68">
        <f t="shared" si="3"/>
        <v>100</v>
      </c>
    </row>
    <row r="226" spans="1:5" ht="210">
      <c r="A226" s="70" t="s">
        <v>521</v>
      </c>
      <c r="B226" s="73" t="s">
        <v>522</v>
      </c>
      <c r="C226" s="66">
        <v>2368800</v>
      </c>
      <c r="D226" s="67">
        <v>2368800</v>
      </c>
      <c r="E226" s="68">
        <f t="shared" si="3"/>
        <v>100</v>
      </c>
    </row>
    <row r="227" spans="1:5" ht="180">
      <c r="A227" s="70" t="s">
        <v>523</v>
      </c>
      <c r="B227" s="73" t="s">
        <v>524</v>
      </c>
      <c r="C227" s="66">
        <v>417056516</v>
      </c>
      <c r="D227" s="67">
        <v>417056516</v>
      </c>
      <c r="E227" s="68">
        <f t="shared" si="3"/>
        <v>100</v>
      </c>
    </row>
    <row r="228" spans="1:5" ht="180">
      <c r="A228" s="60" t="s">
        <v>525</v>
      </c>
      <c r="B228" s="73" t="s">
        <v>526</v>
      </c>
      <c r="C228" s="66">
        <v>26880000</v>
      </c>
      <c r="D228" s="67">
        <v>26880000</v>
      </c>
      <c r="E228" s="68">
        <f t="shared" si="3"/>
        <v>100</v>
      </c>
    </row>
    <row r="229" spans="1:5" ht="45">
      <c r="A229" s="70" t="s">
        <v>527</v>
      </c>
      <c r="B229" s="73" t="s">
        <v>528</v>
      </c>
      <c r="C229" s="66">
        <v>6251700</v>
      </c>
      <c r="D229" s="67">
        <v>6251700</v>
      </c>
      <c r="E229" s="68">
        <f t="shared" si="3"/>
        <v>100</v>
      </c>
    </row>
    <row r="230" spans="1:5" ht="45">
      <c r="A230" s="70" t="s">
        <v>529</v>
      </c>
      <c r="B230" s="73" t="s">
        <v>530</v>
      </c>
      <c r="C230" s="66">
        <v>7837332.63</v>
      </c>
      <c r="D230" s="67">
        <v>7837332.63</v>
      </c>
      <c r="E230" s="68">
        <f t="shared" si="3"/>
        <v>100</v>
      </c>
    </row>
    <row r="231" spans="1:5" ht="60">
      <c r="A231" s="70" t="s">
        <v>531</v>
      </c>
      <c r="B231" s="73" t="s">
        <v>532</v>
      </c>
      <c r="C231" s="66">
        <v>1716400</v>
      </c>
      <c r="D231" s="67">
        <v>1716400</v>
      </c>
      <c r="E231" s="68">
        <f t="shared" si="3"/>
        <v>100</v>
      </c>
    </row>
    <row r="232" spans="1:5" ht="45">
      <c r="A232" s="76" t="s">
        <v>533</v>
      </c>
      <c r="B232" s="73" t="s">
        <v>534</v>
      </c>
      <c r="C232" s="66">
        <v>2155000</v>
      </c>
      <c r="D232" s="67">
        <v>2155000</v>
      </c>
      <c r="E232" s="68">
        <f t="shared" si="3"/>
        <v>100</v>
      </c>
    </row>
    <row r="233" spans="1:5" ht="165">
      <c r="A233" s="76" t="s">
        <v>535</v>
      </c>
      <c r="B233" s="73" t="s">
        <v>536</v>
      </c>
      <c r="C233" s="66">
        <v>397200</v>
      </c>
      <c r="D233" s="67">
        <v>388200</v>
      </c>
      <c r="E233" s="68">
        <f t="shared" si="3"/>
        <v>97.73413897280967</v>
      </c>
    </row>
    <row r="234" spans="1:5" ht="60">
      <c r="A234" s="70" t="s">
        <v>537</v>
      </c>
      <c r="B234" s="78" t="s">
        <v>538</v>
      </c>
      <c r="C234" s="66">
        <v>423100</v>
      </c>
      <c r="D234" s="67">
        <v>423100</v>
      </c>
      <c r="E234" s="68">
        <f t="shared" si="3"/>
        <v>100</v>
      </c>
    </row>
    <row r="235" spans="1:5" ht="195">
      <c r="A235" s="60" t="s">
        <v>539</v>
      </c>
      <c r="B235" s="73" t="s">
        <v>540</v>
      </c>
      <c r="C235" s="66">
        <v>40338940</v>
      </c>
      <c r="D235" s="67">
        <v>40338940</v>
      </c>
      <c r="E235" s="68">
        <f t="shared" si="3"/>
        <v>100</v>
      </c>
    </row>
    <row r="236" spans="1:5" ht="60">
      <c r="A236" s="60" t="s">
        <v>541</v>
      </c>
      <c r="B236" s="73" t="s">
        <v>542</v>
      </c>
      <c r="C236" s="66">
        <v>8049028</v>
      </c>
      <c r="D236" s="67">
        <v>8049028</v>
      </c>
      <c r="E236" s="68">
        <f t="shared" si="3"/>
        <v>100</v>
      </c>
    </row>
    <row r="237" spans="1:5" ht="90">
      <c r="A237" s="60" t="s">
        <v>543</v>
      </c>
      <c r="B237" s="73" t="s">
        <v>544</v>
      </c>
      <c r="C237" s="66">
        <v>2938635</v>
      </c>
      <c r="D237" s="67">
        <v>2938635</v>
      </c>
      <c r="E237" s="68">
        <f t="shared" si="3"/>
        <v>100</v>
      </c>
    </row>
    <row r="238" spans="1:5" ht="75">
      <c r="A238" s="76" t="s">
        <v>545</v>
      </c>
      <c r="B238" s="73" t="s">
        <v>546</v>
      </c>
      <c r="C238" s="66">
        <v>3442400</v>
      </c>
      <c r="D238" s="67">
        <v>3442400</v>
      </c>
      <c r="E238" s="68">
        <f t="shared" si="3"/>
        <v>100</v>
      </c>
    </row>
    <row r="239" spans="1:5" ht="60">
      <c r="A239" s="76" t="s">
        <v>547</v>
      </c>
      <c r="B239" s="73" t="s">
        <v>548</v>
      </c>
      <c r="C239" s="66">
        <v>15237540.5</v>
      </c>
      <c r="D239" s="67">
        <v>15237540.5</v>
      </c>
      <c r="E239" s="68">
        <f t="shared" si="3"/>
        <v>100</v>
      </c>
    </row>
    <row r="240" spans="1:5" ht="90">
      <c r="A240" s="70" t="s">
        <v>549</v>
      </c>
      <c r="B240" s="73" t="s">
        <v>550</v>
      </c>
      <c r="C240" s="66">
        <v>1050000</v>
      </c>
      <c r="D240" s="67">
        <v>1050000</v>
      </c>
      <c r="E240" s="68">
        <f t="shared" si="3"/>
        <v>100</v>
      </c>
    </row>
    <row r="241" spans="1:5" ht="225">
      <c r="A241" s="70" t="s">
        <v>551</v>
      </c>
      <c r="B241" s="73" t="s">
        <v>552</v>
      </c>
      <c r="C241" s="66">
        <v>90606111</v>
      </c>
      <c r="D241" s="67">
        <v>90606111</v>
      </c>
      <c r="E241" s="68">
        <f t="shared" si="3"/>
        <v>100</v>
      </c>
    </row>
    <row r="242" spans="1:5" ht="195">
      <c r="A242" s="76" t="s">
        <v>553</v>
      </c>
      <c r="B242" s="73" t="s">
        <v>554</v>
      </c>
      <c r="C242" s="66">
        <v>41593577</v>
      </c>
      <c r="D242" s="67">
        <v>41593577</v>
      </c>
      <c r="E242" s="68">
        <f t="shared" si="3"/>
        <v>100</v>
      </c>
    </row>
    <row r="243" spans="1:5" ht="60">
      <c r="A243" s="76" t="s">
        <v>555</v>
      </c>
      <c r="B243" s="73" t="s">
        <v>556</v>
      </c>
      <c r="C243" s="66">
        <v>1594900</v>
      </c>
      <c r="D243" s="67">
        <v>1594900</v>
      </c>
      <c r="E243" s="68">
        <f t="shared" si="3"/>
        <v>100</v>
      </c>
    </row>
    <row r="244" spans="1:5" ht="105">
      <c r="A244" s="76" t="s">
        <v>557</v>
      </c>
      <c r="B244" s="73" t="s">
        <v>558</v>
      </c>
      <c r="C244" s="66">
        <v>3222648</v>
      </c>
      <c r="D244" s="67">
        <v>3222648</v>
      </c>
      <c r="E244" s="68">
        <f t="shared" si="3"/>
        <v>100</v>
      </c>
    </row>
    <row r="245" spans="1:5" ht="60">
      <c r="A245" s="76" t="s">
        <v>559</v>
      </c>
      <c r="B245" s="73" t="s">
        <v>560</v>
      </c>
      <c r="C245" s="66">
        <v>32003184.16</v>
      </c>
      <c r="D245" s="67">
        <v>32003184.16</v>
      </c>
      <c r="E245" s="68">
        <f t="shared" si="3"/>
        <v>100</v>
      </c>
    </row>
    <row r="246" spans="1:5" ht="60">
      <c r="A246" s="76" t="s">
        <v>561</v>
      </c>
      <c r="B246" s="73" t="s">
        <v>562</v>
      </c>
      <c r="C246" s="66">
        <v>688170</v>
      </c>
      <c r="D246" s="67">
        <v>688170</v>
      </c>
      <c r="E246" s="68">
        <f t="shared" si="3"/>
        <v>100</v>
      </c>
    </row>
    <row r="247" spans="1:5" ht="60">
      <c r="A247" s="76" t="s">
        <v>563</v>
      </c>
      <c r="B247" s="73" t="s">
        <v>564</v>
      </c>
      <c r="C247" s="66">
        <v>21760000.08</v>
      </c>
      <c r="D247" s="67">
        <v>21760000.08</v>
      </c>
      <c r="E247" s="68">
        <f t="shared" si="3"/>
        <v>100</v>
      </c>
    </row>
    <row r="248" spans="1:5" ht="75">
      <c r="A248" s="76" t="s">
        <v>565</v>
      </c>
      <c r="B248" s="73" t="s">
        <v>566</v>
      </c>
      <c r="C248" s="66">
        <v>21760000.08</v>
      </c>
      <c r="D248" s="67">
        <v>21760000.08</v>
      </c>
      <c r="E248" s="68">
        <f t="shared" si="3"/>
        <v>100</v>
      </c>
    </row>
    <row r="249" spans="1:5" ht="60">
      <c r="A249" s="60" t="s">
        <v>567</v>
      </c>
      <c r="B249" s="73" t="s">
        <v>568</v>
      </c>
      <c r="C249" s="66">
        <v>9167697</v>
      </c>
      <c r="D249" s="67">
        <v>9167697</v>
      </c>
      <c r="E249" s="68">
        <f t="shared" si="3"/>
        <v>100</v>
      </c>
    </row>
    <row r="250" spans="1:5" ht="60">
      <c r="A250" s="60" t="s">
        <v>569</v>
      </c>
      <c r="B250" s="73" t="s">
        <v>570</v>
      </c>
      <c r="C250" s="66">
        <v>9167697</v>
      </c>
      <c r="D250" s="67">
        <v>9167697</v>
      </c>
      <c r="E250" s="68">
        <f t="shared" si="3"/>
        <v>100</v>
      </c>
    </row>
    <row r="251" spans="1:5" ht="45">
      <c r="A251" s="60" t="s">
        <v>571</v>
      </c>
      <c r="B251" s="78" t="s">
        <v>572</v>
      </c>
      <c r="C251" s="66">
        <v>2837000</v>
      </c>
      <c r="D251" s="67">
        <v>2837000</v>
      </c>
      <c r="E251" s="68">
        <f t="shared" si="3"/>
        <v>100</v>
      </c>
    </row>
    <row r="252" spans="1:5" ht="45">
      <c r="A252" s="60" t="s">
        <v>573</v>
      </c>
      <c r="B252" s="78" t="s">
        <v>574</v>
      </c>
      <c r="C252" s="66">
        <v>2837000</v>
      </c>
      <c r="D252" s="67">
        <v>2837000</v>
      </c>
      <c r="E252" s="68">
        <f t="shared" si="3"/>
        <v>100</v>
      </c>
    </row>
    <row r="253" spans="1:5" ht="45">
      <c r="A253" s="60" t="s">
        <v>575</v>
      </c>
      <c r="B253" s="73" t="s">
        <v>576</v>
      </c>
      <c r="C253" s="66">
        <v>5500</v>
      </c>
      <c r="D253" s="67">
        <v>0</v>
      </c>
      <c r="E253" s="68">
        <f t="shared" si="3"/>
        <v>0</v>
      </c>
    </row>
    <row r="254" spans="1:5" ht="60">
      <c r="A254" s="60" t="s">
        <v>577</v>
      </c>
      <c r="B254" s="73" t="s">
        <v>578</v>
      </c>
      <c r="C254" s="66">
        <v>5500</v>
      </c>
      <c r="D254" s="67">
        <v>0</v>
      </c>
      <c r="E254" s="68">
        <f t="shared" si="3"/>
        <v>0</v>
      </c>
    </row>
    <row r="255" spans="1:5" ht="15">
      <c r="A255" s="60" t="s">
        <v>579</v>
      </c>
      <c r="B255" s="73" t="s">
        <v>580</v>
      </c>
      <c r="C255" s="66">
        <v>77742590.52</v>
      </c>
      <c r="D255" s="67">
        <v>77739602.4</v>
      </c>
      <c r="E255" s="68">
        <f t="shared" si="3"/>
        <v>99.99615639255136</v>
      </c>
    </row>
    <row r="256" spans="1:5" ht="60">
      <c r="A256" s="60" t="s">
        <v>581</v>
      </c>
      <c r="B256" s="73" t="s">
        <v>582</v>
      </c>
      <c r="C256" s="66">
        <v>5002457.28</v>
      </c>
      <c r="D256" s="67">
        <v>4999469.16</v>
      </c>
      <c r="E256" s="68">
        <f t="shared" si="3"/>
        <v>99.94026695616279</v>
      </c>
    </row>
    <row r="257" spans="1:5" ht="60">
      <c r="A257" s="60" t="s">
        <v>583</v>
      </c>
      <c r="B257" s="73" t="s">
        <v>584</v>
      </c>
      <c r="C257" s="66">
        <v>5002457.28</v>
      </c>
      <c r="D257" s="67">
        <v>4999469.16</v>
      </c>
      <c r="E257" s="68">
        <f t="shared" si="3"/>
        <v>99.94026695616279</v>
      </c>
    </row>
    <row r="258" spans="1:5" ht="75">
      <c r="A258" s="60" t="s">
        <v>585</v>
      </c>
      <c r="B258" s="73" t="s">
        <v>586</v>
      </c>
      <c r="C258" s="66">
        <v>6601968.57</v>
      </c>
      <c r="D258" s="67">
        <v>6601968.57</v>
      </c>
      <c r="E258" s="68">
        <f t="shared" si="3"/>
        <v>100</v>
      </c>
    </row>
    <row r="259" spans="1:5" ht="75">
      <c r="A259" s="60" t="s">
        <v>587</v>
      </c>
      <c r="B259" s="73" t="s">
        <v>588</v>
      </c>
      <c r="C259" s="66">
        <v>6601968.57</v>
      </c>
      <c r="D259" s="67">
        <v>6601968.57</v>
      </c>
      <c r="E259" s="68">
        <f t="shared" si="3"/>
        <v>100</v>
      </c>
    </row>
    <row r="260" spans="1:5" ht="105">
      <c r="A260" s="60" t="s">
        <v>589</v>
      </c>
      <c r="B260" s="78" t="s">
        <v>590</v>
      </c>
      <c r="C260" s="66">
        <v>43301916</v>
      </c>
      <c r="D260" s="67">
        <v>43301916</v>
      </c>
      <c r="E260" s="68">
        <f t="shared" si="3"/>
        <v>100</v>
      </c>
    </row>
    <row r="261" spans="1:5" ht="105">
      <c r="A261" s="60" t="s">
        <v>591</v>
      </c>
      <c r="B261" s="78" t="s">
        <v>592</v>
      </c>
      <c r="C261" s="66">
        <v>43301916</v>
      </c>
      <c r="D261" s="67">
        <v>43301916</v>
      </c>
      <c r="E261" s="68">
        <f t="shared" si="3"/>
        <v>100</v>
      </c>
    </row>
    <row r="262" spans="1:5" ht="15">
      <c r="A262" s="60" t="s">
        <v>593</v>
      </c>
      <c r="B262" s="73" t="s">
        <v>594</v>
      </c>
      <c r="C262" s="66">
        <v>22836248.67</v>
      </c>
      <c r="D262" s="67">
        <v>22836248.67</v>
      </c>
      <c r="E262" s="68">
        <f t="shared" si="3"/>
        <v>100</v>
      </c>
    </row>
    <row r="263" spans="1:5" ht="30">
      <c r="A263" s="60" t="s">
        <v>595</v>
      </c>
      <c r="B263" s="73" t="s">
        <v>596</v>
      </c>
      <c r="C263" s="66">
        <v>22836248.67</v>
      </c>
      <c r="D263" s="67">
        <v>22836248.67</v>
      </c>
      <c r="E263" s="68">
        <f t="shared" si="3"/>
        <v>100</v>
      </c>
    </row>
    <row r="264" spans="1:5" ht="75">
      <c r="A264" s="60" t="s">
        <v>597</v>
      </c>
      <c r="B264" s="73" t="s">
        <v>598</v>
      </c>
      <c r="C264" s="66">
        <v>8100000</v>
      </c>
      <c r="D264" s="67">
        <v>8100000</v>
      </c>
      <c r="E264" s="68">
        <f t="shared" si="3"/>
        <v>100</v>
      </c>
    </row>
    <row r="265" spans="1:5" ht="60">
      <c r="A265" s="79" t="s">
        <v>599</v>
      </c>
      <c r="B265" s="78" t="s">
        <v>600</v>
      </c>
      <c r="C265" s="66">
        <v>2795500</v>
      </c>
      <c r="D265" s="67">
        <v>2795500</v>
      </c>
      <c r="E265" s="68">
        <f t="shared" si="3"/>
        <v>100</v>
      </c>
    </row>
    <row r="266" spans="1:5" ht="60">
      <c r="A266" s="79" t="s">
        <v>601</v>
      </c>
      <c r="B266" s="78" t="s">
        <v>602</v>
      </c>
      <c r="C266" s="66">
        <v>1860000</v>
      </c>
      <c r="D266" s="67">
        <v>1860000</v>
      </c>
      <c r="E266" s="68">
        <f t="shared" si="3"/>
        <v>100</v>
      </c>
    </row>
    <row r="267" spans="1:5" ht="60">
      <c r="A267" s="79" t="s">
        <v>603</v>
      </c>
      <c r="B267" s="78" t="s">
        <v>604</v>
      </c>
      <c r="C267" s="66">
        <v>2500000</v>
      </c>
      <c r="D267" s="67">
        <v>2500000</v>
      </c>
      <c r="E267" s="68">
        <f t="shared" si="3"/>
        <v>100</v>
      </c>
    </row>
    <row r="268" spans="1:5" ht="60">
      <c r="A268" s="79" t="s">
        <v>605</v>
      </c>
      <c r="B268" s="78" t="s">
        <v>606</v>
      </c>
      <c r="C268" s="66">
        <v>1000000</v>
      </c>
      <c r="D268" s="67">
        <v>1000000</v>
      </c>
      <c r="E268" s="68">
        <f t="shared" si="3"/>
        <v>100</v>
      </c>
    </row>
    <row r="269" spans="1:5" ht="60">
      <c r="A269" s="60" t="s">
        <v>607</v>
      </c>
      <c r="B269" s="73" t="s">
        <v>608</v>
      </c>
      <c r="C269" s="66">
        <v>2390657.17</v>
      </c>
      <c r="D269" s="67">
        <v>2390657.17</v>
      </c>
      <c r="E269" s="68">
        <f t="shared" si="3"/>
        <v>100</v>
      </c>
    </row>
    <row r="270" spans="1:5" ht="60">
      <c r="A270" s="79" t="s">
        <v>609</v>
      </c>
      <c r="B270" s="78" t="s">
        <v>610</v>
      </c>
      <c r="C270" s="66">
        <v>260000</v>
      </c>
      <c r="D270" s="67">
        <v>260000</v>
      </c>
      <c r="E270" s="68">
        <f aca="true" t="shared" si="4" ref="E270:E294">_xlfn.IFERROR(D270/C270*100,"")</f>
        <v>100</v>
      </c>
    </row>
    <row r="271" spans="1:5" ht="45">
      <c r="A271" s="79" t="s">
        <v>611</v>
      </c>
      <c r="B271" s="78" t="s">
        <v>612</v>
      </c>
      <c r="C271" s="66">
        <v>3930091.5</v>
      </c>
      <c r="D271" s="67">
        <v>3930091.5</v>
      </c>
      <c r="E271" s="68">
        <f t="shared" si="4"/>
        <v>100</v>
      </c>
    </row>
    <row r="272" spans="1:5" ht="42.75">
      <c r="A272" s="80" t="s">
        <v>613</v>
      </c>
      <c r="B272" s="81" t="s">
        <v>614</v>
      </c>
      <c r="C272" s="66">
        <v>0</v>
      </c>
      <c r="D272" s="67">
        <v>1586254.25</v>
      </c>
      <c r="E272" s="68">
        <f t="shared" si="4"/>
      </c>
    </row>
    <row r="273" spans="1:5" ht="42.75">
      <c r="A273" s="80" t="s">
        <v>615</v>
      </c>
      <c r="B273" s="81" t="s">
        <v>616</v>
      </c>
      <c r="C273" s="66">
        <v>0</v>
      </c>
      <c r="D273" s="67">
        <v>1586254.25</v>
      </c>
      <c r="E273" s="68">
        <f t="shared" si="4"/>
      </c>
    </row>
    <row r="274" spans="1:5" ht="30">
      <c r="A274" s="79" t="s">
        <v>617</v>
      </c>
      <c r="B274" s="78" t="s">
        <v>618</v>
      </c>
      <c r="C274" s="66">
        <v>0</v>
      </c>
      <c r="D274" s="67">
        <v>1586254.25</v>
      </c>
      <c r="E274" s="68">
        <f t="shared" si="4"/>
      </c>
    </row>
    <row r="275" spans="1:5" ht="15">
      <c r="A275" s="60" t="s">
        <v>619</v>
      </c>
      <c r="B275" s="73" t="s">
        <v>620</v>
      </c>
      <c r="C275" s="66">
        <v>80000</v>
      </c>
      <c r="D275" s="67">
        <v>80000</v>
      </c>
      <c r="E275" s="68">
        <f t="shared" si="4"/>
        <v>100</v>
      </c>
    </row>
    <row r="276" spans="1:5" ht="30">
      <c r="A276" s="60" t="s">
        <v>621</v>
      </c>
      <c r="B276" s="73" t="s">
        <v>622</v>
      </c>
      <c r="C276" s="66">
        <v>80000</v>
      </c>
      <c r="D276" s="67">
        <v>80000</v>
      </c>
      <c r="E276" s="68">
        <f t="shared" si="4"/>
        <v>100</v>
      </c>
    </row>
    <row r="277" spans="1:5" ht="30">
      <c r="A277" s="60" t="s">
        <v>623</v>
      </c>
      <c r="B277" s="73" t="s">
        <v>622</v>
      </c>
      <c r="C277" s="66">
        <v>80000</v>
      </c>
      <c r="D277" s="67">
        <v>80000</v>
      </c>
      <c r="E277" s="68">
        <f t="shared" si="4"/>
        <v>100</v>
      </c>
    </row>
    <row r="278" spans="1:5" ht="60">
      <c r="A278" s="60" t="s">
        <v>624</v>
      </c>
      <c r="B278" s="73" t="s">
        <v>625</v>
      </c>
      <c r="C278" s="66">
        <v>80000</v>
      </c>
      <c r="D278" s="67">
        <v>80000</v>
      </c>
      <c r="E278" s="68">
        <f t="shared" si="4"/>
        <v>100</v>
      </c>
    </row>
    <row r="279" spans="1:5" ht="75">
      <c r="A279" s="60" t="s">
        <v>626</v>
      </c>
      <c r="B279" s="73" t="s">
        <v>627</v>
      </c>
      <c r="C279" s="66">
        <v>0</v>
      </c>
      <c r="D279" s="67">
        <v>13332249.3</v>
      </c>
      <c r="E279" s="68">
        <f t="shared" si="4"/>
      </c>
    </row>
    <row r="280" spans="1:5" ht="75">
      <c r="A280" s="60" t="s">
        <v>628</v>
      </c>
      <c r="B280" s="73" t="s">
        <v>629</v>
      </c>
      <c r="C280" s="66">
        <v>0</v>
      </c>
      <c r="D280" s="67">
        <v>13332249.3</v>
      </c>
      <c r="E280" s="68">
        <f t="shared" si="4"/>
      </c>
    </row>
    <row r="281" spans="1:5" ht="75">
      <c r="A281" s="60" t="s">
        <v>630</v>
      </c>
      <c r="B281" s="73" t="s">
        <v>631</v>
      </c>
      <c r="C281" s="66">
        <v>0</v>
      </c>
      <c r="D281" s="67">
        <v>13332249.3</v>
      </c>
      <c r="E281" s="68">
        <f t="shared" si="4"/>
      </c>
    </row>
    <row r="282" spans="1:5" ht="30">
      <c r="A282" s="79" t="s">
        <v>632</v>
      </c>
      <c r="B282" s="78" t="s">
        <v>633</v>
      </c>
      <c r="C282" s="66">
        <v>0</v>
      </c>
      <c r="D282" s="67">
        <v>11641382.07</v>
      </c>
      <c r="E282" s="68">
        <f t="shared" si="4"/>
      </c>
    </row>
    <row r="283" spans="1:5" s="82" customFormat="1" ht="30">
      <c r="A283" s="79" t="s">
        <v>634</v>
      </c>
      <c r="B283" s="78" t="s">
        <v>635</v>
      </c>
      <c r="C283" s="66">
        <v>0</v>
      </c>
      <c r="D283" s="67">
        <v>8887002.47</v>
      </c>
      <c r="E283" s="68">
        <f t="shared" si="4"/>
      </c>
    </row>
    <row r="284" spans="1:5" ht="30">
      <c r="A284" s="79" t="s">
        <v>636</v>
      </c>
      <c r="B284" s="78" t="s">
        <v>637</v>
      </c>
      <c r="C284" s="66">
        <v>0</v>
      </c>
      <c r="D284" s="67">
        <v>2754379.6</v>
      </c>
      <c r="E284" s="68">
        <f t="shared" si="4"/>
      </c>
    </row>
    <row r="285" spans="1:5" ht="45">
      <c r="A285" s="60" t="s">
        <v>638</v>
      </c>
      <c r="B285" s="73" t="s">
        <v>639</v>
      </c>
      <c r="C285" s="66">
        <v>0</v>
      </c>
      <c r="D285" s="67">
        <v>1690867.23</v>
      </c>
      <c r="E285" s="68">
        <f t="shared" si="4"/>
      </c>
    </row>
    <row r="286" spans="1:5" ht="45">
      <c r="A286" s="60" t="s">
        <v>640</v>
      </c>
      <c r="B286" s="73" t="s">
        <v>641</v>
      </c>
      <c r="C286" s="66">
        <v>0</v>
      </c>
      <c r="D286" s="67">
        <v>-16251430.27</v>
      </c>
      <c r="E286" s="68">
        <f t="shared" si="4"/>
      </c>
    </row>
    <row r="287" spans="1:5" ht="45">
      <c r="A287" s="60" t="s">
        <v>642</v>
      </c>
      <c r="B287" s="73" t="s">
        <v>643</v>
      </c>
      <c r="C287" s="66">
        <v>0</v>
      </c>
      <c r="D287" s="67">
        <v>-16251430.27</v>
      </c>
      <c r="E287" s="68">
        <f t="shared" si="4"/>
      </c>
    </row>
    <row r="288" spans="1:5" ht="60">
      <c r="A288" s="79" t="s">
        <v>644</v>
      </c>
      <c r="B288" s="78" t="s">
        <v>645</v>
      </c>
      <c r="C288" s="66">
        <v>0</v>
      </c>
      <c r="D288" s="67">
        <v>-233219.87</v>
      </c>
      <c r="E288" s="68">
        <f t="shared" si="4"/>
      </c>
    </row>
    <row r="289" spans="1:5" ht="45">
      <c r="A289" s="60" t="s">
        <v>646</v>
      </c>
      <c r="B289" s="73" t="s">
        <v>647</v>
      </c>
      <c r="C289" s="66">
        <v>0</v>
      </c>
      <c r="D289" s="67">
        <v>-293052.19</v>
      </c>
      <c r="E289" s="68">
        <f t="shared" si="4"/>
      </c>
    </row>
    <row r="290" spans="1:5" ht="30">
      <c r="A290" s="79" t="s">
        <v>648</v>
      </c>
      <c r="B290" s="78" t="s">
        <v>649</v>
      </c>
      <c r="C290" s="66">
        <v>0</v>
      </c>
      <c r="D290" s="67">
        <v>-56240.67</v>
      </c>
      <c r="E290" s="68">
        <f t="shared" si="4"/>
      </c>
    </row>
    <row r="291" spans="1:5" ht="30">
      <c r="A291" s="60" t="s">
        <v>650</v>
      </c>
      <c r="B291" s="73" t="s">
        <v>651</v>
      </c>
      <c r="C291" s="66">
        <v>0</v>
      </c>
      <c r="D291" s="67">
        <v>-541426.5</v>
      </c>
      <c r="E291" s="68">
        <f t="shared" si="4"/>
      </c>
    </row>
    <row r="292" spans="1:5" ht="75">
      <c r="A292" s="60" t="s">
        <v>652</v>
      </c>
      <c r="B292" s="73" t="s">
        <v>653</v>
      </c>
      <c r="C292" s="66">
        <v>0</v>
      </c>
      <c r="D292" s="67">
        <v>-613256.16</v>
      </c>
      <c r="E292" s="68">
        <f t="shared" si="4"/>
      </c>
    </row>
    <row r="293" spans="1:5" ht="45">
      <c r="A293" s="60" t="s">
        <v>654</v>
      </c>
      <c r="B293" s="73" t="s">
        <v>655</v>
      </c>
      <c r="C293" s="66">
        <v>0</v>
      </c>
      <c r="D293" s="67">
        <v>-14514234.88</v>
      </c>
      <c r="E293" s="68">
        <f t="shared" si="4"/>
      </c>
    </row>
    <row r="294" spans="1:5" ht="15">
      <c r="A294" s="83"/>
      <c r="B294" s="84" t="s">
        <v>693</v>
      </c>
      <c r="C294" s="85">
        <f>C13+C175</f>
        <v>2307719228.35</v>
      </c>
      <c r="D294" s="85">
        <f>D13+D175</f>
        <v>2395373531.0699997</v>
      </c>
      <c r="E294" s="91">
        <f t="shared" si="4"/>
        <v>103.79830880824579</v>
      </c>
    </row>
    <row r="295" spans="1:5" ht="15.75">
      <c r="A295" s="86"/>
      <c r="B295" s="87"/>
      <c r="C295" s="88"/>
      <c r="D295" s="89"/>
      <c r="E295" s="90"/>
    </row>
  </sheetData>
  <sheetProtection/>
  <mergeCells count="10">
    <mergeCell ref="A7:E7"/>
    <mergeCell ref="A8:E8"/>
    <mergeCell ref="A9:E9"/>
    <mergeCell ref="A10:E10"/>
    <mergeCell ref="C1:E1"/>
    <mergeCell ref="C2:E2"/>
    <mergeCell ref="C3:E3"/>
    <mergeCell ref="C4:E4"/>
    <mergeCell ref="C5:E5"/>
    <mergeCell ref="B6:C6"/>
  </mergeCells>
  <conditionalFormatting sqref="A1:A12 A296:A65536">
    <cfRule type="duplicateValues" priority="6" dxfId="6" stopIfTrue="1">
      <formula>AND(COUNTIF($A$1:$A$12,A1)+COUNTIF($A$296:$A$65536,A1)&gt;1,NOT(ISBLANK(A1)))</formula>
    </cfRule>
  </conditionalFormatting>
  <conditionalFormatting sqref="A33">
    <cfRule type="duplicateValues" priority="3" dxfId="6" stopIfTrue="1">
      <formula>AND(COUNTIF($A$33:$A$33,A33)&gt;1,NOT(ISBLANK(A33)))</formula>
    </cfRule>
  </conditionalFormatting>
  <conditionalFormatting sqref="A85:A86">
    <cfRule type="duplicateValues" priority="2" dxfId="6" stopIfTrue="1">
      <formula>AND(COUNTIF($A$85:$A$86,A85)&gt;1,NOT(ISBLANK(A85)))</formula>
    </cfRule>
  </conditionalFormatting>
  <conditionalFormatting sqref="A128 A121">
    <cfRule type="duplicateValues" priority="4" dxfId="6" stopIfTrue="1">
      <formula>AND(COUNTIF($A$128:$A$128,A121)+COUNTIF($A$121:$A$121,A121)&gt;1,NOT(ISBLANK(A121)))</formula>
    </cfRule>
  </conditionalFormatting>
  <conditionalFormatting sqref="A159:A160">
    <cfRule type="duplicateValues" priority="1" dxfId="6" stopIfTrue="1">
      <formula>AND(COUNTIF($A$159:$A$160,A159)&gt;1,NOT(ISBLANK(A159)))</formula>
    </cfRule>
  </conditionalFormatting>
  <conditionalFormatting sqref="A275:A281 A235:A264 A190:A192 A161:A181 A122:A127 A13:A20 A34:A84 A87:A120 A129:A153 A23:A32 A156:A158 A187:A188 A195:A198 A200 A205:A211 A214:A233 A269 A285:A287 A289 A291:A294">
    <cfRule type="duplicateValues" priority="5" dxfId="6" stopIfTrue="1">
      <formula>AND(COUNTIF($A$275:$A$281,A13)+COUNTIF($A$235:$A$264,A13)+COUNTIF($A$190:$A$192,A13)+COUNTIF($A$161:$A$181,A13)+COUNTIF($A$122:$A$127,A13)+COUNTIF($A$13:$A$20,A13)+COUNTIF($A$34:$A$84,A13)+COUNTIF($A$87:$A$120,A13)+COUNTIF($A$129:$A$153,A13)+COUNTIF($A$23:$A$32,A13)+COUNTIF($A$156:$A$158,A13)+COUNTIF($A$187:$A$188,A13)+COUNTIF($A$195:$A$198,A13)+COUNTIF($A$200:$A$200,A13)+COUNTIF($A$205:$A$211,A13)+COUNTIF($A$214:$A$233,A13)+COUNTIF($A$269:$A$269,A13)+COUNTIF($A$285:$A$287,A13)+COUNTIF($A$289:$A$289,A13)+COUNTIF($A$291:$A$294,A13)&gt;1,NOT(ISBLANK(A13)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rgb="FF92D050"/>
  </sheetPr>
  <dimension ref="A1:N296"/>
  <sheetViews>
    <sheetView zoomScalePageLayoutView="0" workbookViewId="0" topLeftCell="A1">
      <selection activeCell="J9" sqref="J9"/>
    </sheetView>
  </sheetViews>
  <sheetFormatPr defaultColWidth="9.00390625" defaultRowHeight="12.75"/>
  <cols>
    <col min="1" max="1" width="20.375" style="16" customWidth="1"/>
    <col min="2" max="2" width="16.375" style="4" customWidth="1"/>
    <col min="3" max="3" width="17.625" style="4" customWidth="1"/>
    <col min="4" max="4" width="16.875" style="4" customWidth="1"/>
    <col min="5" max="5" width="17.75390625" style="29" customWidth="1"/>
    <col min="6" max="8" width="11.125" style="3" customWidth="1"/>
    <col min="9" max="9" width="15.375" style="3" customWidth="1"/>
    <col min="10" max="10" width="11.125" style="3" customWidth="1"/>
    <col min="11" max="11" width="11.875" style="3" bestFit="1" customWidth="1"/>
    <col min="12" max="12" width="11.625" style="3" customWidth="1"/>
    <col min="13" max="14" width="13.125" style="3" bestFit="1" customWidth="1"/>
    <col min="15" max="16384" width="9.125" style="3" customWidth="1"/>
  </cols>
  <sheetData>
    <row r="1" spans="1:5" s="2" customFormat="1" ht="15">
      <c r="A1" s="18"/>
      <c r="B1" s="98" t="s">
        <v>100</v>
      </c>
      <c r="C1" s="98"/>
      <c r="D1" s="98"/>
      <c r="E1" s="98"/>
    </row>
    <row r="2" spans="1:5" s="2" customFormat="1" ht="15">
      <c r="A2" s="18"/>
      <c r="B2" s="98" t="s">
        <v>99</v>
      </c>
      <c r="C2" s="98"/>
      <c r="D2" s="98"/>
      <c r="E2" s="98"/>
    </row>
    <row r="3" spans="1:5" s="2" customFormat="1" ht="15">
      <c r="A3" s="18"/>
      <c r="B3" s="98" t="s">
        <v>98</v>
      </c>
      <c r="C3" s="98"/>
      <c r="D3" s="98"/>
      <c r="E3" s="98"/>
    </row>
    <row r="4" spans="1:5" s="2" customFormat="1" ht="15">
      <c r="A4" s="18"/>
      <c r="B4" s="98" t="s">
        <v>101</v>
      </c>
      <c r="C4" s="98"/>
      <c r="D4" s="98"/>
      <c r="E4" s="98"/>
    </row>
    <row r="5" spans="1:5" s="2" customFormat="1" ht="15">
      <c r="A5" s="18"/>
      <c r="B5" s="99" t="s">
        <v>698</v>
      </c>
      <c r="C5" s="99"/>
      <c r="D5" s="99"/>
      <c r="E5" s="99"/>
    </row>
    <row r="6" spans="1:5" s="2" customFormat="1" ht="15">
      <c r="A6" s="18"/>
      <c r="B6" s="21"/>
      <c r="C6" s="21"/>
      <c r="D6" s="21"/>
      <c r="E6" s="21"/>
    </row>
    <row r="7" spans="1:5" s="2" customFormat="1" ht="15">
      <c r="A7" s="18"/>
      <c r="B7" s="21"/>
      <c r="C7" s="21"/>
      <c r="D7" s="21"/>
      <c r="E7" s="21"/>
    </row>
    <row r="8" spans="3:5" ht="15" customHeight="1">
      <c r="C8" s="1"/>
      <c r="D8" s="1"/>
      <c r="E8" s="1"/>
    </row>
    <row r="9" spans="1:5" ht="72" customHeight="1">
      <c r="A9" s="100" t="s">
        <v>658</v>
      </c>
      <c r="B9" s="100"/>
      <c r="C9" s="100"/>
      <c r="D9" s="100"/>
      <c r="E9" s="100"/>
    </row>
    <row r="10" spans="1:5" ht="34.5" customHeight="1">
      <c r="A10" s="22"/>
      <c r="B10" s="22"/>
      <c r="C10" s="22"/>
      <c r="D10" s="22"/>
      <c r="E10" s="22"/>
    </row>
    <row r="11" spans="4:5" ht="15.75">
      <c r="D11" s="97"/>
      <c r="E11" s="97"/>
    </row>
    <row r="12" spans="1:5" s="6" customFormat="1" ht="150">
      <c r="A12" s="24" t="s">
        <v>97</v>
      </c>
      <c r="B12" s="24" t="s">
        <v>104</v>
      </c>
      <c r="C12" s="24" t="s">
        <v>103</v>
      </c>
      <c r="D12" s="24" t="s">
        <v>105</v>
      </c>
      <c r="E12" s="24" t="s">
        <v>106</v>
      </c>
    </row>
    <row r="13" spans="1:11" s="6" customFormat="1" ht="15.75">
      <c r="A13" s="17">
        <v>1</v>
      </c>
      <c r="B13" s="7">
        <v>2</v>
      </c>
      <c r="C13" s="5">
        <v>3</v>
      </c>
      <c r="D13" s="5">
        <v>4</v>
      </c>
      <c r="E13" s="25">
        <v>5</v>
      </c>
      <c r="K13" s="32"/>
    </row>
    <row r="14" spans="1:14" ht="15.75">
      <c r="A14" s="19" t="s">
        <v>659</v>
      </c>
      <c r="B14" s="39" t="s">
        <v>695</v>
      </c>
      <c r="C14" s="93">
        <v>87530.4</v>
      </c>
      <c r="D14" s="92">
        <v>1912.95</v>
      </c>
      <c r="E14" s="93">
        <v>884227.5</v>
      </c>
      <c r="G14" s="30"/>
      <c r="H14" s="112"/>
      <c r="I14" s="48"/>
      <c r="K14" s="48"/>
      <c r="L14" s="48"/>
      <c r="M14" s="48"/>
      <c r="N14" s="48"/>
    </row>
    <row r="15" spans="2:11" ht="15.75">
      <c r="B15" s="30"/>
      <c r="C15" s="31"/>
      <c r="D15" s="31"/>
      <c r="E15" s="33"/>
      <c r="K15" s="34"/>
    </row>
    <row r="16" spans="2:13" ht="15.75">
      <c r="B16" s="30"/>
      <c r="C16" s="31"/>
      <c r="D16" s="31"/>
      <c r="E16" s="33"/>
      <c r="G16" s="30"/>
      <c r="H16" s="112"/>
      <c r="I16" s="48"/>
      <c r="K16" s="32"/>
      <c r="L16" s="112"/>
      <c r="M16" s="48"/>
    </row>
    <row r="17" spans="1:5" s="8" customFormat="1" ht="15.75">
      <c r="A17" s="20"/>
      <c r="B17" s="9"/>
      <c r="C17" s="9"/>
      <c r="D17" s="9"/>
      <c r="E17" s="49"/>
    </row>
    <row r="18" spans="1:5" s="2" customFormat="1" ht="15.75">
      <c r="A18" s="4"/>
      <c r="B18" s="4"/>
      <c r="C18" s="4"/>
      <c r="D18" s="4"/>
      <c r="E18" s="4"/>
    </row>
    <row r="19" spans="2:10" ht="15.75">
      <c r="B19" s="10"/>
      <c r="C19" s="10"/>
      <c r="D19" s="10"/>
      <c r="E19" s="27"/>
      <c r="F19" s="11"/>
      <c r="G19" s="11"/>
      <c r="H19" s="11"/>
      <c r="I19" s="11"/>
      <c r="J19" s="11"/>
    </row>
    <row r="20" spans="2:5" ht="15.75">
      <c r="B20" s="3"/>
      <c r="C20" s="3"/>
      <c r="D20" s="3"/>
      <c r="E20" s="28"/>
    </row>
    <row r="21" spans="2:5" ht="15.75">
      <c r="B21" s="3"/>
      <c r="C21" s="3"/>
      <c r="D21" s="3"/>
      <c r="E21" s="3"/>
    </row>
    <row r="22" spans="2:5" ht="15.75">
      <c r="B22" s="3"/>
      <c r="C22" s="3"/>
      <c r="D22" s="3"/>
      <c r="E22" s="28"/>
    </row>
    <row r="23" spans="2:5" ht="15.75">
      <c r="B23" s="3"/>
      <c r="C23" s="3"/>
      <c r="D23" s="3"/>
      <c r="E23" s="3"/>
    </row>
    <row r="24" spans="2:5" ht="15.75">
      <c r="B24" s="3"/>
      <c r="C24" s="3"/>
      <c r="D24" s="3"/>
      <c r="E24" s="3"/>
    </row>
    <row r="25" spans="2:5" ht="15.75">
      <c r="B25" s="3"/>
      <c r="C25" s="3"/>
      <c r="D25" s="3"/>
      <c r="E25" s="3"/>
    </row>
    <row r="26" spans="2:5" ht="15.75">
      <c r="B26" s="3"/>
      <c r="C26" s="3"/>
      <c r="D26" s="3"/>
      <c r="E26" s="3"/>
    </row>
    <row r="27" spans="2:5" ht="15.75">
      <c r="B27" s="3"/>
      <c r="C27" s="3"/>
      <c r="D27" s="3"/>
      <c r="E27" s="3"/>
    </row>
    <row r="28" spans="2:5" ht="15.75">
      <c r="B28" s="3"/>
      <c r="C28" s="3"/>
      <c r="D28" s="3"/>
      <c r="E28" s="3"/>
    </row>
    <row r="29" spans="2:5" ht="15.75">
      <c r="B29" s="3"/>
      <c r="C29" s="3"/>
      <c r="D29" s="3"/>
      <c r="E29" s="3"/>
    </row>
    <row r="30" spans="2:5" ht="15.75">
      <c r="B30" s="10"/>
      <c r="C30" s="10"/>
      <c r="D30" s="10"/>
      <c r="E30" s="11"/>
    </row>
    <row r="31" spans="2:5" ht="15.75">
      <c r="B31" s="10"/>
      <c r="C31" s="10"/>
      <c r="D31" s="10"/>
      <c r="E31" s="27"/>
    </row>
    <row r="32" spans="2:5" ht="15.75">
      <c r="B32" s="10"/>
      <c r="C32" s="10"/>
      <c r="D32" s="10"/>
      <c r="E32" s="27"/>
    </row>
    <row r="33" spans="2:5" ht="15.75">
      <c r="B33" s="10"/>
      <c r="C33" s="10"/>
      <c r="D33" s="10"/>
      <c r="E33" s="27"/>
    </row>
    <row r="34" spans="2:5" ht="15.75">
      <c r="B34" s="10"/>
      <c r="C34" s="10"/>
      <c r="D34" s="10"/>
      <c r="E34" s="27"/>
    </row>
    <row r="35" spans="2:5" ht="15.75">
      <c r="B35" s="10"/>
      <c r="C35" s="10"/>
      <c r="D35" s="10"/>
      <c r="E35" s="27"/>
    </row>
    <row r="36" spans="2:5" ht="15.75">
      <c r="B36" s="10"/>
      <c r="C36" s="10"/>
      <c r="D36" s="10"/>
      <c r="E36" s="27"/>
    </row>
    <row r="37" spans="2:5" ht="15.75">
      <c r="B37" s="10"/>
      <c r="C37" s="10"/>
      <c r="D37" s="10"/>
      <c r="E37" s="27"/>
    </row>
    <row r="38" spans="2:5" ht="15.75">
      <c r="B38" s="10"/>
      <c r="C38" s="10"/>
      <c r="D38" s="10"/>
      <c r="E38" s="27"/>
    </row>
    <row r="39" spans="2:5" ht="15.75">
      <c r="B39" s="10"/>
      <c r="C39" s="10"/>
      <c r="D39" s="10"/>
      <c r="E39" s="27"/>
    </row>
    <row r="40" spans="2:5" ht="15.75">
      <c r="B40" s="10"/>
      <c r="C40" s="10"/>
      <c r="D40" s="10"/>
      <c r="E40" s="27"/>
    </row>
    <row r="41" spans="2:5" ht="15.75">
      <c r="B41" s="10"/>
      <c r="C41" s="10"/>
      <c r="D41" s="10"/>
      <c r="E41" s="27"/>
    </row>
    <row r="42" spans="2:5" ht="15.75">
      <c r="B42" s="10"/>
      <c r="C42" s="10"/>
      <c r="D42" s="10"/>
      <c r="E42" s="27"/>
    </row>
    <row r="43" spans="2:5" ht="15.75">
      <c r="B43" s="10"/>
      <c r="C43" s="10"/>
      <c r="D43" s="10"/>
      <c r="E43" s="27"/>
    </row>
    <row r="44" spans="2:5" ht="15.75">
      <c r="B44" s="10"/>
      <c r="C44" s="10"/>
      <c r="D44" s="10"/>
      <c r="E44" s="27"/>
    </row>
    <row r="45" spans="2:5" ht="15.75">
      <c r="B45" s="10"/>
      <c r="C45" s="10"/>
      <c r="D45" s="10"/>
      <c r="E45" s="27"/>
    </row>
    <row r="46" spans="2:5" ht="15.75">
      <c r="B46" s="10"/>
      <c r="C46" s="10"/>
      <c r="D46" s="10"/>
      <c r="E46" s="27"/>
    </row>
    <row r="47" spans="2:5" ht="15.75">
      <c r="B47" s="10"/>
      <c r="C47" s="10"/>
      <c r="D47" s="10"/>
      <c r="E47" s="27"/>
    </row>
    <row r="48" spans="2:5" ht="15.75">
      <c r="B48" s="10"/>
      <c r="C48" s="10"/>
      <c r="D48" s="10"/>
      <c r="E48" s="27"/>
    </row>
    <row r="49" spans="2:5" ht="15.75">
      <c r="B49" s="10"/>
      <c r="C49" s="10"/>
      <c r="D49" s="10"/>
      <c r="E49" s="27"/>
    </row>
    <row r="50" spans="2:5" ht="15.75">
      <c r="B50" s="10"/>
      <c r="C50" s="10"/>
      <c r="D50" s="10"/>
      <c r="E50" s="27"/>
    </row>
    <row r="51" spans="2:5" ht="15.75">
      <c r="B51" s="10"/>
      <c r="C51" s="10"/>
      <c r="D51" s="10"/>
      <c r="E51" s="27"/>
    </row>
    <row r="52" spans="2:5" ht="15.75">
      <c r="B52" s="10"/>
      <c r="C52" s="10"/>
      <c r="D52" s="10"/>
      <c r="E52" s="27"/>
    </row>
    <row r="53" spans="2:5" ht="15.75">
      <c r="B53" s="10"/>
      <c r="C53" s="10"/>
      <c r="D53" s="10"/>
      <c r="E53" s="27"/>
    </row>
    <row r="54" spans="2:5" ht="15.75">
      <c r="B54" s="10"/>
      <c r="C54" s="10"/>
      <c r="D54" s="10"/>
      <c r="E54" s="27"/>
    </row>
    <row r="55" spans="2:5" ht="15.75">
      <c r="B55" s="10"/>
      <c r="C55" s="10"/>
      <c r="D55" s="10"/>
      <c r="E55" s="27"/>
    </row>
    <row r="56" spans="2:5" ht="15.75">
      <c r="B56" s="10"/>
      <c r="C56" s="10"/>
      <c r="D56" s="10"/>
      <c r="E56" s="27"/>
    </row>
    <row r="57" spans="2:5" ht="15.75">
      <c r="B57" s="10"/>
      <c r="C57" s="10"/>
      <c r="D57" s="10"/>
      <c r="E57" s="27"/>
    </row>
    <row r="58" spans="2:5" ht="15.75">
      <c r="B58" s="10"/>
      <c r="C58" s="10"/>
      <c r="D58" s="10"/>
      <c r="E58" s="27"/>
    </row>
    <row r="59" spans="2:5" ht="15.75">
      <c r="B59" s="10"/>
      <c r="C59" s="10"/>
      <c r="D59" s="10"/>
      <c r="E59" s="27"/>
    </row>
    <row r="60" spans="2:5" ht="15.75">
      <c r="B60" s="10"/>
      <c r="C60" s="10"/>
      <c r="D60" s="10"/>
      <c r="E60" s="27"/>
    </row>
    <row r="61" spans="2:5" ht="15.75">
      <c r="B61" s="10"/>
      <c r="C61" s="10"/>
      <c r="D61" s="10"/>
      <c r="E61" s="27"/>
    </row>
    <row r="62" spans="2:5" ht="15.75">
      <c r="B62" s="10"/>
      <c r="C62" s="10"/>
      <c r="D62" s="10"/>
      <c r="E62" s="27"/>
    </row>
    <row r="63" spans="2:5" ht="15.75">
      <c r="B63" s="10"/>
      <c r="C63" s="10"/>
      <c r="D63" s="10"/>
      <c r="E63" s="27"/>
    </row>
    <row r="64" spans="2:5" ht="15.75">
      <c r="B64" s="10"/>
      <c r="C64" s="10"/>
      <c r="D64" s="10"/>
      <c r="E64" s="27"/>
    </row>
    <row r="65" spans="2:5" ht="15.75">
      <c r="B65" s="10"/>
      <c r="C65" s="10"/>
      <c r="D65" s="10"/>
      <c r="E65" s="27"/>
    </row>
    <row r="66" ht="15.75">
      <c r="E66" s="27"/>
    </row>
    <row r="67" ht="15.75">
      <c r="E67" s="27"/>
    </row>
    <row r="68" spans="2:5" ht="15.75">
      <c r="B68" s="3"/>
      <c r="C68" s="3"/>
      <c r="D68" s="3"/>
      <c r="E68" s="27"/>
    </row>
    <row r="69" spans="2:5" ht="15.75">
      <c r="B69" s="3"/>
      <c r="C69" s="3"/>
      <c r="D69" s="3"/>
      <c r="E69" s="27"/>
    </row>
    <row r="70" spans="2:5" ht="15.75">
      <c r="B70" s="3"/>
      <c r="C70" s="3"/>
      <c r="D70" s="3"/>
      <c r="E70" s="27"/>
    </row>
    <row r="71" spans="2:5" ht="15.75">
      <c r="B71" s="3"/>
      <c r="C71" s="3"/>
      <c r="D71" s="3"/>
      <c r="E71" s="27"/>
    </row>
    <row r="72" spans="2:5" ht="15.75">
      <c r="B72" s="3"/>
      <c r="C72" s="3"/>
      <c r="D72" s="3"/>
      <c r="E72" s="27"/>
    </row>
    <row r="73" spans="2:5" ht="15.75">
      <c r="B73" s="3"/>
      <c r="C73" s="3"/>
      <c r="D73" s="3"/>
      <c r="E73" s="27"/>
    </row>
    <row r="74" spans="2:5" ht="15.75">
      <c r="B74" s="3"/>
      <c r="C74" s="3"/>
      <c r="D74" s="3"/>
      <c r="E74" s="27"/>
    </row>
    <row r="75" spans="2:5" ht="15.75">
      <c r="B75" s="3"/>
      <c r="C75" s="3"/>
      <c r="D75" s="3"/>
      <c r="E75" s="27"/>
    </row>
    <row r="76" spans="2:5" ht="15.75">
      <c r="B76" s="3"/>
      <c r="C76" s="3"/>
      <c r="D76" s="3"/>
      <c r="E76" s="27"/>
    </row>
    <row r="77" spans="2:5" ht="15.75">
      <c r="B77" s="3"/>
      <c r="C77" s="3"/>
      <c r="D77" s="3"/>
      <c r="E77" s="27"/>
    </row>
    <row r="78" spans="2:5" ht="15.75">
      <c r="B78" s="3"/>
      <c r="C78" s="3"/>
      <c r="D78" s="3"/>
      <c r="E78" s="27"/>
    </row>
    <row r="79" spans="2:5" ht="15.75">
      <c r="B79" s="3"/>
      <c r="C79" s="3"/>
      <c r="D79" s="3"/>
      <c r="E79" s="27"/>
    </row>
    <row r="80" spans="2:5" ht="15.75">
      <c r="B80" s="3"/>
      <c r="C80" s="3"/>
      <c r="D80" s="3"/>
      <c r="E80" s="27"/>
    </row>
    <row r="81" spans="2:5" ht="15.75">
      <c r="B81" s="3"/>
      <c r="C81" s="3"/>
      <c r="D81" s="3"/>
      <c r="E81" s="27"/>
    </row>
    <row r="82" spans="2:5" ht="15.75">
      <c r="B82" s="3"/>
      <c r="C82" s="3"/>
      <c r="D82" s="3"/>
      <c r="E82" s="27"/>
    </row>
    <row r="83" spans="2:5" ht="15.75">
      <c r="B83" s="3"/>
      <c r="C83" s="3"/>
      <c r="D83" s="3"/>
      <c r="E83" s="27"/>
    </row>
    <row r="84" spans="2:5" ht="15.75">
      <c r="B84" s="3"/>
      <c r="C84" s="3"/>
      <c r="D84" s="3"/>
      <c r="E84" s="27"/>
    </row>
    <row r="85" spans="2:5" ht="15.75">
      <c r="B85" s="3"/>
      <c r="C85" s="3"/>
      <c r="D85" s="3"/>
      <c r="E85" s="27"/>
    </row>
    <row r="86" spans="2:5" ht="15.75">
      <c r="B86" s="3"/>
      <c r="C86" s="3"/>
      <c r="D86" s="3"/>
      <c r="E86" s="27"/>
    </row>
    <row r="87" spans="2:5" ht="15.75">
      <c r="B87" s="3"/>
      <c r="C87" s="3"/>
      <c r="D87" s="3"/>
      <c r="E87" s="27"/>
    </row>
    <row r="88" spans="2:5" ht="15.75">
      <c r="B88" s="3"/>
      <c r="C88" s="3"/>
      <c r="D88" s="3"/>
      <c r="E88" s="27"/>
    </row>
    <row r="89" spans="2:5" ht="15.75">
      <c r="B89" s="3"/>
      <c r="C89" s="3"/>
      <c r="D89" s="3"/>
      <c r="E89" s="27"/>
    </row>
    <row r="90" spans="2:5" ht="15.75">
      <c r="B90" s="3"/>
      <c r="C90" s="3"/>
      <c r="D90" s="3"/>
      <c r="E90" s="27"/>
    </row>
    <row r="91" spans="2:5" ht="15.75">
      <c r="B91" s="3"/>
      <c r="C91" s="3"/>
      <c r="D91" s="3"/>
      <c r="E91" s="27"/>
    </row>
    <row r="92" spans="2:5" ht="15.75">
      <c r="B92" s="3"/>
      <c r="C92" s="3"/>
      <c r="D92" s="3"/>
      <c r="E92" s="27"/>
    </row>
    <row r="93" spans="2:5" ht="15.75">
      <c r="B93" s="3"/>
      <c r="C93" s="3"/>
      <c r="D93" s="3"/>
      <c r="E93" s="27"/>
    </row>
    <row r="94" spans="2:5" ht="15.75">
      <c r="B94" s="3"/>
      <c r="C94" s="3"/>
      <c r="D94" s="3"/>
      <c r="E94" s="27"/>
    </row>
    <row r="95" spans="2:5" ht="15.75">
      <c r="B95" s="3"/>
      <c r="C95" s="3"/>
      <c r="D95" s="3"/>
      <c r="E95" s="27"/>
    </row>
    <row r="96" spans="2:5" ht="15.75">
      <c r="B96" s="3"/>
      <c r="C96" s="3"/>
      <c r="D96" s="3"/>
      <c r="E96" s="27"/>
    </row>
    <row r="97" spans="2:5" ht="15.75">
      <c r="B97" s="3"/>
      <c r="C97" s="3"/>
      <c r="D97" s="3"/>
      <c r="E97" s="27"/>
    </row>
    <row r="98" spans="2:5" ht="15.75">
      <c r="B98" s="3"/>
      <c r="C98" s="3"/>
      <c r="D98" s="3"/>
      <c r="E98" s="27"/>
    </row>
    <row r="99" spans="2:5" ht="15.75">
      <c r="B99" s="3"/>
      <c r="C99" s="3"/>
      <c r="D99" s="3"/>
      <c r="E99" s="27"/>
    </row>
    <row r="100" spans="2:5" ht="15.75">
      <c r="B100" s="3"/>
      <c r="C100" s="3"/>
      <c r="D100" s="3"/>
      <c r="E100" s="27"/>
    </row>
    <row r="101" spans="2:5" ht="15.75">
      <c r="B101" s="3"/>
      <c r="C101" s="3"/>
      <c r="D101" s="3"/>
      <c r="E101" s="27"/>
    </row>
    <row r="102" spans="2:5" ht="15.75">
      <c r="B102" s="3"/>
      <c r="C102" s="3"/>
      <c r="D102" s="3"/>
      <c r="E102" s="27"/>
    </row>
    <row r="103" spans="2:5" ht="15.75">
      <c r="B103" s="3"/>
      <c r="C103" s="3"/>
      <c r="D103" s="3"/>
      <c r="E103" s="27"/>
    </row>
    <row r="104" spans="2:5" ht="15.75">
      <c r="B104" s="3"/>
      <c r="C104" s="3"/>
      <c r="D104" s="3"/>
      <c r="E104" s="27"/>
    </row>
    <row r="105" spans="2:5" ht="15.75">
      <c r="B105" s="3"/>
      <c r="C105" s="3"/>
      <c r="D105" s="3"/>
      <c r="E105" s="27"/>
    </row>
    <row r="106" spans="2:5" ht="15.75">
      <c r="B106" s="3"/>
      <c r="C106" s="3"/>
      <c r="D106" s="3"/>
      <c r="E106" s="27"/>
    </row>
    <row r="107" spans="2:5" ht="15.75">
      <c r="B107" s="3"/>
      <c r="C107" s="3"/>
      <c r="D107" s="3"/>
      <c r="E107" s="27"/>
    </row>
    <row r="108" spans="2:5" ht="15.75">
      <c r="B108" s="3"/>
      <c r="C108" s="3"/>
      <c r="D108" s="3"/>
      <c r="E108" s="27"/>
    </row>
    <row r="109" spans="2:5" ht="15.75">
      <c r="B109" s="3"/>
      <c r="C109" s="3"/>
      <c r="D109" s="3"/>
      <c r="E109" s="27"/>
    </row>
    <row r="110" spans="2:5" ht="15.75">
      <c r="B110" s="3"/>
      <c r="C110" s="3"/>
      <c r="D110" s="3"/>
      <c r="E110" s="27"/>
    </row>
    <row r="111" spans="2:5" ht="15.75">
      <c r="B111" s="3"/>
      <c r="C111" s="3"/>
      <c r="D111" s="3"/>
      <c r="E111" s="27"/>
    </row>
    <row r="112" spans="2:5" ht="15.75">
      <c r="B112" s="3"/>
      <c r="C112" s="3"/>
      <c r="D112" s="3"/>
      <c r="E112" s="27"/>
    </row>
    <row r="113" spans="2:5" ht="15.75">
      <c r="B113" s="3"/>
      <c r="C113" s="3"/>
      <c r="D113" s="3"/>
      <c r="E113" s="27"/>
    </row>
    <row r="114" spans="2:5" ht="15.75">
      <c r="B114" s="3"/>
      <c r="C114" s="3"/>
      <c r="D114" s="3"/>
      <c r="E114" s="27"/>
    </row>
    <row r="115" spans="2:5" ht="15.75">
      <c r="B115" s="3"/>
      <c r="C115" s="3"/>
      <c r="D115" s="3"/>
      <c r="E115" s="27"/>
    </row>
    <row r="116" spans="2:5" ht="15.75">
      <c r="B116" s="3"/>
      <c r="C116" s="3"/>
      <c r="D116" s="3"/>
      <c r="E116" s="27"/>
    </row>
    <row r="117" spans="2:5" ht="15.75">
      <c r="B117" s="3"/>
      <c r="C117" s="3"/>
      <c r="D117" s="3"/>
      <c r="E117" s="27"/>
    </row>
    <row r="118" spans="2:5" ht="15.75">
      <c r="B118" s="3"/>
      <c r="C118" s="3"/>
      <c r="D118" s="3"/>
      <c r="E118" s="27"/>
    </row>
    <row r="119" spans="2:5" ht="15.75">
      <c r="B119" s="3"/>
      <c r="C119" s="3"/>
      <c r="D119" s="3"/>
      <c r="E119" s="27"/>
    </row>
    <row r="120" spans="2:5" ht="15.75">
      <c r="B120" s="3"/>
      <c r="C120" s="3"/>
      <c r="D120" s="3"/>
      <c r="E120" s="27"/>
    </row>
    <row r="121" spans="2:5" ht="15.75">
      <c r="B121" s="3"/>
      <c r="C121" s="3"/>
      <c r="D121" s="3"/>
      <c r="E121" s="27"/>
    </row>
    <row r="122" spans="2:5" ht="15.75">
      <c r="B122" s="3"/>
      <c r="C122" s="3"/>
      <c r="D122" s="3"/>
      <c r="E122" s="27"/>
    </row>
    <row r="123" spans="2:5" ht="15.75">
      <c r="B123" s="3"/>
      <c r="C123" s="3"/>
      <c r="D123" s="3"/>
      <c r="E123" s="27"/>
    </row>
    <row r="124" spans="2:5" ht="15.75">
      <c r="B124" s="3"/>
      <c r="C124" s="3"/>
      <c r="D124" s="3"/>
      <c r="E124" s="27"/>
    </row>
    <row r="125" spans="2:5" ht="15.75">
      <c r="B125" s="3"/>
      <c r="C125" s="3"/>
      <c r="D125" s="3"/>
      <c r="E125" s="27"/>
    </row>
    <row r="126" spans="2:5" ht="15.75">
      <c r="B126" s="3"/>
      <c r="C126" s="3"/>
      <c r="D126" s="3"/>
      <c r="E126" s="27"/>
    </row>
    <row r="127" spans="2:5" ht="15.75">
      <c r="B127" s="3"/>
      <c r="C127" s="3"/>
      <c r="D127" s="3"/>
      <c r="E127" s="27"/>
    </row>
    <row r="128" spans="2:5" ht="15.75">
      <c r="B128" s="3"/>
      <c r="C128" s="3"/>
      <c r="D128" s="3"/>
      <c r="E128" s="27"/>
    </row>
    <row r="129" spans="2:5" ht="15.75">
      <c r="B129" s="3"/>
      <c r="C129" s="3"/>
      <c r="D129" s="3"/>
      <c r="E129" s="27"/>
    </row>
    <row r="130" spans="2:5" ht="15.75">
      <c r="B130" s="3"/>
      <c r="C130" s="3"/>
      <c r="D130" s="3"/>
      <c r="E130" s="27"/>
    </row>
    <row r="131" spans="2:5" ht="15.75">
      <c r="B131" s="3"/>
      <c r="C131" s="3"/>
      <c r="D131" s="3"/>
      <c r="E131" s="27"/>
    </row>
    <row r="132" spans="2:5" ht="15.75">
      <c r="B132" s="3"/>
      <c r="C132" s="3"/>
      <c r="D132" s="3"/>
      <c r="E132" s="27"/>
    </row>
    <row r="133" spans="2:5" ht="15.75">
      <c r="B133" s="3"/>
      <c r="C133" s="3"/>
      <c r="D133" s="3"/>
      <c r="E133" s="27"/>
    </row>
    <row r="134" spans="2:5" ht="15.75">
      <c r="B134" s="3"/>
      <c r="C134" s="3"/>
      <c r="D134" s="3"/>
      <c r="E134" s="27"/>
    </row>
    <row r="135" spans="2:5" ht="15.75">
      <c r="B135" s="3"/>
      <c r="C135" s="3"/>
      <c r="D135" s="3"/>
      <c r="E135" s="27"/>
    </row>
    <row r="136" spans="2:5" ht="15.75">
      <c r="B136" s="3"/>
      <c r="C136" s="3"/>
      <c r="D136" s="3"/>
      <c r="E136" s="27"/>
    </row>
    <row r="137" spans="2:5" ht="15.75">
      <c r="B137" s="3"/>
      <c r="C137" s="3"/>
      <c r="D137" s="3"/>
      <c r="E137" s="27"/>
    </row>
    <row r="138" spans="2:5" ht="15.75">
      <c r="B138" s="3"/>
      <c r="C138" s="3"/>
      <c r="D138" s="3"/>
      <c r="E138" s="27"/>
    </row>
    <row r="139" spans="2:5" ht="15.75">
      <c r="B139" s="3"/>
      <c r="C139" s="3"/>
      <c r="D139" s="3"/>
      <c r="E139" s="27"/>
    </row>
    <row r="140" spans="2:5" ht="15.75">
      <c r="B140" s="3"/>
      <c r="C140" s="3"/>
      <c r="D140" s="3"/>
      <c r="E140" s="27"/>
    </row>
    <row r="141" spans="2:5" ht="15.75">
      <c r="B141" s="3"/>
      <c r="C141" s="3"/>
      <c r="D141" s="3"/>
      <c r="E141" s="27"/>
    </row>
    <row r="142" spans="2:5" ht="15.75">
      <c r="B142" s="3"/>
      <c r="C142" s="3"/>
      <c r="D142" s="3"/>
      <c r="E142" s="27"/>
    </row>
    <row r="143" spans="2:5" ht="15.75">
      <c r="B143" s="3"/>
      <c r="C143" s="3"/>
      <c r="D143" s="3"/>
      <c r="E143" s="27"/>
    </row>
    <row r="144" spans="2:5" ht="15.75">
      <c r="B144" s="3"/>
      <c r="C144" s="3"/>
      <c r="D144" s="3"/>
      <c r="E144" s="27"/>
    </row>
    <row r="145" spans="2:5" ht="15.75">
      <c r="B145" s="3"/>
      <c r="C145" s="3"/>
      <c r="D145" s="3"/>
      <c r="E145" s="27"/>
    </row>
    <row r="146" spans="2:5" ht="15.75">
      <c r="B146" s="3"/>
      <c r="C146" s="3"/>
      <c r="D146" s="3"/>
      <c r="E146" s="27"/>
    </row>
    <row r="147" spans="2:5" ht="15.75">
      <c r="B147" s="3"/>
      <c r="C147" s="3"/>
      <c r="D147" s="3"/>
      <c r="E147" s="27"/>
    </row>
    <row r="148" spans="2:5" ht="15.75">
      <c r="B148" s="3"/>
      <c r="C148" s="3"/>
      <c r="D148" s="3"/>
      <c r="E148" s="27"/>
    </row>
    <row r="149" spans="2:5" ht="15.75">
      <c r="B149" s="3"/>
      <c r="C149" s="3"/>
      <c r="D149" s="3"/>
      <c r="E149" s="27"/>
    </row>
    <row r="150" spans="2:5" ht="15.75">
      <c r="B150" s="3"/>
      <c r="C150" s="3"/>
      <c r="D150" s="3"/>
      <c r="E150" s="27"/>
    </row>
    <row r="151" spans="2:5" ht="15.75">
      <c r="B151" s="3"/>
      <c r="C151" s="3"/>
      <c r="D151" s="3"/>
      <c r="E151" s="27"/>
    </row>
    <row r="152" spans="2:5" ht="15.75">
      <c r="B152" s="3"/>
      <c r="C152" s="3"/>
      <c r="D152" s="3"/>
      <c r="E152" s="27"/>
    </row>
    <row r="153" spans="2:5" ht="15.75">
      <c r="B153" s="3"/>
      <c r="C153" s="3"/>
      <c r="D153" s="3"/>
      <c r="E153" s="27"/>
    </row>
    <row r="154" spans="2:5" ht="15.75">
      <c r="B154" s="3"/>
      <c r="C154" s="3"/>
      <c r="D154" s="3"/>
      <c r="E154" s="27"/>
    </row>
    <row r="155" spans="2:5" ht="15.75">
      <c r="B155" s="3"/>
      <c r="C155" s="3"/>
      <c r="D155" s="3"/>
      <c r="E155" s="27"/>
    </row>
    <row r="156" spans="2:5" ht="15.75">
      <c r="B156" s="3"/>
      <c r="C156" s="3"/>
      <c r="D156" s="3"/>
      <c r="E156" s="27"/>
    </row>
    <row r="157" spans="2:5" ht="15.75">
      <c r="B157" s="3"/>
      <c r="C157" s="3"/>
      <c r="D157" s="3"/>
      <c r="E157" s="27"/>
    </row>
    <row r="158" spans="2:5" ht="15.75">
      <c r="B158" s="3"/>
      <c r="C158" s="3"/>
      <c r="D158" s="3"/>
      <c r="E158" s="27"/>
    </row>
    <row r="159" spans="2:5" ht="15.75">
      <c r="B159" s="3"/>
      <c r="C159" s="3"/>
      <c r="D159" s="3"/>
      <c r="E159" s="27"/>
    </row>
    <row r="160" spans="2:5" ht="15.75">
      <c r="B160" s="3"/>
      <c r="C160" s="3"/>
      <c r="D160" s="3"/>
      <c r="E160" s="27"/>
    </row>
    <row r="161" spans="2:5" ht="15.75">
      <c r="B161" s="3"/>
      <c r="C161" s="3"/>
      <c r="D161" s="3"/>
      <c r="E161" s="27"/>
    </row>
    <row r="162" spans="2:5" ht="15.75">
      <c r="B162" s="3"/>
      <c r="C162" s="3"/>
      <c r="D162" s="3"/>
      <c r="E162" s="27"/>
    </row>
    <row r="163" spans="2:5" ht="15.75">
      <c r="B163" s="3"/>
      <c r="C163" s="3"/>
      <c r="D163" s="3"/>
      <c r="E163" s="27"/>
    </row>
    <row r="164" spans="2:5" ht="15.75">
      <c r="B164" s="3"/>
      <c r="C164" s="3"/>
      <c r="D164" s="3"/>
      <c r="E164" s="27"/>
    </row>
    <row r="165" spans="2:5" ht="15.75">
      <c r="B165" s="3"/>
      <c r="C165" s="3"/>
      <c r="D165" s="3"/>
      <c r="E165" s="27"/>
    </row>
    <row r="166" spans="2:5" ht="15.75">
      <c r="B166" s="3"/>
      <c r="C166" s="3"/>
      <c r="D166" s="3"/>
      <c r="E166" s="27"/>
    </row>
    <row r="167" spans="2:5" ht="15.75">
      <c r="B167" s="3"/>
      <c r="C167" s="3"/>
      <c r="D167" s="3"/>
      <c r="E167" s="27"/>
    </row>
    <row r="168" spans="2:5" ht="15.75">
      <c r="B168" s="3"/>
      <c r="C168" s="3"/>
      <c r="D168" s="3"/>
      <c r="E168" s="27"/>
    </row>
    <row r="169" spans="2:5" ht="15.75">
      <c r="B169" s="3"/>
      <c r="C169" s="3"/>
      <c r="D169" s="3"/>
      <c r="E169" s="27"/>
    </row>
    <row r="170" spans="2:5" ht="15.75">
      <c r="B170" s="3"/>
      <c r="C170" s="3"/>
      <c r="D170" s="3"/>
      <c r="E170" s="27"/>
    </row>
    <row r="171" spans="2:5" ht="15.75">
      <c r="B171" s="3"/>
      <c r="C171" s="3"/>
      <c r="D171" s="3"/>
      <c r="E171" s="27"/>
    </row>
    <row r="172" spans="2:5" ht="15.75">
      <c r="B172" s="3"/>
      <c r="C172" s="3"/>
      <c r="D172" s="3"/>
      <c r="E172" s="27"/>
    </row>
    <row r="173" spans="2:5" ht="15.75">
      <c r="B173" s="3"/>
      <c r="C173" s="3"/>
      <c r="D173" s="3"/>
      <c r="E173" s="27"/>
    </row>
    <row r="174" spans="2:5" ht="15.75">
      <c r="B174" s="3"/>
      <c r="C174" s="3"/>
      <c r="D174" s="3"/>
      <c r="E174" s="27"/>
    </row>
    <row r="175" spans="2:5" ht="15.75">
      <c r="B175" s="3"/>
      <c r="C175" s="3"/>
      <c r="D175" s="3"/>
      <c r="E175" s="27"/>
    </row>
    <row r="176" spans="2:5" ht="15.75">
      <c r="B176" s="3"/>
      <c r="C176" s="3"/>
      <c r="D176" s="3"/>
      <c r="E176" s="27"/>
    </row>
    <row r="177" spans="2:5" ht="15.75">
      <c r="B177" s="3"/>
      <c r="C177" s="3"/>
      <c r="D177" s="3"/>
      <c r="E177" s="27"/>
    </row>
    <row r="178" spans="2:5" ht="15.75">
      <c r="B178" s="3"/>
      <c r="C178" s="3"/>
      <c r="D178" s="3"/>
      <c r="E178" s="27"/>
    </row>
    <row r="179" spans="2:5" ht="15.75">
      <c r="B179" s="3"/>
      <c r="C179" s="3"/>
      <c r="D179" s="3"/>
      <c r="E179" s="27"/>
    </row>
    <row r="180" spans="2:5" ht="15.75">
      <c r="B180" s="3"/>
      <c r="C180" s="3"/>
      <c r="D180" s="3"/>
      <c r="E180" s="27"/>
    </row>
    <row r="181" spans="2:5" ht="15.75">
      <c r="B181" s="3"/>
      <c r="C181" s="3"/>
      <c r="D181" s="3"/>
      <c r="E181" s="27"/>
    </row>
    <row r="182" spans="2:5" ht="15.75">
      <c r="B182" s="3"/>
      <c r="C182" s="3"/>
      <c r="D182" s="3"/>
      <c r="E182" s="27"/>
    </row>
    <row r="183" spans="2:5" ht="15.75">
      <c r="B183" s="3"/>
      <c r="C183" s="3"/>
      <c r="D183" s="3"/>
      <c r="E183" s="27"/>
    </row>
    <row r="184" spans="2:5" ht="15.75">
      <c r="B184" s="3"/>
      <c r="C184" s="3"/>
      <c r="D184" s="3"/>
      <c r="E184" s="27"/>
    </row>
    <row r="185" spans="2:5" ht="15.75">
      <c r="B185" s="3"/>
      <c r="C185" s="3"/>
      <c r="D185" s="3"/>
      <c r="E185" s="27"/>
    </row>
    <row r="186" spans="2:5" ht="15.75">
      <c r="B186" s="3"/>
      <c r="C186" s="3"/>
      <c r="D186" s="3"/>
      <c r="E186" s="27"/>
    </row>
    <row r="187" spans="2:5" ht="15.75">
      <c r="B187" s="3"/>
      <c r="C187" s="3"/>
      <c r="D187" s="3"/>
      <c r="E187" s="27"/>
    </row>
    <row r="188" spans="2:5" ht="15.75">
      <c r="B188" s="3"/>
      <c r="C188" s="3"/>
      <c r="D188" s="3"/>
      <c r="E188" s="27"/>
    </row>
    <row r="189" spans="2:5" ht="15.75">
      <c r="B189" s="3"/>
      <c r="C189" s="3"/>
      <c r="D189" s="3"/>
      <c r="E189" s="27"/>
    </row>
    <row r="190" spans="2:5" ht="15.75">
      <c r="B190" s="3"/>
      <c r="C190" s="3"/>
      <c r="D190" s="3"/>
      <c r="E190" s="27"/>
    </row>
    <row r="191" spans="2:5" ht="15.75">
      <c r="B191" s="3"/>
      <c r="C191" s="3"/>
      <c r="D191" s="3"/>
      <c r="E191" s="27"/>
    </row>
    <row r="192" spans="2:5" ht="15.75">
      <c r="B192" s="3"/>
      <c r="C192" s="3"/>
      <c r="D192" s="3"/>
      <c r="E192" s="27"/>
    </row>
    <row r="193" spans="2:5" ht="15.75">
      <c r="B193" s="3"/>
      <c r="C193" s="3"/>
      <c r="D193" s="3"/>
      <c r="E193" s="27"/>
    </row>
    <row r="194" spans="2:5" ht="15.75">
      <c r="B194" s="3"/>
      <c r="C194" s="3"/>
      <c r="D194" s="3"/>
      <c r="E194" s="27"/>
    </row>
    <row r="195" spans="2:5" ht="15.75">
      <c r="B195" s="3"/>
      <c r="C195" s="3"/>
      <c r="D195" s="3"/>
      <c r="E195" s="27"/>
    </row>
    <row r="196" spans="2:5" ht="15.75">
      <c r="B196" s="3"/>
      <c r="C196" s="3"/>
      <c r="D196" s="3"/>
      <c r="E196" s="27"/>
    </row>
    <row r="197" spans="2:5" ht="15.75">
      <c r="B197" s="3"/>
      <c r="C197" s="3"/>
      <c r="D197" s="3"/>
      <c r="E197" s="27"/>
    </row>
    <row r="198" spans="2:5" ht="15.75">
      <c r="B198" s="3"/>
      <c r="C198" s="3"/>
      <c r="D198" s="3"/>
      <c r="E198" s="27"/>
    </row>
    <row r="199" spans="2:5" ht="15.75">
      <c r="B199" s="3"/>
      <c r="C199" s="3"/>
      <c r="D199" s="3"/>
      <c r="E199" s="27"/>
    </row>
    <row r="200" spans="2:5" ht="15.75">
      <c r="B200" s="3"/>
      <c r="C200" s="3"/>
      <c r="D200" s="3"/>
      <c r="E200" s="27"/>
    </row>
    <row r="201" spans="2:5" ht="15.75">
      <c r="B201" s="3"/>
      <c r="C201" s="3"/>
      <c r="D201" s="3"/>
      <c r="E201" s="27"/>
    </row>
    <row r="202" spans="2:5" ht="15.75">
      <c r="B202" s="3"/>
      <c r="C202" s="3"/>
      <c r="D202" s="3"/>
      <c r="E202" s="27"/>
    </row>
    <row r="203" spans="2:5" ht="15.75">
      <c r="B203" s="3"/>
      <c r="C203" s="3"/>
      <c r="D203" s="3"/>
      <c r="E203" s="27"/>
    </row>
    <row r="204" spans="2:5" ht="15.75">
      <c r="B204" s="3"/>
      <c r="C204" s="3"/>
      <c r="D204" s="3"/>
      <c r="E204" s="27"/>
    </row>
    <row r="205" spans="2:5" ht="15.75">
      <c r="B205" s="3"/>
      <c r="C205" s="3"/>
      <c r="D205" s="3"/>
      <c r="E205" s="27"/>
    </row>
    <row r="206" spans="2:5" ht="15.75">
      <c r="B206" s="3"/>
      <c r="C206" s="3"/>
      <c r="D206" s="3"/>
      <c r="E206" s="27"/>
    </row>
    <row r="207" spans="2:5" ht="15.75">
      <c r="B207" s="3"/>
      <c r="C207" s="3"/>
      <c r="D207" s="3"/>
      <c r="E207" s="27"/>
    </row>
    <row r="208" spans="2:5" ht="15.75">
      <c r="B208" s="3"/>
      <c r="C208" s="3"/>
      <c r="D208" s="3"/>
      <c r="E208" s="27"/>
    </row>
    <row r="209" spans="2:5" ht="15.75">
      <c r="B209" s="3"/>
      <c r="C209" s="3"/>
      <c r="D209" s="3"/>
      <c r="E209" s="27"/>
    </row>
    <row r="210" spans="2:5" ht="15.75">
      <c r="B210" s="3"/>
      <c r="C210" s="3"/>
      <c r="D210" s="3"/>
      <c r="E210" s="27"/>
    </row>
    <row r="211" spans="2:5" ht="15.75">
      <c r="B211" s="3"/>
      <c r="C211" s="3"/>
      <c r="D211" s="3"/>
      <c r="E211" s="27"/>
    </row>
    <row r="212" spans="2:5" ht="15.75">
      <c r="B212" s="3"/>
      <c r="C212" s="3"/>
      <c r="D212" s="3"/>
      <c r="E212" s="27"/>
    </row>
    <row r="213" spans="2:5" ht="15.75">
      <c r="B213" s="3"/>
      <c r="C213" s="3"/>
      <c r="D213" s="3"/>
      <c r="E213" s="27"/>
    </row>
    <row r="214" spans="2:5" ht="15.75">
      <c r="B214" s="3"/>
      <c r="C214" s="3"/>
      <c r="D214" s="3"/>
      <c r="E214" s="27"/>
    </row>
    <row r="215" spans="2:5" ht="15.75">
      <c r="B215" s="3"/>
      <c r="C215" s="3"/>
      <c r="D215" s="3"/>
      <c r="E215" s="27"/>
    </row>
    <row r="216" spans="2:5" ht="15.75">
      <c r="B216" s="3"/>
      <c r="C216" s="3"/>
      <c r="D216" s="3"/>
      <c r="E216" s="27"/>
    </row>
    <row r="217" spans="2:5" ht="15.75">
      <c r="B217" s="3"/>
      <c r="C217" s="3"/>
      <c r="D217" s="3"/>
      <c r="E217" s="27"/>
    </row>
    <row r="218" spans="2:5" ht="15.75">
      <c r="B218" s="3"/>
      <c r="C218" s="3"/>
      <c r="D218" s="3"/>
      <c r="E218" s="27"/>
    </row>
    <row r="219" spans="2:5" ht="15.75">
      <c r="B219" s="3"/>
      <c r="C219" s="3"/>
      <c r="D219" s="3"/>
      <c r="E219" s="27"/>
    </row>
    <row r="220" spans="2:5" ht="15.75">
      <c r="B220" s="3"/>
      <c r="C220" s="3"/>
      <c r="D220" s="3"/>
      <c r="E220" s="27"/>
    </row>
    <row r="221" spans="2:5" ht="15.75">
      <c r="B221" s="3"/>
      <c r="C221" s="3"/>
      <c r="D221" s="3"/>
      <c r="E221" s="27"/>
    </row>
    <row r="222" spans="2:5" ht="15.75">
      <c r="B222" s="3"/>
      <c r="C222" s="3"/>
      <c r="D222" s="3"/>
      <c r="E222" s="27"/>
    </row>
    <row r="223" spans="2:5" ht="15.75">
      <c r="B223" s="3"/>
      <c r="C223" s="3"/>
      <c r="D223" s="3"/>
      <c r="E223" s="27"/>
    </row>
    <row r="224" spans="2:5" ht="15.75">
      <c r="B224" s="3"/>
      <c r="C224" s="3"/>
      <c r="D224" s="3"/>
      <c r="E224" s="27"/>
    </row>
    <row r="225" spans="2:5" ht="15.75">
      <c r="B225" s="3"/>
      <c r="C225" s="3"/>
      <c r="D225" s="3"/>
      <c r="E225" s="27"/>
    </row>
    <row r="226" spans="2:5" ht="15.75">
      <c r="B226" s="3"/>
      <c r="C226" s="3"/>
      <c r="D226" s="3"/>
      <c r="E226" s="27"/>
    </row>
    <row r="227" spans="2:5" ht="15.75">
      <c r="B227" s="3"/>
      <c r="C227" s="3"/>
      <c r="D227" s="3"/>
      <c r="E227" s="27"/>
    </row>
    <row r="228" spans="2:5" ht="15.75">
      <c r="B228" s="3"/>
      <c r="C228" s="3"/>
      <c r="D228" s="3"/>
      <c r="E228" s="27"/>
    </row>
    <row r="229" spans="2:5" ht="15.75">
      <c r="B229" s="3"/>
      <c r="C229" s="3"/>
      <c r="D229" s="3"/>
      <c r="E229" s="27"/>
    </row>
    <row r="230" spans="2:5" ht="15.75">
      <c r="B230" s="3"/>
      <c r="C230" s="3"/>
      <c r="D230" s="3"/>
      <c r="E230" s="27"/>
    </row>
    <row r="231" spans="2:5" ht="15.75">
      <c r="B231" s="3"/>
      <c r="C231" s="3"/>
      <c r="D231" s="3"/>
      <c r="E231" s="27"/>
    </row>
    <row r="232" spans="2:5" ht="15.75">
      <c r="B232" s="3"/>
      <c r="C232" s="3"/>
      <c r="D232" s="3"/>
      <c r="E232" s="27"/>
    </row>
    <row r="233" spans="2:5" ht="15.75">
      <c r="B233" s="3"/>
      <c r="C233" s="3"/>
      <c r="D233" s="3"/>
      <c r="E233" s="27"/>
    </row>
    <row r="234" spans="2:5" ht="15.75">
      <c r="B234" s="3"/>
      <c r="C234" s="3"/>
      <c r="D234" s="3"/>
      <c r="E234" s="27"/>
    </row>
    <row r="235" spans="2:5" ht="15.75">
      <c r="B235" s="3"/>
      <c r="C235" s="3"/>
      <c r="D235" s="3"/>
      <c r="E235" s="27"/>
    </row>
    <row r="236" spans="2:5" ht="15.75">
      <c r="B236" s="3"/>
      <c r="C236" s="3"/>
      <c r="D236" s="3"/>
      <c r="E236" s="27"/>
    </row>
    <row r="237" spans="2:5" ht="15.75">
      <c r="B237" s="3"/>
      <c r="C237" s="3"/>
      <c r="D237" s="3"/>
      <c r="E237" s="27"/>
    </row>
    <row r="238" spans="2:5" ht="15.75">
      <c r="B238" s="3"/>
      <c r="C238" s="3"/>
      <c r="D238" s="3"/>
      <c r="E238" s="27"/>
    </row>
    <row r="239" spans="2:5" ht="15.75">
      <c r="B239" s="3"/>
      <c r="C239" s="3"/>
      <c r="D239" s="3"/>
      <c r="E239" s="27"/>
    </row>
    <row r="240" spans="2:5" ht="15.75">
      <c r="B240" s="3"/>
      <c r="C240" s="3"/>
      <c r="D240" s="3"/>
      <c r="E240" s="27"/>
    </row>
    <row r="241" spans="2:5" ht="15.75">
      <c r="B241" s="3"/>
      <c r="C241" s="3"/>
      <c r="D241" s="3"/>
      <c r="E241" s="27"/>
    </row>
    <row r="242" spans="2:5" ht="15.75">
      <c r="B242" s="3"/>
      <c r="C242" s="3"/>
      <c r="D242" s="3"/>
      <c r="E242" s="27"/>
    </row>
    <row r="243" spans="2:5" ht="15.75">
      <c r="B243" s="3"/>
      <c r="C243" s="3"/>
      <c r="D243" s="3"/>
      <c r="E243" s="27"/>
    </row>
    <row r="244" spans="2:5" ht="15.75">
      <c r="B244" s="3"/>
      <c r="C244" s="3"/>
      <c r="D244" s="3"/>
      <c r="E244" s="27"/>
    </row>
    <row r="245" spans="2:5" ht="15.75">
      <c r="B245" s="3"/>
      <c r="C245" s="3"/>
      <c r="D245" s="3"/>
      <c r="E245" s="27"/>
    </row>
    <row r="246" spans="2:5" ht="15.75">
      <c r="B246" s="3"/>
      <c r="C246" s="3"/>
      <c r="D246" s="3"/>
      <c r="E246" s="27"/>
    </row>
    <row r="247" spans="2:5" ht="15.75">
      <c r="B247" s="3"/>
      <c r="C247" s="3"/>
      <c r="D247" s="3"/>
      <c r="E247" s="27"/>
    </row>
    <row r="248" spans="2:5" ht="15.75">
      <c r="B248" s="3"/>
      <c r="C248" s="3"/>
      <c r="D248" s="3"/>
      <c r="E248" s="27"/>
    </row>
    <row r="249" spans="2:5" ht="15.75">
      <c r="B249" s="3"/>
      <c r="C249" s="3"/>
      <c r="D249" s="3"/>
      <c r="E249" s="27"/>
    </row>
    <row r="250" spans="2:5" ht="15.75">
      <c r="B250" s="3"/>
      <c r="C250" s="3"/>
      <c r="D250" s="3"/>
      <c r="E250" s="27"/>
    </row>
    <row r="251" spans="2:5" ht="15.75">
      <c r="B251" s="3"/>
      <c r="C251" s="3"/>
      <c r="D251" s="3"/>
      <c r="E251" s="27"/>
    </row>
    <row r="252" spans="2:5" ht="15.75">
      <c r="B252" s="3"/>
      <c r="C252" s="3"/>
      <c r="D252" s="3"/>
      <c r="E252" s="27"/>
    </row>
    <row r="253" spans="2:5" ht="15.75">
      <c r="B253" s="3"/>
      <c r="C253" s="3"/>
      <c r="D253" s="3"/>
      <c r="E253" s="27"/>
    </row>
    <row r="254" spans="2:5" ht="15.75">
      <c r="B254" s="3"/>
      <c r="C254" s="3"/>
      <c r="D254" s="3"/>
      <c r="E254" s="27"/>
    </row>
    <row r="255" spans="2:5" ht="15.75">
      <c r="B255" s="3"/>
      <c r="C255" s="3"/>
      <c r="D255" s="3"/>
      <c r="E255" s="27"/>
    </row>
    <row r="256" spans="2:5" ht="15.75">
      <c r="B256" s="3"/>
      <c r="C256" s="3"/>
      <c r="D256" s="3"/>
      <c r="E256" s="27"/>
    </row>
    <row r="257" spans="2:5" ht="15.75">
      <c r="B257" s="3"/>
      <c r="C257" s="3"/>
      <c r="D257" s="3"/>
      <c r="E257" s="27"/>
    </row>
    <row r="258" spans="2:5" ht="15.75">
      <c r="B258" s="3"/>
      <c r="C258" s="3"/>
      <c r="D258" s="3"/>
      <c r="E258" s="27"/>
    </row>
    <row r="259" spans="2:5" ht="15.75">
      <c r="B259" s="3"/>
      <c r="C259" s="3"/>
      <c r="D259" s="3"/>
      <c r="E259" s="27"/>
    </row>
    <row r="260" spans="2:5" ht="15.75">
      <c r="B260" s="3"/>
      <c r="C260" s="3"/>
      <c r="D260" s="3"/>
      <c r="E260" s="27"/>
    </row>
    <row r="261" spans="2:5" ht="15.75">
      <c r="B261" s="3"/>
      <c r="C261" s="3"/>
      <c r="D261" s="3"/>
      <c r="E261" s="27"/>
    </row>
    <row r="262" spans="2:5" ht="15.75">
      <c r="B262" s="3"/>
      <c r="C262" s="3"/>
      <c r="D262" s="3"/>
      <c r="E262" s="27"/>
    </row>
    <row r="263" spans="2:5" ht="15.75">
      <c r="B263" s="3"/>
      <c r="C263" s="3"/>
      <c r="D263" s="3"/>
      <c r="E263" s="27"/>
    </row>
    <row r="264" spans="2:5" ht="15.75">
      <c r="B264" s="3"/>
      <c r="C264" s="3"/>
      <c r="D264" s="3"/>
      <c r="E264" s="27"/>
    </row>
    <row r="265" spans="2:5" ht="15.75">
      <c r="B265" s="3"/>
      <c r="C265" s="3"/>
      <c r="D265" s="3"/>
      <c r="E265" s="27"/>
    </row>
    <row r="266" spans="2:5" ht="15.75">
      <c r="B266" s="3"/>
      <c r="C266" s="3"/>
      <c r="D266" s="3"/>
      <c r="E266" s="27"/>
    </row>
    <row r="267" spans="2:5" ht="15.75">
      <c r="B267" s="3"/>
      <c r="C267" s="3"/>
      <c r="D267" s="3"/>
      <c r="E267" s="27"/>
    </row>
    <row r="268" spans="2:5" ht="15.75">
      <c r="B268" s="3"/>
      <c r="C268" s="3"/>
      <c r="D268" s="3"/>
      <c r="E268" s="27"/>
    </row>
    <row r="269" spans="2:5" ht="15.75">
      <c r="B269" s="3"/>
      <c r="C269" s="3"/>
      <c r="D269" s="3"/>
      <c r="E269" s="27"/>
    </row>
    <row r="270" spans="2:5" ht="15.75">
      <c r="B270" s="3"/>
      <c r="C270" s="3"/>
      <c r="D270" s="3"/>
      <c r="E270" s="27"/>
    </row>
    <row r="271" spans="2:5" ht="15.75">
      <c r="B271" s="3"/>
      <c r="C271" s="3"/>
      <c r="D271" s="3"/>
      <c r="E271" s="27"/>
    </row>
    <row r="272" spans="2:5" ht="15.75">
      <c r="B272" s="3"/>
      <c r="C272" s="3"/>
      <c r="D272" s="3"/>
      <c r="E272" s="27"/>
    </row>
    <row r="273" spans="2:5" ht="15.75">
      <c r="B273" s="3"/>
      <c r="C273" s="3"/>
      <c r="D273" s="3"/>
      <c r="E273" s="27"/>
    </row>
    <row r="274" spans="2:5" ht="15.75">
      <c r="B274" s="3"/>
      <c r="C274" s="3"/>
      <c r="D274" s="3"/>
      <c r="E274" s="27"/>
    </row>
    <row r="275" spans="2:5" ht="15.75">
      <c r="B275" s="3"/>
      <c r="C275" s="3"/>
      <c r="D275" s="3"/>
      <c r="E275" s="27"/>
    </row>
    <row r="276" spans="2:5" ht="15.75">
      <c r="B276" s="3"/>
      <c r="C276" s="3"/>
      <c r="D276" s="3"/>
      <c r="E276" s="27"/>
    </row>
    <row r="277" spans="2:5" ht="15.75">
      <c r="B277" s="3"/>
      <c r="C277" s="3"/>
      <c r="D277" s="3"/>
      <c r="E277" s="27"/>
    </row>
    <row r="278" spans="2:5" ht="15.75">
      <c r="B278" s="3"/>
      <c r="C278" s="3"/>
      <c r="D278" s="3"/>
      <c r="E278" s="27"/>
    </row>
    <row r="279" spans="2:5" ht="15.75">
      <c r="B279" s="3"/>
      <c r="C279" s="3"/>
      <c r="D279" s="3"/>
      <c r="E279" s="27"/>
    </row>
    <row r="280" spans="2:5" ht="15.75">
      <c r="B280" s="3"/>
      <c r="C280" s="3"/>
      <c r="D280" s="3"/>
      <c r="E280" s="27"/>
    </row>
    <row r="281" spans="2:5" ht="15.75">
      <c r="B281" s="3"/>
      <c r="C281" s="3"/>
      <c r="D281" s="3"/>
      <c r="E281" s="27"/>
    </row>
    <row r="282" spans="2:5" ht="15.75">
      <c r="B282" s="3"/>
      <c r="C282" s="3"/>
      <c r="D282" s="3"/>
      <c r="E282" s="27"/>
    </row>
    <row r="283" spans="2:5" ht="15.75">
      <c r="B283" s="3"/>
      <c r="C283" s="3"/>
      <c r="D283" s="3"/>
      <c r="E283" s="27"/>
    </row>
    <row r="284" spans="2:5" ht="15.75">
      <c r="B284" s="3"/>
      <c r="C284" s="3"/>
      <c r="D284" s="3"/>
      <c r="E284" s="27"/>
    </row>
    <row r="285" spans="2:5" ht="15.75">
      <c r="B285" s="3"/>
      <c r="C285" s="3"/>
      <c r="D285" s="3"/>
      <c r="E285" s="27"/>
    </row>
    <row r="286" spans="2:5" ht="15.75">
      <c r="B286" s="3"/>
      <c r="C286" s="3"/>
      <c r="D286" s="3"/>
      <c r="E286" s="27"/>
    </row>
    <row r="287" spans="2:5" ht="15.75">
      <c r="B287" s="3"/>
      <c r="C287" s="3"/>
      <c r="D287" s="3"/>
      <c r="E287" s="27"/>
    </row>
    <row r="288" spans="2:5" ht="15.75">
      <c r="B288" s="3"/>
      <c r="C288" s="3"/>
      <c r="D288" s="3"/>
      <c r="E288" s="27"/>
    </row>
    <row r="289" spans="2:5" ht="15.75">
      <c r="B289" s="3"/>
      <c r="C289" s="3"/>
      <c r="D289" s="3"/>
      <c r="E289" s="27"/>
    </row>
    <row r="290" spans="2:5" ht="15.75">
      <c r="B290" s="3"/>
      <c r="C290" s="3"/>
      <c r="D290" s="3"/>
      <c r="E290" s="27"/>
    </row>
    <row r="291" spans="2:5" ht="15.75">
      <c r="B291" s="3"/>
      <c r="C291" s="3"/>
      <c r="D291" s="3"/>
      <c r="E291" s="27"/>
    </row>
    <row r="292" spans="2:5" ht="15.75">
      <c r="B292" s="3"/>
      <c r="C292" s="3"/>
      <c r="D292" s="3"/>
      <c r="E292" s="27"/>
    </row>
    <row r="293" spans="2:5" ht="15.75">
      <c r="B293" s="3"/>
      <c r="C293" s="3"/>
      <c r="D293" s="3"/>
      <c r="E293" s="27"/>
    </row>
    <row r="294" spans="2:5" ht="15.75">
      <c r="B294" s="3"/>
      <c r="C294" s="3"/>
      <c r="D294" s="3"/>
      <c r="E294" s="27"/>
    </row>
    <row r="295" spans="2:5" ht="15.75">
      <c r="B295" s="3"/>
      <c r="C295" s="3"/>
      <c r="D295" s="3"/>
      <c r="E295" s="27"/>
    </row>
    <row r="296" spans="2:5" ht="15.75">
      <c r="B296" s="3"/>
      <c r="C296" s="3"/>
      <c r="D296" s="3"/>
      <c r="E296" s="27"/>
    </row>
  </sheetData>
  <sheetProtection/>
  <mergeCells count="7">
    <mergeCell ref="D11:E11"/>
    <mergeCell ref="B1:E1"/>
    <mergeCell ref="B2:E2"/>
    <mergeCell ref="B3:E3"/>
    <mergeCell ref="B4:E4"/>
    <mergeCell ref="B5:E5"/>
    <mergeCell ref="A9:E9"/>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F337"/>
  <sheetViews>
    <sheetView zoomScalePageLayoutView="0" workbookViewId="0" topLeftCell="A1">
      <selection activeCell="I9" sqref="I9"/>
    </sheetView>
  </sheetViews>
  <sheetFormatPr defaultColWidth="9.00390625" defaultRowHeight="12.75"/>
  <cols>
    <col min="1" max="1" width="53.875" style="16" customWidth="1"/>
    <col min="2" max="2" width="9.75390625" style="4" customWidth="1"/>
    <col min="3" max="3" width="17.125" style="4" customWidth="1"/>
    <col min="4" max="4" width="17.375" style="4" customWidth="1"/>
    <col min="5" max="5" width="9.875" style="29" customWidth="1"/>
    <col min="6" max="6" width="11.125" style="3" customWidth="1"/>
    <col min="7" max="8" width="9.125" style="3" customWidth="1"/>
    <col min="9" max="9" width="10.125" style="3" bestFit="1" customWidth="1"/>
    <col min="10" max="16384" width="9.125" style="3" customWidth="1"/>
  </cols>
  <sheetData>
    <row r="1" spans="1:5" s="2" customFormat="1" ht="15">
      <c r="A1" s="18"/>
      <c r="B1" s="98" t="s">
        <v>116</v>
      </c>
      <c r="C1" s="98"/>
      <c r="D1" s="98"/>
      <c r="E1" s="98"/>
    </row>
    <row r="2" spans="1:5" s="2" customFormat="1" ht="15">
      <c r="A2" s="18"/>
      <c r="B2" s="98" t="s">
        <v>115</v>
      </c>
      <c r="C2" s="98"/>
      <c r="D2" s="98"/>
      <c r="E2" s="98"/>
    </row>
    <row r="3" spans="1:5" s="2" customFormat="1" ht="15">
      <c r="A3" s="18"/>
      <c r="B3" s="98" t="s">
        <v>114</v>
      </c>
      <c r="C3" s="98"/>
      <c r="D3" s="98"/>
      <c r="E3" s="98"/>
    </row>
    <row r="4" spans="1:5" s="2" customFormat="1" ht="15">
      <c r="A4" s="18"/>
      <c r="B4" s="98" t="s">
        <v>117</v>
      </c>
      <c r="C4" s="98"/>
      <c r="D4" s="98"/>
      <c r="E4" s="98"/>
    </row>
    <row r="5" spans="1:5" s="2" customFormat="1" ht="15">
      <c r="A5" s="18"/>
      <c r="B5" s="99" t="s">
        <v>696</v>
      </c>
      <c r="C5" s="99"/>
      <c r="D5" s="99"/>
      <c r="E5" s="99"/>
    </row>
    <row r="6" spans="1:5" s="2" customFormat="1" ht="15">
      <c r="A6" s="18"/>
      <c r="B6" s="21"/>
      <c r="C6" s="21"/>
      <c r="D6" s="21"/>
      <c r="E6" s="21"/>
    </row>
    <row r="7" spans="1:5" s="2" customFormat="1" ht="15">
      <c r="A7" s="18"/>
      <c r="B7" s="21"/>
      <c r="C7" s="21"/>
      <c r="D7" s="21"/>
      <c r="E7" s="21"/>
    </row>
    <row r="8" spans="3:5" ht="15.75">
      <c r="C8" s="1"/>
      <c r="D8" s="1"/>
      <c r="E8" s="1"/>
    </row>
    <row r="9" spans="1:5" ht="42" customHeight="1">
      <c r="A9" s="100" t="s">
        <v>657</v>
      </c>
      <c r="B9" s="100"/>
      <c r="C9" s="100"/>
      <c r="D9" s="100"/>
      <c r="E9" s="100"/>
    </row>
    <row r="10" spans="1:5" ht="24.75" customHeight="1">
      <c r="A10" s="22"/>
      <c r="B10" s="22"/>
      <c r="C10" s="22"/>
      <c r="D10" s="22"/>
      <c r="E10" s="22"/>
    </row>
    <row r="11" spans="4:5" ht="15.75">
      <c r="D11" s="97" t="s">
        <v>79</v>
      </c>
      <c r="E11" s="97"/>
    </row>
    <row r="12" spans="1:5" s="6" customFormat="1" ht="47.25">
      <c r="A12" s="17" t="s">
        <v>77</v>
      </c>
      <c r="B12" s="5" t="s">
        <v>28</v>
      </c>
      <c r="C12" s="5" t="s">
        <v>102</v>
      </c>
      <c r="D12" s="5" t="s">
        <v>113</v>
      </c>
      <c r="E12" s="25" t="s">
        <v>86</v>
      </c>
    </row>
    <row r="13" spans="1:5" s="6" customFormat="1" ht="15.75">
      <c r="A13" s="17">
        <v>1</v>
      </c>
      <c r="B13" s="7">
        <v>2</v>
      </c>
      <c r="C13" s="5">
        <v>3</v>
      </c>
      <c r="D13" s="5">
        <v>4</v>
      </c>
      <c r="E13" s="25">
        <v>5</v>
      </c>
    </row>
    <row r="14" spans="1:5" s="8" customFormat="1" ht="15.75">
      <c r="A14" s="35" t="s">
        <v>29</v>
      </c>
      <c r="B14" s="36" t="s">
        <v>66</v>
      </c>
      <c r="C14" s="37">
        <f>C15+C16+C18+C19+C17</f>
        <v>166965623.04</v>
      </c>
      <c r="D14" s="37">
        <f>D15+D16+D18+D19+D17</f>
        <v>161661971.01</v>
      </c>
      <c r="E14" s="38">
        <f>D14/C14*100</f>
        <v>96.82350657971706</v>
      </c>
    </row>
    <row r="15" spans="1:5" s="8" customFormat="1" ht="63.75" customHeight="1">
      <c r="A15" s="19" t="s">
        <v>56</v>
      </c>
      <c r="B15" s="39" t="s">
        <v>47</v>
      </c>
      <c r="C15" s="40">
        <v>5496498.91</v>
      </c>
      <c r="D15" s="40">
        <v>4822497.66</v>
      </c>
      <c r="E15" s="41">
        <f aca="true" t="shared" si="0" ref="E15:E57">D15/C15*100</f>
        <v>87.73762605913079</v>
      </c>
    </row>
    <row r="16" spans="1:5" ht="64.5" customHeight="1">
      <c r="A16" s="19" t="s">
        <v>18</v>
      </c>
      <c r="B16" s="39" t="s">
        <v>30</v>
      </c>
      <c r="C16" s="40">
        <v>123240846.46</v>
      </c>
      <c r="D16" s="40">
        <v>120726918.97</v>
      </c>
      <c r="E16" s="41">
        <f t="shared" si="0"/>
        <v>97.9601507436774</v>
      </c>
    </row>
    <row r="17" spans="1:5" ht="15.75">
      <c r="A17" s="19" t="s">
        <v>88</v>
      </c>
      <c r="B17" s="39" t="s">
        <v>87</v>
      </c>
      <c r="C17" s="40">
        <v>5500</v>
      </c>
      <c r="D17" s="40">
        <v>0</v>
      </c>
      <c r="E17" s="41">
        <f t="shared" si="0"/>
        <v>0</v>
      </c>
    </row>
    <row r="18" spans="1:5" ht="15.75">
      <c r="A18" s="19" t="s">
        <v>75</v>
      </c>
      <c r="B18" s="39" t="s">
        <v>0</v>
      </c>
      <c r="C18" s="40">
        <v>1000000</v>
      </c>
      <c r="D18" s="40">
        <v>0</v>
      </c>
      <c r="E18" s="41">
        <f t="shared" si="0"/>
        <v>0</v>
      </c>
    </row>
    <row r="19" spans="1:5" ht="15.75">
      <c r="A19" s="19" t="s">
        <v>11</v>
      </c>
      <c r="B19" s="39" t="s">
        <v>1</v>
      </c>
      <c r="C19" s="40">
        <v>37222777.67</v>
      </c>
      <c r="D19" s="40">
        <v>36112554.38</v>
      </c>
      <c r="E19" s="41">
        <f t="shared" si="0"/>
        <v>97.01735507263126</v>
      </c>
    </row>
    <row r="20" spans="1:5" s="8" customFormat="1" ht="15.75">
      <c r="A20" s="35" t="s">
        <v>20</v>
      </c>
      <c r="B20" s="36" t="s">
        <v>21</v>
      </c>
      <c r="C20" s="37">
        <f>C21</f>
        <v>2837000</v>
      </c>
      <c r="D20" s="37">
        <f>D21</f>
        <v>2837000</v>
      </c>
      <c r="E20" s="38">
        <f t="shared" si="0"/>
        <v>100</v>
      </c>
    </row>
    <row r="21" spans="1:5" ht="15.75">
      <c r="A21" s="19" t="s">
        <v>23</v>
      </c>
      <c r="B21" s="39" t="s">
        <v>22</v>
      </c>
      <c r="C21" s="40">
        <v>2837000</v>
      </c>
      <c r="D21" s="40">
        <v>2837000</v>
      </c>
      <c r="E21" s="41">
        <f t="shared" si="0"/>
        <v>100</v>
      </c>
    </row>
    <row r="22" spans="1:5" s="8" customFormat="1" ht="33" customHeight="1">
      <c r="A22" s="35" t="s">
        <v>31</v>
      </c>
      <c r="B22" s="36" t="s">
        <v>32</v>
      </c>
      <c r="C22" s="37">
        <f>C23</f>
        <v>8579000</v>
      </c>
      <c r="D22" s="37">
        <f>D23</f>
        <v>8181578.99</v>
      </c>
      <c r="E22" s="38">
        <f t="shared" si="0"/>
        <v>95.3675135796713</v>
      </c>
    </row>
    <row r="23" spans="1:5" ht="47.25" customHeight="1">
      <c r="A23" s="19" t="s">
        <v>111</v>
      </c>
      <c r="B23" s="39" t="s">
        <v>10</v>
      </c>
      <c r="C23" s="40">
        <v>8579000</v>
      </c>
      <c r="D23" s="40">
        <v>8181578.99</v>
      </c>
      <c r="E23" s="41">
        <f t="shared" si="0"/>
        <v>95.3675135796713</v>
      </c>
    </row>
    <row r="24" spans="1:5" s="8" customFormat="1" ht="15.75">
      <c r="A24" s="35" t="s">
        <v>33</v>
      </c>
      <c r="B24" s="36" t="s">
        <v>34</v>
      </c>
      <c r="C24" s="37">
        <f>C25+C26+C27+C28</f>
        <v>168837599.59000003</v>
      </c>
      <c r="D24" s="37">
        <f>D25+D26+D27+D28</f>
        <v>162495237.3</v>
      </c>
      <c r="E24" s="38">
        <f t="shared" si="0"/>
        <v>96.24351311236265</v>
      </c>
    </row>
    <row r="25" spans="1:5" ht="15.75">
      <c r="A25" s="19" t="s">
        <v>13</v>
      </c>
      <c r="B25" s="39" t="s">
        <v>12</v>
      </c>
      <c r="C25" s="40">
        <v>8780000</v>
      </c>
      <c r="D25" s="40">
        <v>8504161.3</v>
      </c>
      <c r="E25" s="41">
        <f t="shared" si="0"/>
        <v>96.8583291571754</v>
      </c>
    </row>
    <row r="26" spans="1:5" ht="15.75">
      <c r="A26" s="19" t="s">
        <v>90</v>
      </c>
      <c r="B26" s="39" t="s">
        <v>89</v>
      </c>
      <c r="C26" s="40">
        <v>12300000</v>
      </c>
      <c r="D26" s="40">
        <v>12296524.9</v>
      </c>
      <c r="E26" s="41">
        <f t="shared" si="0"/>
        <v>99.97174715447154</v>
      </c>
    </row>
    <row r="27" spans="1:5" ht="15.75">
      <c r="A27" s="19" t="s">
        <v>63</v>
      </c>
      <c r="B27" s="39" t="s">
        <v>41</v>
      </c>
      <c r="C27" s="40">
        <v>132358425.23</v>
      </c>
      <c r="D27" s="40">
        <v>126338802.92</v>
      </c>
      <c r="E27" s="41">
        <f t="shared" si="0"/>
        <v>95.45202936681993</v>
      </c>
    </row>
    <row r="28" spans="1:5" ht="20.25" customHeight="1">
      <c r="A28" s="19" t="s">
        <v>35</v>
      </c>
      <c r="B28" s="39" t="s">
        <v>48</v>
      </c>
      <c r="C28" s="40">
        <v>15399174.36</v>
      </c>
      <c r="D28" s="40">
        <v>15355748.18</v>
      </c>
      <c r="E28" s="41">
        <f t="shared" si="0"/>
        <v>99.7179966991425</v>
      </c>
    </row>
    <row r="29" spans="1:5" s="8" customFormat="1" ht="15.75">
      <c r="A29" s="35" t="s">
        <v>16</v>
      </c>
      <c r="B29" s="36" t="s">
        <v>14</v>
      </c>
      <c r="C29" s="37">
        <f>C30+C31+C32+C33</f>
        <v>117315407.7</v>
      </c>
      <c r="D29" s="37">
        <f>D30+D31+D32+D33</f>
        <v>114724796.56</v>
      </c>
      <c r="E29" s="38">
        <f t="shared" si="0"/>
        <v>97.791755413215</v>
      </c>
    </row>
    <row r="30" spans="1:5" s="8" customFormat="1" ht="15.75">
      <c r="A30" s="19" t="s">
        <v>55</v>
      </c>
      <c r="B30" s="39" t="s">
        <v>54</v>
      </c>
      <c r="C30" s="40">
        <v>1520000</v>
      </c>
      <c r="D30" s="40">
        <v>1290495.36</v>
      </c>
      <c r="E30" s="41">
        <f t="shared" si="0"/>
        <v>84.9010105263158</v>
      </c>
    </row>
    <row r="31" spans="1:5" ht="15.75">
      <c r="A31" s="19" t="s">
        <v>17</v>
      </c>
      <c r="B31" s="39" t="s">
        <v>15</v>
      </c>
      <c r="C31" s="40">
        <v>35284352.02</v>
      </c>
      <c r="D31" s="40">
        <v>33854823.54</v>
      </c>
      <c r="E31" s="41">
        <f t="shared" si="0"/>
        <v>95.94854829928657</v>
      </c>
    </row>
    <row r="32" spans="1:5" ht="15.75">
      <c r="A32" s="19" t="s">
        <v>53</v>
      </c>
      <c r="B32" s="39" t="s">
        <v>52</v>
      </c>
      <c r="C32" s="40">
        <v>67051055.68</v>
      </c>
      <c r="D32" s="40">
        <v>66119477.66</v>
      </c>
      <c r="E32" s="41">
        <f t="shared" si="0"/>
        <v>98.61064376906168</v>
      </c>
    </row>
    <row r="33" spans="1:5" ht="31.5">
      <c r="A33" s="19" t="s">
        <v>50</v>
      </c>
      <c r="B33" s="39" t="s">
        <v>49</v>
      </c>
      <c r="C33" s="40">
        <v>13460000</v>
      </c>
      <c r="D33" s="40">
        <v>13460000</v>
      </c>
      <c r="E33" s="41">
        <f t="shared" si="0"/>
        <v>100</v>
      </c>
    </row>
    <row r="34" spans="1:5" s="8" customFormat="1" ht="15.75">
      <c r="A34" s="35" t="s">
        <v>107</v>
      </c>
      <c r="B34" s="36" t="s">
        <v>109</v>
      </c>
      <c r="C34" s="37">
        <f>C35</f>
        <v>8015335</v>
      </c>
      <c r="D34" s="37">
        <f>D35</f>
        <v>7875113.42</v>
      </c>
      <c r="E34" s="38">
        <v>0</v>
      </c>
    </row>
    <row r="35" spans="1:5" ht="15.75">
      <c r="A35" s="19" t="s">
        <v>108</v>
      </c>
      <c r="B35" s="39" t="s">
        <v>110</v>
      </c>
      <c r="C35" s="40">
        <v>8015335</v>
      </c>
      <c r="D35" s="40">
        <v>7875113.42</v>
      </c>
      <c r="E35" s="41">
        <v>0</v>
      </c>
    </row>
    <row r="36" spans="1:5" ht="15.75">
      <c r="A36" s="35" t="s">
        <v>112</v>
      </c>
      <c r="B36" s="36" t="s">
        <v>67</v>
      </c>
      <c r="C36" s="37">
        <f>C37+C38+C39+C40+C41</f>
        <v>1438577826.41</v>
      </c>
      <c r="D36" s="37">
        <f>D37+D38+D39+D40+D41</f>
        <v>1434166810.33</v>
      </c>
      <c r="E36" s="38">
        <f t="shared" si="0"/>
        <v>99.69337661132954</v>
      </c>
    </row>
    <row r="37" spans="1:5" ht="15.75">
      <c r="A37" s="19" t="s">
        <v>71</v>
      </c>
      <c r="B37" s="39" t="s">
        <v>68</v>
      </c>
      <c r="C37" s="40">
        <v>464058302.98</v>
      </c>
      <c r="D37" s="40">
        <v>461598302.98</v>
      </c>
      <c r="E37" s="41">
        <f t="shared" si="0"/>
        <v>99.46989419557784</v>
      </c>
    </row>
    <row r="38" spans="1:5" ht="15.75">
      <c r="A38" s="19" t="s">
        <v>72</v>
      </c>
      <c r="B38" s="39" t="s">
        <v>36</v>
      </c>
      <c r="C38" s="40">
        <v>765909439.24</v>
      </c>
      <c r="D38" s="40">
        <v>765264134.76</v>
      </c>
      <c r="E38" s="41">
        <f t="shared" si="0"/>
        <v>99.91574663440102</v>
      </c>
    </row>
    <row r="39" spans="1:5" ht="15.75">
      <c r="A39" s="19" t="s">
        <v>25</v>
      </c>
      <c r="B39" s="39" t="s">
        <v>24</v>
      </c>
      <c r="C39" s="40">
        <v>117741869.42</v>
      </c>
      <c r="D39" s="40">
        <v>117600519.79</v>
      </c>
      <c r="E39" s="41">
        <f t="shared" si="0"/>
        <v>99.87994956195593</v>
      </c>
    </row>
    <row r="40" spans="1:5" ht="15.75">
      <c r="A40" s="19" t="s">
        <v>51</v>
      </c>
      <c r="B40" s="39" t="s">
        <v>37</v>
      </c>
      <c r="C40" s="40">
        <v>15081000</v>
      </c>
      <c r="D40" s="40">
        <v>15042525</v>
      </c>
      <c r="E40" s="41">
        <f t="shared" si="0"/>
        <v>99.74487766063258</v>
      </c>
    </row>
    <row r="41" spans="1:5" ht="15.75">
      <c r="A41" s="19" t="s">
        <v>38</v>
      </c>
      <c r="B41" s="39" t="s">
        <v>39</v>
      </c>
      <c r="C41" s="40">
        <v>75787214.77</v>
      </c>
      <c r="D41" s="40">
        <v>74661327.8</v>
      </c>
      <c r="E41" s="41">
        <f t="shared" si="0"/>
        <v>98.51441041418812</v>
      </c>
    </row>
    <row r="42" spans="1:5" ht="15.75">
      <c r="A42" s="35" t="s">
        <v>57</v>
      </c>
      <c r="B42" s="36" t="s">
        <v>69</v>
      </c>
      <c r="C42" s="37">
        <f>C43</f>
        <v>123128964.92</v>
      </c>
      <c r="D42" s="37">
        <f>D43</f>
        <v>122561288.16</v>
      </c>
      <c r="E42" s="38">
        <f t="shared" si="0"/>
        <v>99.53895757966549</v>
      </c>
    </row>
    <row r="43" spans="1:5" ht="15.75">
      <c r="A43" s="19" t="s">
        <v>40</v>
      </c>
      <c r="B43" s="39" t="s">
        <v>70</v>
      </c>
      <c r="C43" s="40">
        <v>123128964.92</v>
      </c>
      <c r="D43" s="40">
        <v>122561288.16</v>
      </c>
      <c r="E43" s="41">
        <f t="shared" si="0"/>
        <v>99.53895757966549</v>
      </c>
    </row>
    <row r="44" spans="1:5" s="8" customFormat="1" ht="15.75">
      <c r="A44" s="35" t="s">
        <v>74</v>
      </c>
      <c r="B44" s="36" t="s">
        <v>42</v>
      </c>
      <c r="C44" s="37">
        <f>C45+C46+C47</f>
        <v>141538860.11</v>
      </c>
      <c r="D44" s="37">
        <f>D45+D46+D47</f>
        <v>140341777.9</v>
      </c>
      <c r="E44" s="38">
        <f t="shared" si="0"/>
        <v>99.15423777677051</v>
      </c>
    </row>
    <row r="45" spans="1:5" s="8" customFormat="1" ht="15.75">
      <c r="A45" s="19" t="s">
        <v>61</v>
      </c>
      <c r="B45" s="39" t="s">
        <v>60</v>
      </c>
      <c r="C45" s="40">
        <v>3158457.28</v>
      </c>
      <c r="D45" s="40">
        <v>2999900.18</v>
      </c>
      <c r="E45" s="41">
        <f t="shared" si="0"/>
        <v>94.9799194371247</v>
      </c>
    </row>
    <row r="46" spans="1:5" ht="15.75">
      <c r="A46" s="19" t="s">
        <v>43</v>
      </c>
      <c r="B46" s="39" t="s">
        <v>44</v>
      </c>
      <c r="C46" s="40">
        <v>7105544.29</v>
      </c>
      <c r="D46" s="40">
        <v>7105544.29</v>
      </c>
      <c r="E46" s="41">
        <f t="shared" si="0"/>
        <v>100</v>
      </c>
    </row>
    <row r="47" spans="1:5" ht="15.75">
      <c r="A47" s="19" t="s">
        <v>19</v>
      </c>
      <c r="B47" s="39" t="s">
        <v>45</v>
      </c>
      <c r="C47" s="40">
        <v>131274858.54</v>
      </c>
      <c r="D47" s="40">
        <v>130236333.43</v>
      </c>
      <c r="E47" s="41">
        <f t="shared" si="0"/>
        <v>99.20889260780764</v>
      </c>
    </row>
    <row r="48" spans="1:5" s="8" customFormat="1" ht="15.75">
      <c r="A48" s="35" t="s">
        <v>2</v>
      </c>
      <c r="B48" s="36" t="s">
        <v>46</v>
      </c>
      <c r="C48" s="37">
        <f>C49</f>
        <v>50770000</v>
      </c>
      <c r="D48" s="37">
        <f>D49</f>
        <v>49527994</v>
      </c>
      <c r="E48" s="38">
        <f t="shared" si="0"/>
        <v>97.55366161118772</v>
      </c>
    </row>
    <row r="49" spans="1:5" ht="15.75">
      <c r="A49" s="19" t="s">
        <v>4</v>
      </c>
      <c r="B49" s="39" t="s">
        <v>3</v>
      </c>
      <c r="C49" s="40">
        <v>50770000</v>
      </c>
      <c r="D49" s="40">
        <v>49527994</v>
      </c>
      <c r="E49" s="41">
        <f t="shared" si="0"/>
        <v>97.55366161118772</v>
      </c>
    </row>
    <row r="50" spans="1:5" s="8" customFormat="1" ht="15.75">
      <c r="A50" s="35" t="s">
        <v>6</v>
      </c>
      <c r="B50" s="36" t="s">
        <v>5</v>
      </c>
      <c r="C50" s="37">
        <f>C51+C52</f>
        <v>5480000</v>
      </c>
      <c r="D50" s="37">
        <f>D51+D52</f>
        <v>5436657.24</v>
      </c>
      <c r="E50" s="38">
        <f t="shared" si="0"/>
        <v>99.20907372262774</v>
      </c>
    </row>
    <row r="51" spans="1:5" ht="15.75">
      <c r="A51" s="19" t="s">
        <v>78</v>
      </c>
      <c r="B51" s="39" t="s">
        <v>7</v>
      </c>
      <c r="C51" s="40">
        <v>4200000</v>
      </c>
      <c r="D51" s="40">
        <v>4200000</v>
      </c>
      <c r="E51" s="41">
        <f t="shared" si="0"/>
        <v>100</v>
      </c>
    </row>
    <row r="52" spans="1:5" ht="15.75">
      <c r="A52" s="19" t="s">
        <v>73</v>
      </c>
      <c r="B52" s="39" t="s">
        <v>8</v>
      </c>
      <c r="C52" s="40">
        <v>1280000</v>
      </c>
      <c r="D52" s="40">
        <v>1236657.24</v>
      </c>
      <c r="E52" s="41">
        <f t="shared" si="0"/>
        <v>96.613846875</v>
      </c>
    </row>
    <row r="53" spans="1:5" ht="47.25" customHeight="1">
      <c r="A53" s="35" t="s">
        <v>58</v>
      </c>
      <c r="B53" s="36" t="s">
        <v>9</v>
      </c>
      <c r="C53" s="37">
        <f>C54+C55+C56</f>
        <v>116902322.33</v>
      </c>
      <c r="D53" s="37">
        <f>D54+D55+D56</f>
        <v>116902322.33</v>
      </c>
      <c r="E53" s="38">
        <f t="shared" si="0"/>
        <v>100</v>
      </c>
    </row>
    <row r="54" spans="1:5" ht="50.25" customHeight="1">
      <c r="A54" s="19" t="s">
        <v>59</v>
      </c>
      <c r="B54" s="39" t="s">
        <v>62</v>
      </c>
      <c r="C54" s="40">
        <v>111573000</v>
      </c>
      <c r="D54" s="40">
        <v>111573000</v>
      </c>
      <c r="E54" s="41">
        <f t="shared" si="0"/>
        <v>100</v>
      </c>
    </row>
    <row r="55" spans="1:5" ht="15.75" hidden="1">
      <c r="A55" s="19" t="s">
        <v>26</v>
      </c>
      <c r="B55" s="39" t="s">
        <v>27</v>
      </c>
      <c r="C55" s="40"/>
      <c r="D55" s="40"/>
      <c r="E55" s="41" t="e">
        <f t="shared" si="0"/>
        <v>#DIV/0!</v>
      </c>
    </row>
    <row r="56" spans="1:5" ht="19.5" customHeight="1">
      <c r="A56" s="19" t="s">
        <v>64</v>
      </c>
      <c r="B56" s="39" t="s">
        <v>65</v>
      </c>
      <c r="C56" s="40">
        <v>5329322.33</v>
      </c>
      <c r="D56" s="40">
        <v>5329322.33</v>
      </c>
      <c r="E56" s="41">
        <f t="shared" si="0"/>
        <v>100</v>
      </c>
    </row>
    <row r="57" spans="1:6" s="8" customFormat="1" ht="15.75">
      <c r="A57" s="35" t="s">
        <v>76</v>
      </c>
      <c r="B57" s="42"/>
      <c r="C57" s="37">
        <f>C53+C50+C48+C44+C42+C36+C29+C24+C22+C20+C14+C34</f>
        <v>2348947939.1</v>
      </c>
      <c r="D57" s="37">
        <f>D53+D50+D48+D44+D42+D36+D29+D24+D22+D20+D14+D34</f>
        <v>2326712547.24</v>
      </c>
      <c r="E57" s="38">
        <f t="shared" si="0"/>
        <v>99.0533893284787</v>
      </c>
      <c r="F57" s="43"/>
    </row>
    <row r="58" spans="1:5" s="8" customFormat="1" ht="15.75">
      <c r="A58" s="20"/>
      <c r="B58" s="9"/>
      <c r="C58" s="9"/>
      <c r="D58" s="9"/>
      <c r="E58" s="26"/>
    </row>
    <row r="59" spans="1:5" s="2" customFormat="1" ht="15.75">
      <c r="A59" s="101"/>
      <c r="B59" s="101"/>
      <c r="C59" s="101"/>
      <c r="D59" s="101"/>
      <c r="E59" s="101"/>
    </row>
    <row r="60" spans="2:6" ht="15.75">
      <c r="B60" s="10"/>
      <c r="C60" s="10"/>
      <c r="D60" s="10"/>
      <c r="E60" s="27"/>
      <c r="F60" s="11"/>
    </row>
    <row r="61" spans="2:5" ht="15.75">
      <c r="B61" s="3"/>
      <c r="C61" s="3"/>
      <c r="D61" s="3"/>
      <c r="E61" s="28"/>
    </row>
    <row r="62" spans="2:5" ht="15.75">
      <c r="B62" s="3"/>
      <c r="C62" s="3"/>
      <c r="D62" s="3"/>
      <c r="E62" s="3"/>
    </row>
    <row r="63" spans="2:5" ht="15.75">
      <c r="B63" s="3"/>
      <c r="C63" s="3"/>
      <c r="D63" s="3"/>
      <c r="E63" s="28"/>
    </row>
    <row r="64" spans="2:5" ht="15.75">
      <c r="B64" s="3"/>
      <c r="C64" s="3"/>
      <c r="D64" s="3"/>
      <c r="E64" s="3"/>
    </row>
    <row r="65" spans="2:5" ht="15.75">
      <c r="B65" s="3"/>
      <c r="C65" s="3"/>
      <c r="D65" s="3"/>
      <c r="E65" s="3"/>
    </row>
    <row r="66" spans="2:5" ht="15.75">
      <c r="B66" s="3"/>
      <c r="C66" s="3"/>
      <c r="D66" s="3"/>
      <c r="E66" s="3"/>
    </row>
    <row r="67" spans="2:5" ht="15.75">
      <c r="B67" s="3"/>
      <c r="C67" s="3"/>
      <c r="D67" s="3"/>
      <c r="E67" s="3"/>
    </row>
    <row r="68" spans="2:5" ht="15.75">
      <c r="B68" s="3"/>
      <c r="C68" s="3"/>
      <c r="D68" s="3"/>
      <c r="E68" s="3"/>
    </row>
    <row r="69" spans="2:5" ht="15.75">
      <c r="B69" s="3"/>
      <c r="C69" s="3"/>
      <c r="D69" s="3"/>
      <c r="E69" s="3"/>
    </row>
    <row r="70" spans="2:5" ht="15.75">
      <c r="B70" s="3"/>
      <c r="C70" s="3"/>
      <c r="D70" s="3"/>
      <c r="E70" s="3"/>
    </row>
    <row r="71" spans="2:5" ht="15.75">
      <c r="B71" s="10"/>
      <c r="C71" s="10"/>
      <c r="D71" s="10"/>
      <c r="E71" s="11"/>
    </row>
    <row r="72" spans="2:5" ht="15.75">
      <c r="B72" s="10"/>
      <c r="C72" s="10"/>
      <c r="D72" s="10"/>
      <c r="E72" s="27"/>
    </row>
    <row r="73" spans="2:5" ht="15.75">
      <c r="B73" s="10"/>
      <c r="C73" s="10"/>
      <c r="D73" s="10"/>
      <c r="E73" s="27"/>
    </row>
    <row r="74" spans="2:5" ht="15.75">
      <c r="B74" s="10"/>
      <c r="C74" s="10"/>
      <c r="D74" s="10"/>
      <c r="E74" s="27"/>
    </row>
    <row r="75" spans="2:5" ht="15.75">
      <c r="B75" s="10"/>
      <c r="C75" s="10"/>
      <c r="D75" s="10"/>
      <c r="E75" s="27"/>
    </row>
    <row r="76" spans="2:5" ht="15.75">
      <c r="B76" s="10"/>
      <c r="C76" s="10"/>
      <c r="D76" s="10"/>
      <c r="E76" s="27"/>
    </row>
    <row r="77" spans="2:5" ht="15.75">
      <c r="B77" s="10"/>
      <c r="C77" s="10"/>
      <c r="D77" s="10"/>
      <c r="E77" s="27"/>
    </row>
    <row r="78" spans="2:5" ht="15.75">
      <c r="B78" s="10"/>
      <c r="C78" s="10"/>
      <c r="D78" s="10"/>
      <c r="E78" s="27"/>
    </row>
    <row r="79" spans="2:5" ht="15.75">
      <c r="B79" s="10"/>
      <c r="C79" s="10"/>
      <c r="D79" s="10"/>
      <c r="E79" s="27"/>
    </row>
    <row r="80" spans="2:5" ht="15.75">
      <c r="B80" s="10"/>
      <c r="C80" s="10"/>
      <c r="D80" s="10"/>
      <c r="E80" s="27"/>
    </row>
    <row r="81" spans="2:5" ht="15.75">
      <c r="B81" s="10"/>
      <c r="C81" s="10"/>
      <c r="D81" s="10"/>
      <c r="E81" s="27"/>
    </row>
    <row r="82" spans="2:5" ht="15.75">
      <c r="B82" s="10"/>
      <c r="C82" s="10"/>
      <c r="D82" s="10"/>
      <c r="E82" s="27"/>
    </row>
    <row r="83" spans="2:5" ht="15.75">
      <c r="B83" s="10"/>
      <c r="C83" s="10"/>
      <c r="D83" s="10"/>
      <c r="E83" s="27"/>
    </row>
    <row r="84" spans="2:5" ht="15.75">
      <c r="B84" s="10"/>
      <c r="C84" s="10"/>
      <c r="D84" s="10"/>
      <c r="E84" s="27"/>
    </row>
    <row r="85" spans="2:5" ht="15.75">
      <c r="B85" s="10"/>
      <c r="C85" s="10"/>
      <c r="D85" s="10"/>
      <c r="E85" s="27"/>
    </row>
    <row r="86" spans="2:5" ht="15.75">
      <c r="B86" s="10"/>
      <c r="C86" s="10"/>
      <c r="D86" s="10"/>
      <c r="E86" s="27"/>
    </row>
    <row r="87" spans="2:5" ht="15.75">
      <c r="B87" s="10"/>
      <c r="C87" s="10"/>
      <c r="D87" s="10"/>
      <c r="E87" s="27"/>
    </row>
    <row r="88" spans="2:5" ht="15.75">
      <c r="B88" s="10"/>
      <c r="C88" s="10"/>
      <c r="D88" s="10"/>
      <c r="E88" s="27"/>
    </row>
    <row r="89" spans="2:5" ht="15.75">
      <c r="B89" s="10"/>
      <c r="C89" s="10"/>
      <c r="D89" s="10"/>
      <c r="E89" s="27"/>
    </row>
    <row r="90" spans="2:5" ht="15.75">
      <c r="B90" s="10"/>
      <c r="C90" s="10"/>
      <c r="D90" s="10"/>
      <c r="E90" s="27"/>
    </row>
    <row r="91" spans="2:5" ht="15.75">
      <c r="B91" s="10"/>
      <c r="C91" s="10"/>
      <c r="D91" s="10"/>
      <c r="E91" s="27"/>
    </row>
    <row r="92" spans="2:5" ht="15.75">
      <c r="B92" s="10"/>
      <c r="C92" s="10"/>
      <c r="D92" s="10"/>
      <c r="E92" s="27"/>
    </row>
    <row r="93" spans="2:5" ht="15.75">
      <c r="B93" s="10"/>
      <c r="C93" s="10"/>
      <c r="D93" s="10"/>
      <c r="E93" s="27"/>
    </row>
    <row r="94" spans="2:5" ht="15.75">
      <c r="B94" s="10"/>
      <c r="C94" s="10"/>
      <c r="D94" s="10"/>
      <c r="E94" s="27"/>
    </row>
    <row r="95" spans="2:5" ht="15.75">
      <c r="B95" s="10"/>
      <c r="C95" s="10"/>
      <c r="D95" s="10"/>
      <c r="E95" s="27"/>
    </row>
    <row r="96" spans="2:5" ht="15.75">
      <c r="B96" s="10"/>
      <c r="C96" s="10"/>
      <c r="D96" s="10"/>
      <c r="E96" s="27"/>
    </row>
    <row r="97" spans="2:5" ht="15.75">
      <c r="B97" s="10"/>
      <c r="C97" s="10"/>
      <c r="D97" s="10"/>
      <c r="E97" s="27"/>
    </row>
    <row r="98" spans="2:5" ht="15.75">
      <c r="B98" s="10"/>
      <c r="C98" s="10"/>
      <c r="D98" s="10"/>
      <c r="E98" s="27"/>
    </row>
    <row r="99" spans="2:5" ht="15.75">
      <c r="B99" s="10"/>
      <c r="C99" s="10"/>
      <c r="D99" s="10"/>
      <c r="E99" s="27"/>
    </row>
    <row r="100" spans="2:5" ht="15.75">
      <c r="B100" s="10"/>
      <c r="C100" s="10"/>
      <c r="D100" s="10"/>
      <c r="E100" s="27"/>
    </row>
    <row r="101" spans="2:5" ht="15.75">
      <c r="B101" s="10"/>
      <c r="C101" s="10"/>
      <c r="D101" s="10"/>
      <c r="E101" s="27"/>
    </row>
    <row r="102" spans="2:5" ht="15.75">
      <c r="B102" s="10"/>
      <c r="C102" s="10"/>
      <c r="D102" s="10"/>
      <c r="E102" s="27"/>
    </row>
    <row r="103" spans="2:5" ht="15.75">
      <c r="B103" s="10"/>
      <c r="C103" s="10"/>
      <c r="D103" s="10"/>
      <c r="E103" s="27"/>
    </row>
    <row r="104" spans="2:5" ht="15.75">
      <c r="B104" s="10"/>
      <c r="C104" s="10"/>
      <c r="D104" s="10"/>
      <c r="E104" s="27"/>
    </row>
    <row r="105" spans="2:5" ht="15.75">
      <c r="B105" s="10"/>
      <c r="C105" s="10"/>
      <c r="D105" s="10"/>
      <c r="E105" s="27"/>
    </row>
    <row r="106" spans="2:5" ht="15.75">
      <c r="B106" s="10"/>
      <c r="C106" s="10"/>
      <c r="D106" s="10"/>
      <c r="E106" s="27"/>
    </row>
    <row r="107" ht="15.75">
      <c r="E107" s="27"/>
    </row>
    <row r="108" ht="15.75">
      <c r="E108" s="27"/>
    </row>
    <row r="109" spans="2:5" ht="15.75">
      <c r="B109" s="3"/>
      <c r="C109" s="3"/>
      <c r="D109" s="3"/>
      <c r="E109" s="27"/>
    </row>
    <row r="110" spans="2:5" ht="15.75">
      <c r="B110" s="3"/>
      <c r="C110" s="3"/>
      <c r="D110" s="3"/>
      <c r="E110" s="27"/>
    </row>
    <row r="111" spans="2:5" ht="15.75">
      <c r="B111" s="3"/>
      <c r="C111" s="3"/>
      <c r="D111" s="3"/>
      <c r="E111" s="27"/>
    </row>
    <row r="112" spans="2:5" ht="15.75">
      <c r="B112" s="3"/>
      <c r="C112" s="3"/>
      <c r="D112" s="3"/>
      <c r="E112" s="27"/>
    </row>
    <row r="113" spans="2:5" ht="15.75">
      <c r="B113" s="3"/>
      <c r="C113" s="3"/>
      <c r="D113" s="3"/>
      <c r="E113" s="27"/>
    </row>
    <row r="114" spans="2:5" ht="15.75">
      <c r="B114" s="3"/>
      <c r="C114" s="3"/>
      <c r="D114" s="3"/>
      <c r="E114" s="27"/>
    </row>
    <row r="115" spans="2:5" ht="15.75">
      <c r="B115" s="3"/>
      <c r="C115" s="3"/>
      <c r="D115" s="3"/>
      <c r="E115" s="27"/>
    </row>
    <row r="116" spans="2:5" ht="15.75">
      <c r="B116" s="3"/>
      <c r="C116" s="3"/>
      <c r="D116" s="3"/>
      <c r="E116" s="27"/>
    </row>
    <row r="117" spans="2:5" ht="15.75">
      <c r="B117" s="3"/>
      <c r="C117" s="3"/>
      <c r="D117" s="3"/>
      <c r="E117" s="27"/>
    </row>
    <row r="118" spans="2:5" ht="15.75">
      <c r="B118" s="3"/>
      <c r="C118" s="3"/>
      <c r="D118" s="3"/>
      <c r="E118" s="27"/>
    </row>
    <row r="119" spans="2:5" ht="15.75">
      <c r="B119" s="3"/>
      <c r="C119" s="3"/>
      <c r="D119" s="3"/>
      <c r="E119" s="27"/>
    </row>
    <row r="120" spans="2:5" ht="15.75">
      <c r="B120" s="3"/>
      <c r="C120" s="3"/>
      <c r="D120" s="3"/>
      <c r="E120" s="27"/>
    </row>
    <row r="121" spans="2:5" ht="15.75">
      <c r="B121" s="3"/>
      <c r="C121" s="3"/>
      <c r="D121" s="3"/>
      <c r="E121" s="27"/>
    </row>
    <row r="122" spans="2:5" ht="15.75">
      <c r="B122" s="3"/>
      <c r="C122" s="3"/>
      <c r="D122" s="3"/>
      <c r="E122" s="27"/>
    </row>
    <row r="123" spans="2:5" ht="15.75">
      <c r="B123" s="3"/>
      <c r="C123" s="3"/>
      <c r="D123" s="3"/>
      <c r="E123" s="27"/>
    </row>
    <row r="124" spans="2:5" ht="15.75">
      <c r="B124" s="3"/>
      <c r="C124" s="3"/>
      <c r="D124" s="3"/>
      <c r="E124" s="27"/>
    </row>
    <row r="125" spans="2:5" ht="15.75">
      <c r="B125" s="3"/>
      <c r="C125" s="3"/>
      <c r="D125" s="3"/>
      <c r="E125" s="27"/>
    </row>
    <row r="126" spans="2:5" ht="15.75">
      <c r="B126" s="3"/>
      <c r="C126" s="3"/>
      <c r="D126" s="3"/>
      <c r="E126" s="27"/>
    </row>
    <row r="127" spans="2:5" ht="15.75">
      <c r="B127" s="3"/>
      <c r="C127" s="3"/>
      <c r="D127" s="3"/>
      <c r="E127" s="27"/>
    </row>
    <row r="128" spans="2:5" ht="15.75">
      <c r="B128" s="3"/>
      <c r="C128" s="3"/>
      <c r="D128" s="3"/>
      <c r="E128" s="27"/>
    </row>
    <row r="129" spans="2:5" ht="15.75">
      <c r="B129" s="3"/>
      <c r="C129" s="3"/>
      <c r="D129" s="3"/>
      <c r="E129" s="27"/>
    </row>
    <row r="130" spans="2:5" ht="15.75">
      <c r="B130" s="3"/>
      <c r="C130" s="3"/>
      <c r="D130" s="3"/>
      <c r="E130" s="27"/>
    </row>
    <row r="131" spans="2:5" ht="15.75">
      <c r="B131" s="3"/>
      <c r="C131" s="3"/>
      <c r="D131" s="3"/>
      <c r="E131" s="27"/>
    </row>
    <row r="132" spans="2:5" ht="15.75">
      <c r="B132" s="3"/>
      <c r="C132" s="3"/>
      <c r="D132" s="3"/>
      <c r="E132" s="27"/>
    </row>
    <row r="133" spans="2:5" ht="15.75">
      <c r="B133" s="3"/>
      <c r="C133" s="3"/>
      <c r="D133" s="3"/>
      <c r="E133" s="27"/>
    </row>
    <row r="134" spans="2:5" ht="15.75">
      <c r="B134" s="3"/>
      <c r="C134" s="3"/>
      <c r="D134" s="3"/>
      <c r="E134" s="27"/>
    </row>
    <row r="135" spans="2:5" ht="15.75">
      <c r="B135" s="3"/>
      <c r="C135" s="3"/>
      <c r="D135" s="3"/>
      <c r="E135" s="27"/>
    </row>
    <row r="136" spans="2:5" ht="15.75">
      <c r="B136" s="3"/>
      <c r="C136" s="3"/>
      <c r="D136" s="3"/>
      <c r="E136" s="27"/>
    </row>
    <row r="137" spans="2:5" ht="15.75">
      <c r="B137" s="3"/>
      <c r="C137" s="3"/>
      <c r="D137" s="3"/>
      <c r="E137" s="27"/>
    </row>
    <row r="138" spans="2:5" ht="15.75">
      <c r="B138" s="3"/>
      <c r="C138" s="3"/>
      <c r="D138" s="3"/>
      <c r="E138" s="27"/>
    </row>
    <row r="139" spans="2:5" ht="15.75">
      <c r="B139" s="3"/>
      <c r="C139" s="3"/>
      <c r="D139" s="3"/>
      <c r="E139" s="27"/>
    </row>
    <row r="140" spans="2:5" ht="15.75">
      <c r="B140" s="3"/>
      <c r="C140" s="3"/>
      <c r="D140" s="3"/>
      <c r="E140" s="27"/>
    </row>
    <row r="141" spans="2:5" ht="15.75">
      <c r="B141" s="3"/>
      <c r="C141" s="3"/>
      <c r="D141" s="3"/>
      <c r="E141" s="27"/>
    </row>
    <row r="142" spans="2:5" ht="15.75">
      <c r="B142" s="3"/>
      <c r="C142" s="3"/>
      <c r="D142" s="3"/>
      <c r="E142" s="27"/>
    </row>
    <row r="143" spans="2:5" ht="15.75">
      <c r="B143" s="3"/>
      <c r="C143" s="3"/>
      <c r="D143" s="3"/>
      <c r="E143" s="27"/>
    </row>
    <row r="144" spans="2:5" ht="15.75">
      <c r="B144" s="3"/>
      <c r="C144" s="3"/>
      <c r="D144" s="3"/>
      <c r="E144" s="27"/>
    </row>
    <row r="145" spans="2:5" ht="15.75">
      <c r="B145" s="3"/>
      <c r="C145" s="3"/>
      <c r="D145" s="3"/>
      <c r="E145" s="27"/>
    </row>
    <row r="146" spans="2:5" ht="15.75">
      <c r="B146" s="3"/>
      <c r="C146" s="3"/>
      <c r="D146" s="3"/>
      <c r="E146" s="27"/>
    </row>
    <row r="147" spans="2:5" ht="15.75">
      <c r="B147" s="3"/>
      <c r="C147" s="3"/>
      <c r="D147" s="3"/>
      <c r="E147" s="27"/>
    </row>
    <row r="148" spans="2:5" ht="15.75">
      <c r="B148" s="3"/>
      <c r="C148" s="3"/>
      <c r="D148" s="3"/>
      <c r="E148" s="27"/>
    </row>
    <row r="149" spans="2:5" ht="15.75">
      <c r="B149" s="3"/>
      <c r="C149" s="3"/>
      <c r="D149" s="3"/>
      <c r="E149" s="27"/>
    </row>
    <row r="150" spans="2:5" ht="15.75">
      <c r="B150" s="3"/>
      <c r="C150" s="3"/>
      <c r="D150" s="3"/>
      <c r="E150" s="27"/>
    </row>
    <row r="151" spans="2:5" ht="15.75">
      <c r="B151" s="3"/>
      <c r="C151" s="3"/>
      <c r="D151" s="3"/>
      <c r="E151" s="27"/>
    </row>
    <row r="152" spans="2:5" ht="15.75">
      <c r="B152" s="3"/>
      <c r="C152" s="3"/>
      <c r="D152" s="3"/>
      <c r="E152" s="27"/>
    </row>
    <row r="153" spans="2:5" ht="15.75">
      <c r="B153" s="3"/>
      <c r="C153" s="3"/>
      <c r="D153" s="3"/>
      <c r="E153" s="27"/>
    </row>
    <row r="154" spans="2:5" ht="15.75">
      <c r="B154" s="3"/>
      <c r="C154" s="3"/>
      <c r="D154" s="3"/>
      <c r="E154" s="27"/>
    </row>
    <row r="155" spans="2:5" ht="15.75">
      <c r="B155" s="3"/>
      <c r="C155" s="3"/>
      <c r="D155" s="3"/>
      <c r="E155" s="27"/>
    </row>
    <row r="156" spans="2:5" ht="15.75">
      <c r="B156" s="3"/>
      <c r="C156" s="3"/>
      <c r="D156" s="3"/>
      <c r="E156" s="27"/>
    </row>
    <row r="157" spans="2:5" ht="15.75">
      <c r="B157" s="3"/>
      <c r="C157" s="3"/>
      <c r="D157" s="3"/>
      <c r="E157" s="27"/>
    </row>
    <row r="158" spans="2:5" ht="15.75">
      <c r="B158" s="3"/>
      <c r="C158" s="3"/>
      <c r="D158" s="3"/>
      <c r="E158" s="27"/>
    </row>
    <row r="159" spans="2:5" ht="15.75">
      <c r="B159" s="3"/>
      <c r="C159" s="3"/>
      <c r="D159" s="3"/>
      <c r="E159" s="27"/>
    </row>
    <row r="160" spans="2:5" ht="15.75">
      <c r="B160" s="3"/>
      <c r="C160" s="3"/>
      <c r="D160" s="3"/>
      <c r="E160" s="27"/>
    </row>
    <row r="161" spans="2:5" ht="15.75">
      <c r="B161" s="3"/>
      <c r="C161" s="3"/>
      <c r="D161" s="3"/>
      <c r="E161" s="27"/>
    </row>
    <row r="162" spans="2:5" ht="15.75">
      <c r="B162" s="3"/>
      <c r="C162" s="3"/>
      <c r="D162" s="3"/>
      <c r="E162" s="27"/>
    </row>
    <row r="163" spans="2:5" ht="15.75">
      <c r="B163" s="3"/>
      <c r="C163" s="3"/>
      <c r="D163" s="3"/>
      <c r="E163" s="27"/>
    </row>
    <row r="164" spans="2:5" ht="15.75">
      <c r="B164" s="3"/>
      <c r="C164" s="3"/>
      <c r="D164" s="3"/>
      <c r="E164" s="27"/>
    </row>
    <row r="165" spans="2:5" ht="15.75">
      <c r="B165" s="3"/>
      <c r="C165" s="3"/>
      <c r="D165" s="3"/>
      <c r="E165" s="27"/>
    </row>
    <row r="166" spans="2:5" ht="15.75">
      <c r="B166" s="3"/>
      <c r="C166" s="3"/>
      <c r="D166" s="3"/>
      <c r="E166" s="27"/>
    </row>
    <row r="167" spans="2:5" ht="15.75">
      <c r="B167" s="3"/>
      <c r="C167" s="3"/>
      <c r="D167" s="3"/>
      <c r="E167" s="27"/>
    </row>
    <row r="168" spans="2:5" ht="15.75">
      <c r="B168" s="3"/>
      <c r="C168" s="3"/>
      <c r="D168" s="3"/>
      <c r="E168" s="27"/>
    </row>
    <row r="169" spans="2:5" ht="15.75">
      <c r="B169" s="3"/>
      <c r="C169" s="3"/>
      <c r="D169" s="3"/>
      <c r="E169" s="27"/>
    </row>
    <row r="170" spans="2:5" ht="15.75">
      <c r="B170" s="3"/>
      <c r="C170" s="3"/>
      <c r="D170" s="3"/>
      <c r="E170" s="27"/>
    </row>
    <row r="171" spans="2:5" ht="15.75">
      <c r="B171" s="3"/>
      <c r="C171" s="3"/>
      <c r="D171" s="3"/>
      <c r="E171" s="27"/>
    </row>
    <row r="172" spans="2:5" ht="15.75">
      <c r="B172" s="3"/>
      <c r="C172" s="3"/>
      <c r="D172" s="3"/>
      <c r="E172" s="27"/>
    </row>
    <row r="173" spans="2:5" ht="15.75">
      <c r="B173" s="3"/>
      <c r="C173" s="3"/>
      <c r="D173" s="3"/>
      <c r="E173" s="27"/>
    </row>
    <row r="174" spans="2:5" ht="15.75">
      <c r="B174" s="3"/>
      <c r="C174" s="3"/>
      <c r="D174" s="3"/>
      <c r="E174" s="27"/>
    </row>
    <row r="175" spans="2:5" ht="15.75">
      <c r="B175" s="3"/>
      <c r="C175" s="3"/>
      <c r="D175" s="3"/>
      <c r="E175" s="27"/>
    </row>
    <row r="176" spans="2:5" ht="15.75">
      <c r="B176" s="3"/>
      <c r="C176" s="3"/>
      <c r="D176" s="3"/>
      <c r="E176" s="27"/>
    </row>
    <row r="177" spans="2:5" ht="15.75">
      <c r="B177" s="3"/>
      <c r="C177" s="3"/>
      <c r="D177" s="3"/>
      <c r="E177" s="27"/>
    </row>
    <row r="178" spans="2:5" ht="15.75">
      <c r="B178" s="3"/>
      <c r="C178" s="3"/>
      <c r="D178" s="3"/>
      <c r="E178" s="27"/>
    </row>
    <row r="179" spans="2:5" ht="15.75">
      <c r="B179" s="3"/>
      <c r="C179" s="3"/>
      <c r="D179" s="3"/>
      <c r="E179" s="27"/>
    </row>
    <row r="180" spans="2:5" ht="15.75">
      <c r="B180" s="3"/>
      <c r="C180" s="3"/>
      <c r="D180" s="3"/>
      <c r="E180" s="27"/>
    </row>
    <row r="181" spans="2:5" ht="15.75">
      <c r="B181" s="3"/>
      <c r="C181" s="3"/>
      <c r="D181" s="3"/>
      <c r="E181" s="27"/>
    </row>
    <row r="182" spans="2:5" ht="15.75">
      <c r="B182" s="3"/>
      <c r="C182" s="3"/>
      <c r="D182" s="3"/>
      <c r="E182" s="27"/>
    </row>
    <row r="183" spans="2:5" ht="15.75">
      <c r="B183" s="3"/>
      <c r="C183" s="3"/>
      <c r="D183" s="3"/>
      <c r="E183" s="27"/>
    </row>
    <row r="184" spans="2:5" ht="15.75">
      <c r="B184" s="3"/>
      <c r="C184" s="3"/>
      <c r="D184" s="3"/>
      <c r="E184" s="27"/>
    </row>
    <row r="185" spans="2:5" ht="15.75">
      <c r="B185" s="3"/>
      <c r="C185" s="3"/>
      <c r="D185" s="3"/>
      <c r="E185" s="27"/>
    </row>
    <row r="186" spans="2:5" ht="15.75">
      <c r="B186" s="3"/>
      <c r="C186" s="3"/>
      <c r="D186" s="3"/>
      <c r="E186" s="27"/>
    </row>
    <row r="187" spans="2:5" ht="15.75">
      <c r="B187" s="3"/>
      <c r="C187" s="3"/>
      <c r="D187" s="3"/>
      <c r="E187" s="27"/>
    </row>
    <row r="188" spans="2:5" ht="15.75">
      <c r="B188" s="3"/>
      <c r="C188" s="3"/>
      <c r="D188" s="3"/>
      <c r="E188" s="27"/>
    </row>
    <row r="189" spans="2:5" ht="15.75">
      <c r="B189" s="3"/>
      <c r="C189" s="3"/>
      <c r="D189" s="3"/>
      <c r="E189" s="27"/>
    </row>
    <row r="190" spans="2:5" ht="15.75">
      <c r="B190" s="3"/>
      <c r="C190" s="3"/>
      <c r="D190" s="3"/>
      <c r="E190" s="27"/>
    </row>
    <row r="191" spans="2:5" ht="15.75">
      <c r="B191" s="3"/>
      <c r="C191" s="3"/>
      <c r="D191" s="3"/>
      <c r="E191" s="27"/>
    </row>
    <row r="192" spans="2:5" ht="15.75">
      <c r="B192" s="3"/>
      <c r="C192" s="3"/>
      <c r="D192" s="3"/>
      <c r="E192" s="27"/>
    </row>
    <row r="193" spans="2:5" ht="15.75">
      <c r="B193" s="3"/>
      <c r="C193" s="3"/>
      <c r="D193" s="3"/>
      <c r="E193" s="27"/>
    </row>
    <row r="194" spans="2:5" ht="15.75">
      <c r="B194" s="3"/>
      <c r="C194" s="3"/>
      <c r="D194" s="3"/>
      <c r="E194" s="27"/>
    </row>
    <row r="195" spans="2:5" ht="15.75">
      <c r="B195" s="3"/>
      <c r="C195" s="3"/>
      <c r="D195" s="3"/>
      <c r="E195" s="27"/>
    </row>
    <row r="196" spans="2:5" ht="15.75">
      <c r="B196" s="3"/>
      <c r="C196" s="3"/>
      <c r="D196" s="3"/>
      <c r="E196" s="27"/>
    </row>
    <row r="197" spans="2:5" ht="15.75">
      <c r="B197" s="3"/>
      <c r="C197" s="3"/>
      <c r="D197" s="3"/>
      <c r="E197" s="27"/>
    </row>
    <row r="198" spans="2:5" ht="15.75">
      <c r="B198" s="3"/>
      <c r="C198" s="3"/>
      <c r="D198" s="3"/>
      <c r="E198" s="27"/>
    </row>
    <row r="199" spans="2:5" ht="15.75">
      <c r="B199" s="3"/>
      <c r="C199" s="3"/>
      <c r="D199" s="3"/>
      <c r="E199" s="27"/>
    </row>
    <row r="200" spans="2:5" ht="15.75">
      <c r="B200" s="3"/>
      <c r="C200" s="3"/>
      <c r="D200" s="3"/>
      <c r="E200" s="27"/>
    </row>
    <row r="201" spans="2:5" ht="15.75">
      <c r="B201" s="3"/>
      <c r="C201" s="3"/>
      <c r="D201" s="3"/>
      <c r="E201" s="27"/>
    </row>
    <row r="202" spans="2:5" ht="15.75">
      <c r="B202" s="3"/>
      <c r="C202" s="3"/>
      <c r="D202" s="3"/>
      <c r="E202" s="27"/>
    </row>
    <row r="203" spans="2:5" ht="15.75">
      <c r="B203" s="3"/>
      <c r="C203" s="3"/>
      <c r="D203" s="3"/>
      <c r="E203" s="27"/>
    </row>
    <row r="204" spans="2:5" ht="15.75">
      <c r="B204" s="3"/>
      <c r="C204" s="3"/>
      <c r="D204" s="3"/>
      <c r="E204" s="27"/>
    </row>
    <row r="205" spans="2:5" ht="15.75">
      <c r="B205" s="3"/>
      <c r="C205" s="3"/>
      <c r="D205" s="3"/>
      <c r="E205" s="27"/>
    </row>
    <row r="206" spans="2:5" ht="15.75">
      <c r="B206" s="3"/>
      <c r="C206" s="3"/>
      <c r="D206" s="3"/>
      <c r="E206" s="27"/>
    </row>
    <row r="207" spans="2:5" ht="15.75">
      <c r="B207" s="3"/>
      <c r="C207" s="3"/>
      <c r="D207" s="3"/>
      <c r="E207" s="27"/>
    </row>
    <row r="208" spans="2:5" ht="15.75">
      <c r="B208" s="3"/>
      <c r="C208" s="3"/>
      <c r="D208" s="3"/>
      <c r="E208" s="27"/>
    </row>
    <row r="209" spans="2:5" ht="15.75">
      <c r="B209" s="3"/>
      <c r="C209" s="3"/>
      <c r="D209" s="3"/>
      <c r="E209" s="27"/>
    </row>
    <row r="210" spans="2:5" ht="15.75">
      <c r="B210" s="3"/>
      <c r="C210" s="3"/>
      <c r="D210" s="3"/>
      <c r="E210" s="27"/>
    </row>
    <row r="211" spans="2:5" ht="15.75">
      <c r="B211" s="3"/>
      <c r="C211" s="3"/>
      <c r="D211" s="3"/>
      <c r="E211" s="27"/>
    </row>
    <row r="212" spans="2:5" ht="15.75">
      <c r="B212" s="3"/>
      <c r="C212" s="3"/>
      <c r="D212" s="3"/>
      <c r="E212" s="27"/>
    </row>
    <row r="213" spans="2:5" ht="15.75">
      <c r="B213" s="3"/>
      <c r="C213" s="3"/>
      <c r="D213" s="3"/>
      <c r="E213" s="27"/>
    </row>
    <row r="214" spans="2:5" ht="15.75">
      <c r="B214" s="3"/>
      <c r="C214" s="3"/>
      <c r="D214" s="3"/>
      <c r="E214" s="27"/>
    </row>
    <row r="215" spans="2:5" ht="15.75">
      <c r="B215" s="3"/>
      <c r="C215" s="3"/>
      <c r="D215" s="3"/>
      <c r="E215" s="27"/>
    </row>
    <row r="216" spans="2:5" ht="15.75">
      <c r="B216" s="3"/>
      <c r="C216" s="3"/>
      <c r="D216" s="3"/>
      <c r="E216" s="27"/>
    </row>
    <row r="217" spans="2:5" ht="15.75">
      <c r="B217" s="3"/>
      <c r="C217" s="3"/>
      <c r="D217" s="3"/>
      <c r="E217" s="27"/>
    </row>
    <row r="218" spans="2:5" ht="15.75">
      <c r="B218" s="3"/>
      <c r="C218" s="3"/>
      <c r="D218" s="3"/>
      <c r="E218" s="27"/>
    </row>
    <row r="219" spans="2:5" ht="15.75">
      <c r="B219" s="3"/>
      <c r="C219" s="3"/>
      <c r="D219" s="3"/>
      <c r="E219" s="27"/>
    </row>
    <row r="220" spans="2:5" ht="15.75">
      <c r="B220" s="3"/>
      <c r="C220" s="3"/>
      <c r="D220" s="3"/>
      <c r="E220" s="27"/>
    </row>
    <row r="221" spans="2:5" ht="15.75">
      <c r="B221" s="3"/>
      <c r="C221" s="3"/>
      <c r="D221" s="3"/>
      <c r="E221" s="27"/>
    </row>
    <row r="222" spans="2:5" ht="15.75">
      <c r="B222" s="3"/>
      <c r="C222" s="3"/>
      <c r="D222" s="3"/>
      <c r="E222" s="27"/>
    </row>
    <row r="223" spans="2:5" ht="15.75">
      <c r="B223" s="3"/>
      <c r="C223" s="3"/>
      <c r="D223" s="3"/>
      <c r="E223" s="27"/>
    </row>
    <row r="224" spans="2:5" ht="15.75">
      <c r="B224" s="3"/>
      <c r="C224" s="3"/>
      <c r="D224" s="3"/>
      <c r="E224" s="27"/>
    </row>
    <row r="225" spans="2:5" ht="15.75">
      <c r="B225" s="3"/>
      <c r="C225" s="3"/>
      <c r="D225" s="3"/>
      <c r="E225" s="27"/>
    </row>
    <row r="226" spans="2:5" ht="15.75">
      <c r="B226" s="3"/>
      <c r="C226" s="3"/>
      <c r="D226" s="3"/>
      <c r="E226" s="27"/>
    </row>
    <row r="227" spans="2:5" ht="15.75">
      <c r="B227" s="3"/>
      <c r="C227" s="3"/>
      <c r="D227" s="3"/>
      <c r="E227" s="27"/>
    </row>
    <row r="228" spans="2:5" ht="15.75">
      <c r="B228" s="3"/>
      <c r="C228" s="3"/>
      <c r="D228" s="3"/>
      <c r="E228" s="27"/>
    </row>
    <row r="229" spans="2:5" ht="15.75">
      <c r="B229" s="3"/>
      <c r="C229" s="3"/>
      <c r="D229" s="3"/>
      <c r="E229" s="27"/>
    </row>
    <row r="230" spans="2:5" ht="15.75">
      <c r="B230" s="3"/>
      <c r="C230" s="3"/>
      <c r="D230" s="3"/>
      <c r="E230" s="27"/>
    </row>
    <row r="231" spans="2:5" ht="15.75">
      <c r="B231" s="3"/>
      <c r="C231" s="3"/>
      <c r="D231" s="3"/>
      <c r="E231" s="27"/>
    </row>
    <row r="232" spans="2:5" ht="15.75">
      <c r="B232" s="3"/>
      <c r="C232" s="3"/>
      <c r="D232" s="3"/>
      <c r="E232" s="27"/>
    </row>
    <row r="233" spans="2:5" ht="15.75">
      <c r="B233" s="3"/>
      <c r="C233" s="3"/>
      <c r="D233" s="3"/>
      <c r="E233" s="27"/>
    </row>
    <row r="234" spans="2:5" ht="15.75">
      <c r="B234" s="3"/>
      <c r="C234" s="3"/>
      <c r="D234" s="3"/>
      <c r="E234" s="27"/>
    </row>
    <row r="235" spans="2:5" ht="15.75">
      <c r="B235" s="3"/>
      <c r="C235" s="3"/>
      <c r="D235" s="3"/>
      <c r="E235" s="27"/>
    </row>
    <row r="236" spans="2:5" ht="15.75">
      <c r="B236" s="3"/>
      <c r="C236" s="3"/>
      <c r="D236" s="3"/>
      <c r="E236" s="27"/>
    </row>
    <row r="237" spans="2:5" ht="15.75">
      <c r="B237" s="3"/>
      <c r="C237" s="3"/>
      <c r="D237" s="3"/>
      <c r="E237" s="27"/>
    </row>
    <row r="238" spans="2:5" ht="15.75">
      <c r="B238" s="3"/>
      <c r="C238" s="3"/>
      <c r="D238" s="3"/>
      <c r="E238" s="27"/>
    </row>
    <row r="239" spans="2:5" ht="15.75">
      <c r="B239" s="3"/>
      <c r="C239" s="3"/>
      <c r="D239" s="3"/>
      <c r="E239" s="27"/>
    </row>
    <row r="240" spans="2:5" ht="15.75">
      <c r="B240" s="3"/>
      <c r="C240" s="3"/>
      <c r="D240" s="3"/>
      <c r="E240" s="27"/>
    </row>
    <row r="241" spans="2:5" ht="15.75">
      <c r="B241" s="3"/>
      <c r="C241" s="3"/>
      <c r="D241" s="3"/>
      <c r="E241" s="27"/>
    </row>
    <row r="242" spans="2:5" ht="15.75">
      <c r="B242" s="3"/>
      <c r="C242" s="3"/>
      <c r="D242" s="3"/>
      <c r="E242" s="27"/>
    </row>
    <row r="243" spans="2:5" ht="15.75">
      <c r="B243" s="3"/>
      <c r="C243" s="3"/>
      <c r="D243" s="3"/>
      <c r="E243" s="27"/>
    </row>
    <row r="244" spans="2:5" ht="15.75">
      <c r="B244" s="3"/>
      <c r="C244" s="3"/>
      <c r="D244" s="3"/>
      <c r="E244" s="27"/>
    </row>
    <row r="245" spans="2:5" ht="15.75">
      <c r="B245" s="3"/>
      <c r="C245" s="3"/>
      <c r="D245" s="3"/>
      <c r="E245" s="27"/>
    </row>
    <row r="246" spans="2:5" ht="15.75">
      <c r="B246" s="3"/>
      <c r="C246" s="3"/>
      <c r="D246" s="3"/>
      <c r="E246" s="27"/>
    </row>
    <row r="247" spans="2:5" ht="15.75">
      <c r="B247" s="3"/>
      <c r="C247" s="3"/>
      <c r="D247" s="3"/>
      <c r="E247" s="27"/>
    </row>
    <row r="248" spans="2:5" ht="15.75">
      <c r="B248" s="3"/>
      <c r="C248" s="3"/>
      <c r="D248" s="3"/>
      <c r="E248" s="27"/>
    </row>
    <row r="249" spans="2:5" ht="15.75">
      <c r="B249" s="3"/>
      <c r="C249" s="3"/>
      <c r="D249" s="3"/>
      <c r="E249" s="27"/>
    </row>
    <row r="250" spans="2:5" ht="15.75">
      <c r="B250" s="3"/>
      <c r="C250" s="3"/>
      <c r="D250" s="3"/>
      <c r="E250" s="27"/>
    </row>
    <row r="251" spans="2:5" ht="15.75">
      <c r="B251" s="3"/>
      <c r="C251" s="3"/>
      <c r="D251" s="3"/>
      <c r="E251" s="27"/>
    </row>
    <row r="252" spans="2:5" ht="15.75">
      <c r="B252" s="3"/>
      <c r="C252" s="3"/>
      <c r="D252" s="3"/>
      <c r="E252" s="27"/>
    </row>
    <row r="253" spans="2:5" ht="15.75">
      <c r="B253" s="3"/>
      <c r="C253" s="3"/>
      <c r="D253" s="3"/>
      <c r="E253" s="27"/>
    </row>
    <row r="254" spans="2:5" ht="15.75">
      <c r="B254" s="3"/>
      <c r="C254" s="3"/>
      <c r="D254" s="3"/>
      <c r="E254" s="27"/>
    </row>
    <row r="255" spans="2:5" ht="15.75">
      <c r="B255" s="3"/>
      <c r="C255" s="3"/>
      <c r="D255" s="3"/>
      <c r="E255" s="27"/>
    </row>
    <row r="256" spans="2:5" ht="15.75">
      <c r="B256" s="3"/>
      <c r="C256" s="3"/>
      <c r="D256" s="3"/>
      <c r="E256" s="27"/>
    </row>
    <row r="257" spans="2:5" ht="15.75">
      <c r="B257" s="3"/>
      <c r="C257" s="3"/>
      <c r="D257" s="3"/>
      <c r="E257" s="27"/>
    </row>
    <row r="258" spans="2:5" ht="15.75">
      <c r="B258" s="3"/>
      <c r="C258" s="3"/>
      <c r="D258" s="3"/>
      <c r="E258" s="27"/>
    </row>
    <row r="259" spans="2:5" ht="15.75">
      <c r="B259" s="3"/>
      <c r="C259" s="3"/>
      <c r="D259" s="3"/>
      <c r="E259" s="27"/>
    </row>
    <row r="260" spans="2:5" ht="15.75">
      <c r="B260" s="3"/>
      <c r="C260" s="3"/>
      <c r="D260" s="3"/>
      <c r="E260" s="27"/>
    </row>
    <row r="261" spans="2:5" ht="15.75">
      <c r="B261" s="3"/>
      <c r="C261" s="3"/>
      <c r="D261" s="3"/>
      <c r="E261" s="27"/>
    </row>
    <row r="262" spans="2:5" ht="15.75">
      <c r="B262" s="3"/>
      <c r="C262" s="3"/>
      <c r="D262" s="3"/>
      <c r="E262" s="27"/>
    </row>
    <row r="263" spans="2:5" ht="15.75">
      <c r="B263" s="3"/>
      <c r="C263" s="3"/>
      <c r="D263" s="3"/>
      <c r="E263" s="27"/>
    </row>
    <row r="264" spans="2:5" ht="15.75">
      <c r="B264" s="3"/>
      <c r="C264" s="3"/>
      <c r="D264" s="3"/>
      <c r="E264" s="27"/>
    </row>
    <row r="265" spans="2:5" ht="15.75">
      <c r="B265" s="3"/>
      <c r="C265" s="3"/>
      <c r="D265" s="3"/>
      <c r="E265" s="27"/>
    </row>
    <row r="266" spans="2:5" ht="15.75">
      <c r="B266" s="3"/>
      <c r="C266" s="3"/>
      <c r="D266" s="3"/>
      <c r="E266" s="27"/>
    </row>
    <row r="267" spans="2:5" ht="15.75">
      <c r="B267" s="3"/>
      <c r="C267" s="3"/>
      <c r="D267" s="3"/>
      <c r="E267" s="27"/>
    </row>
    <row r="268" spans="2:5" ht="15.75">
      <c r="B268" s="3"/>
      <c r="C268" s="3"/>
      <c r="D268" s="3"/>
      <c r="E268" s="27"/>
    </row>
    <row r="269" spans="2:5" ht="15.75">
      <c r="B269" s="3"/>
      <c r="C269" s="3"/>
      <c r="D269" s="3"/>
      <c r="E269" s="27"/>
    </row>
    <row r="270" spans="2:5" ht="15.75">
      <c r="B270" s="3"/>
      <c r="C270" s="3"/>
      <c r="D270" s="3"/>
      <c r="E270" s="27"/>
    </row>
    <row r="271" spans="2:5" ht="15.75">
      <c r="B271" s="3"/>
      <c r="C271" s="3"/>
      <c r="D271" s="3"/>
      <c r="E271" s="27"/>
    </row>
    <row r="272" spans="2:5" ht="15.75">
      <c r="B272" s="3"/>
      <c r="C272" s="3"/>
      <c r="D272" s="3"/>
      <c r="E272" s="27"/>
    </row>
    <row r="273" spans="2:5" ht="15.75">
      <c r="B273" s="3"/>
      <c r="C273" s="3"/>
      <c r="D273" s="3"/>
      <c r="E273" s="27"/>
    </row>
    <row r="274" spans="2:5" ht="15.75">
      <c r="B274" s="3"/>
      <c r="C274" s="3"/>
      <c r="D274" s="3"/>
      <c r="E274" s="27"/>
    </row>
    <row r="275" spans="2:5" ht="15.75">
      <c r="B275" s="3"/>
      <c r="C275" s="3"/>
      <c r="D275" s="3"/>
      <c r="E275" s="27"/>
    </row>
    <row r="276" spans="2:5" ht="15.75">
      <c r="B276" s="3"/>
      <c r="C276" s="3"/>
      <c r="D276" s="3"/>
      <c r="E276" s="27"/>
    </row>
    <row r="277" spans="2:5" ht="15.75">
      <c r="B277" s="3"/>
      <c r="C277" s="3"/>
      <c r="D277" s="3"/>
      <c r="E277" s="27"/>
    </row>
    <row r="278" spans="2:5" ht="15.75">
      <c r="B278" s="3"/>
      <c r="C278" s="3"/>
      <c r="D278" s="3"/>
      <c r="E278" s="27"/>
    </row>
    <row r="279" spans="2:5" ht="15.75">
      <c r="B279" s="3"/>
      <c r="C279" s="3"/>
      <c r="D279" s="3"/>
      <c r="E279" s="27"/>
    </row>
    <row r="280" spans="2:5" ht="15.75">
      <c r="B280" s="3"/>
      <c r="C280" s="3"/>
      <c r="D280" s="3"/>
      <c r="E280" s="27"/>
    </row>
    <row r="281" spans="2:5" ht="15.75">
      <c r="B281" s="3"/>
      <c r="C281" s="3"/>
      <c r="D281" s="3"/>
      <c r="E281" s="27"/>
    </row>
    <row r="282" spans="2:5" ht="15.75">
      <c r="B282" s="3"/>
      <c r="C282" s="3"/>
      <c r="D282" s="3"/>
      <c r="E282" s="27"/>
    </row>
    <row r="283" spans="2:5" ht="15.75">
      <c r="B283" s="3"/>
      <c r="C283" s="3"/>
      <c r="D283" s="3"/>
      <c r="E283" s="27"/>
    </row>
    <row r="284" spans="2:5" ht="15.75">
      <c r="B284" s="3"/>
      <c r="C284" s="3"/>
      <c r="D284" s="3"/>
      <c r="E284" s="27"/>
    </row>
    <row r="285" spans="2:5" ht="15.75">
      <c r="B285" s="3"/>
      <c r="C285" s="3"/>
      <c r="D285" s="3"/>
      <c r="E285" s="27"/>
    </row>
    <row r="286" spans="2:5" ht="15.75">
      <c r="B286" s="3"/>
      <c r="C286" s="3"/>
      <c r="D286" s="3"/>
      <c r="E286" s="27"/>
    </row>
    <row r="287" spans="2:5" ht="15.75">
      <c r="B287" s="3"/>
      <c r="C287" s="3"/>
      <c r="D287" s="3"/>
      <c r="E287" s="27"/>
    </row>
    <row r="288" spans="2:5" ht="15.75">
      <c r="B288" s="3"/>
      <c r="C288" s="3"/>
      <c r="D288" s="3"/>
      <c r="E288" s="27"/>
    </row>
    <row r="289" spans="2:5" ht="15.75">
      <c r="B289" s="3"/>
      <c r="C289" s="3"/>
      <c r="D289" s="3"/>
      <c r="E289" s="27"/>
    </row>
    <row r="290" spans="2:5" ht="15.75">
      <c r="B290" s="3"/>
      <c r="C290" s="3"/>
      <c r="D290" s="3"/>
      <c r="E290" s="27"/>
    </row>
    <row r="291" spans="2:5" ht="15.75">
      <c r="B291" s="3"/>
      <c r="C291" s="3"/>
      <c r="D291" s="3"/>
      <c r="E291" s="27"/>
    </row>
    <row r="292" spans="2:5" ht="15.75">
      <c r="B292" s="3"/>
      <c r="C292" s="3"/>
      <c r="D292" s="3"/>
      <c r="E292" s="27"/>
    </row>
    <row r="293" spans="2:5" ht="15.75">
      <c r="B293" s="3"/>
      <c r="C293" s="3"/>
      <c r="D293" s="3"/>
      <c r="E293" s="27"/>
    </row>
    <row r="294" spans="2:5" ht="15.75">
      <c r="B294" s="3"/>
      <c r="C294" s="3"/>
      <c r="D294" s="3"/>
      <c r="E294" s="27"/>
    </row>
    <row r="295" spans="2:5" ht="15.75">
      <c r="B295" s="3"/>
      <c r="C295" s="3"/>
      <c r="D295" s="3"/>
      <c r="E295" s="27"/>
    </row>
    <row r="296" spans="2:5" ht="15.75">
      <c r="B296" s="3"/>
      <c r="C296" s="3"/>
      <c r="D296" s="3"/>
      <c r="E296" s="27"/>
    </row>
    <row r="297" spans="2:5" ht="15.75">
      <c r="B297" s="3"/>
      <c r="C297" s="3"/>
      <c r="D297" s="3"/>
      <c r="E297" s="27"/>
    </row>
    <row r="298" spans="2:5" ht="15.75">
      <c r="B298" s="3"/>
      <c r="C298" s="3"/>
      <c r="D298" s="3"/>
      <c r="E298" s="27"/>
    </row>
    <row r="299" spans="2:5" ht="15.75">
      <c r="B299" s="3"/>
      <c r="C299" s="3"/>
      <c r="D299" s="3"/>
      <c r="E299" s="27"/>
    </row>
    <row r="300" spans="2:5" ht="15.75">
      <c r="B300" s="3"/>
      <c r="C300" s="3"/>
      <c r="D300" s="3"/>
      <c r="E300" s="27"/>
    </row>
    <row r="301" spans="2:5" ht="15.75">
      <c r="B301" s="3"/>
      <c r="C301" s="3"/>
      <c r="D301" s="3"/>
      <c r="E301" s="27"/>
    </row>
    <row r="302" spans="2:5" ht="15.75">
      <c r="B302" s="3"/>
      <c r="C302" s="3"/>
      <c r="D302" s="3"/>
      <c r="E302" s="27"/>
    </row>
    <row r="303" spans="2:5" ht="15.75">
      <c r="B303" s="3"/>
      <c r="C303" s="3"/>
      <c r="D303" s="3"/>
      <c r="E303" s="27"/>
    </row>
    <row r="304" spans="2:5" ht="15.75">
      <c r="B304" s="3"/>
      <c r="C304" s="3"/>
      <c r="D304" s="3"/>
      <c r="E304" s="27"/>
    </row>
    <row r="305" spans="2:5" ht="15.75">
      <c r="B305" s="3"/>
      <c r="C305" s="3"/>
      <c r="D305" s="3"/>
      <c r="E305" s="27"/>
    </row>
    <row r="306" spans="2:5" ht="15.75">
      <c r="B306" s="3"/>
      <c r="C306" s="3"/>
      <c r="D306" s="3"/>
      <c r="E306" s="27"/>
    </row>
    <row r="307" spans="2:5" ht="15.75">
      <c r="B307" s="3"/>
      <c r="C307" s="3"/>
      <c r="D307" s="3"/>
      <c r="E307" s="27"/>
    </row>
    <row r="308" spans="2:5" ht="15.75">
      <c r="B308" s="3"/>
      <c r="C308" s="3"/>
      <c r="D308" s="3"/>
      <c r="E308" s="27"/>
    </row>
    <row r="309" spans="2:5" ht="15.75">
      <c r="B309" s="3"/>
      <c r="C309" s="3"/>
      <c r="D309" s="3"/>
      <c r="E309" s="27"/>
    </row>
    <row r="310" spans="2:5" ht="15.75">
      <c r="B310" s="3"/>
      <c r="C310" s="3"/>
      <c r="D310" s="3"/>
      <c r="E310" s="27"/>
    </row>
    <row r="311" spans="2:5" ht="15.75">
      <c r="B311" s="3"/>
      <c r="C311" s="3"/>
      <c r="D311" s="3"/>
      <c r="E311" s="27"/>
    </row>
    <row r="312" spans="2:5" ht="15.75">
      <c r="B312" s="3"/>
      <c r="C312" s="3"/>
      <c r="D312" s="3"/>
      <c r="E312" s="27"/>
    </row>
    <row r="313" spans="2:5" ht="15.75">
      <c r="B313" s="3"/>
      <c r="C313" s="3"/>
      <c r="D313" s="3"/>
      <c r="E313" s="27"/>
    </row>
    <row r="314" spans="2:5" ht="15.75">
      <c r="B314" s="3"/>
      <c r="C314" s="3"/>
      <c r="D314" s="3"/>
      <c r="E314" s="27"/>
    </row>
    <row r="315" spans="2:5" ht="15.75">
      <c r="B315" s="3"/>
      <c r="C315" s="3"/>
      <c r="D315" s="3"/>
      <c r="E315" s="27"/>
    </row>
    <row r="316" spans="2:5" ht="15.75">
      <c r="B316" s="3"/>
      <c r="C316" s="3"/>
      <c r="D316" s="3"/>
      <c r="E316" s="27"/>
    </row>
    <row r="317" spans="2:5" ht="15.75">
      <c r="B317" s="3"/>
      <c r="C317" s="3"/>
      <c r="D317" s="3"/>
      <c r="E317" s="27"/>
    </row>
    <row r="318" spans="2:5" ht="15.75">
      <c r="B318" s="3"/>
      <c r="C318" s="3"/>
      <c r="D318" s="3"/>
      <c r="E318" s="27"/>
    </row>
    <row r="319" spans="2:5" ht="15.75">
      <c r="B319" s="3"/>
      <c r="C319" s="3"/>
      <c r="D319" s="3"/>
      <c r="E319" s="27"/>
    </row>
    <row r="320" spans="2:5" ht="15.75">
      <c r="B320" s="3"/>
      <c r="C320" s="3"/>
      <c r="D320" s="3"/>
      <c r="E320" s="27"/>
    </row>
    <row r="321" spans="2:5" ht="15.75">
      <c r="B321" s="3"/>
      <c r="C321" s="3"/>
      <c r="D321" s="3"/>
      <c r="E321" s="27"/>
    </row>
    <row r="322" spans="2:5" ht="15.75">
      <c r="B322" s="3"/>
      <c r="C322" s="3"/>
      <c r="D322" s="3"/>
      <c r="E322" s="27"/>
    </row>
    <row r="323" spans="2:5" ht="15.75">
      <c r="B323" s="3"/>
      <c r="C323" s="3"/>
      <c r="D323" s="3"/>
      <c r="E323" s="27"/>
    </row>
    <row r="324" spans="2:5" ht="15.75">
      <c r="B324" s="3"/>
      <c r="C324" s="3"/>
      <c r="D324" s="3"/>
      <c r="E324" s="27"/>
    </row>
    <row r="325" spans="2:5" ht="15.75">
      <c r="B325" s="3"/>
      <c r="C325" s="3"/>
      <c r="D325" s="3"/>
      <c r="E325" s="27"/>
    </row>
    <row r="326" spans="2:5" ht="15.75">
      <c r="B326" s="3"/>
      <c r="C326" s="3"/>
      <c r="D326" s="3"/>
      <c r="E326" s="27"/>
    </row>
    <row r="327" spans="2:5" ht="15.75">
      <c r="B327" s="3"/>
      <c r="C327" s="3"/>
      <c r="D327" s="3"/>
      <c r="E327" s="27"/>
    </row>
    <row r="328" spans="2:5" ht="15.75">
      <c r="B328" s="3"/>
      <c r="C328" s="3"/>
      <c r="D328" s="3"/>
      <c r="E328" s="27"/>
    </row>
    <row r="329" spans="2:5" ht="15.75">
      <c r="B329" s="3"/>
      <c r="C329" s="3"/>
      <c r="D329" s="3"/>
      <c r="E329" s="27"/>
    </row>
    <row r="330" spans="2:5" ht="15.75">
      <c r="B330" s="3"/>
      <c r="C330" s="3"/>
      <c r="D330" s="3"/>
      <c r="E330" s="27"/>
    </row>
    <row r="331" spans="2:5" ht="15.75">
      <c r="B331" s="3"/>
      <c r="C331" s="3"/>
      <c r="D331" s="3"/>
      <c r="E331" s="27"/>
    </row>
    <row r="332" spans="2:5" ht="15.75">
      <c r="B332" s="3"/>
      <c r="C332" s="3"/>
      <c r="D332" s="3"/>
      <c r="E332" s="27"/>
    </row>
    <row r="333" spans="2:5" ht="15.75">
      <c r="B333" s="3"/>
      <c r="C333" s="3"/>
      <c r="D333" s="3"/>
      <c r="E333" s="27"/>
    </row>
    <row r="334" spans="2:5" ht="15.75">
      <c r="B334" s="3"/>
      <c r="C334" s="3"/>
      <c r="D334" s="3"/>
      <c r="E334" s="27"/>
    </row>
    <row r="335" spans="2:5" ht="15.75">
      <c r="B335" s="3"/>
      <c r="C335" s="3"/>
      <c r="D335" s="3"/>
      <c r="E335" s="27"/>
    </row>
    <row r="336" spans="2:5" ht="15.75">
      <c r="B336" s="3"/>
      <c r="C336" s="3"/>
      <c r="D336" s="3"/>
      <c r="E336" s="27"/>
    </row>
    <row r="337" spans="2:5" ht="15.75">
      <c r="B337" s="3"/>
      <c r="C337" s="3"/>
      <c r="D337" s="3"/>
      <c r="E337" s="27"/>
    </row>
  </sheetData>
  <sheetProtection/>
  <mergeCells count="8">
    <mergeCell ref="B5:E5"/>
    <mergeCell ref="A59:E59"/>
    <mergeCell ref="D11:E11"/>
    <mergeCell ref="A9:E9"/>
    <mergeCell ref="B1:E1"/>
    <mergeCell ref="B2:E2"/>
    <mergeCell ref="B3:E3"/>
    <mergeCell ref="B4:E4"/>
  </mergeCells>
  <printOptions/>
  <pageMargins left="0.5905511811023623" right="0.3937007874015748" top="0.3937007874015748"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23"/>
  <sheetViews>
    <sheetView tabSelected="1" zoomScalePageLayoutView="0" workbookViewId="0" topLeftCell="A1">
      <selection activeCell="H17" sqref="H17"/>
    </sheetView>
  </sheetViews>
  <sheetFormatPr defaultColWidth="9.00390625" defaultRowHeight="12.75"/>
  <cols>
    <col min="1" max="1" width="28.625" style="53" customWidth="1"/>
    <col min="2" max="2" width="37.875" style="53" customWidth="1"/>
    <col min="3" max="3" width="17.75390625" style="53" customWidth="1"/>
    <col min="4" max="4" width="19.00390625" style="53" customWidth="1"/>
    <col min="5" max="5" width="7.625" style="53" customWidth="1"/>
    <col min="6" max="16384" width="9.125" style="53" customWidth="1"/>
  </cols>
  <sheetData>
    <row r="1" spans="1:7" s="12" customFormat="1" ht="15.75">
      <c r="A1" s="107" t="s">
        <v>120</v>
      </c>
      <c r="B1" s="107"/>
      <c r="C1" s="107"/>
      <c r="D1" s="108"/>
      <c r="E1" s="108"/>
      <c r="F1" s="50"/>
      <c r="G1" s="50"/>
    </row>
    <row r="2" spans="1:8" s="12" customFormat="1" ht="15.75">
      <c r="A2" s="105" t="s">
        <v>119</v>
      </c>
      <c r="B2" s="106"/>
      <c r="C2" s="106"/>
      <c r="D2" s="106"/>
      <c r="E2" s="106"/>
      <c r="F2" s="15"/>
      <c r="G2" s="51"/>
      <c r="H2" s="51"/>
    </row>
    <row r="3" spans="1:8" s="12" customFormat="1" ht="15.75">
      <c r="A3" s="105" t="s">
        <v>118</v>
      </c>
      <c r="B3" s="105"/>
      <c r="C3" s="105"/>
      <c r="D3" s="106"/>
      <c r="E3" s="106"/>
      <c r="F3" s="52"/>
      <c r="G3" s="52"/>
      <c r="H3" s="52"/>
    </row>
    <row r="4" spans="1:8" s="12" customFormat="1" ht="15.75">
      <c r="A4" s="105" t="s">
        <v>121</v>
      </c>
      <c r="B4" s="105"/>
      <c r="C4" s="105"/>
      <c r="D4" s="106"/>
      <c r="E4" s="106"/>
      <c r="F4" s="50"/>
      <c r="G4" s="50"/>
      <c r="H4" s="50"/>
    </row>
    <row r="5" spans="1:8" s="12" customFormat="1" ht="15.75">
      <c r="A5" s="105" t="s">
        <v>697</v>
      </c>
      <c r="B5" s="105"/>
      <c r="C5" s="105"/>
      <c r="D5" s="106"/>
      <c r="E5" s="106"/>
      <c r="F5" s="52"/>
      <c r="G5" s="52"/>
      <c r="H5" s="52"/>
    </row>
    <row r="6" spans="1:8" s="12" customFormat="1" ht="15.75">
      <c r="A6" s="23"/>
      <c r="B6" s="23"/>
      <c r="C6" s="23"/>
      <c r="D6" s="51"/>
      <c r="E6" s="51"/>
      <c r="F6" s="52"/>
      <c r="G6" s="52"/>
      <c r="H6" s="52"/>
    </row>
    <row r="7" spans="1:8" s="12" customFormat="1" ht="15.75">
      <c r="A7" s="23"/>
      <c r="B7" s="23"/>
      <c r="C7" s="23"/>
      <c r="D7" s="51"/>
      <c r="E7" s="51"/>
      <c r="F7" s="52"/>
      <c r="G7" s="52"/>
      <c r="H7" s="52"/>
    </row>
    <row r="8" spans="1:8" s="12" customFormat="1" ht="15.75">
      <c r="A8" s="23"/>
      <c r="B8" s="23"/>
      <c r="C8" s="23"/>
      <c r="D8" s="51"/>
      <c r="E8" s="51"/>
      <c r="F8" s="52"/>
      <c r="G8" s="52"/>
      <c r="H8" s="52"/>
    </row>
    <row r="9" spans="1:3" s="12" customFormat="1" ht="15.75">
      <c r="A9" s="15"/>
      <c r="B9" s="15"/>
      <c r="C9" s="15"/>
    </row>
    <row r="10" spans="1:8" s="12" customFormat="1" ht="33" customHeight="1">
      <c r="A10" s="110" t="s">
        <v>656</v>
      </c>
      <c r="B10" s="111"/>
      <c r="C10" s="111"/>
      <c r="D10" s="111"/>
      <c r="E10" s="111"/>
      <c r="F10" s="52"/>
      <c r="G10" s="52"/>
      <c r="H10" s="52"/>
    </row>
    <row r="11" spans="1:3" s="12" customFormat="1" ht="15.75">
      <c r="A11" s="102"/>
      <c r="B11" s="102"/>
      <c r="C11" s="102"/>
    </row>
    <row r="12" spans="1:5" s="12" customFormat="1" ht="15.75">
      <c r="A12" s="13"/>
      <c r="B12" s="13"/>
      <c r="E12" s="14" t="s">
        <v>79</v>
      </c>
    </row>
    <row r="13" spans="1:5" s="12" customFormat="1" ht="12" customHeight="1">
      <c r="A13" s="103" t="s">
        <v>80</v>
      </c>
      <c r="B13" s="103" t="s">
        <v>81</v>
      </c>
      <c r="C13" s="103" t="s">
        <v>102</v>
      </c>
      <c r="D13" s="103" t="s">
        <v>113</v>
      </c>
      <c r="E13" s="109" t="s">
        <v>86</v>
      </c>
    </row>
    <row r="14" spans="1:5" s="12" customFormat="1" ht="75" customHeight="1">
      <c r="A14" s="103"/>
      <c r="B14" s="103"/>
      <c r="C14" s="104"/>
      <c r="D14" s="104"/>
      <c r="E14" s="104"/>
    </row>
    <row r="15" spans="1:5" s="12" customFormat="1" ht="18.75" customHeight="1">
      <c r="A15" s="5">
        <v>1</v>
      </c>
      <c r="B15" s="5">
        <v>2</v>
      </c>
      <c r="C15" s="5">
        <v>3</v>
      </c>
      <c r="D15" s="5">
        <v>4</v>
      </c>
      <c r="E15" s="5">
        <v>5</v>
      </c>
    </row>
    <row r="16" spans="1:5" s="12" customFormat="1" ht="48" customHeight="1">
      <c r="A16" s="44" t="s">
        <v>91</v>
      </c>
      <c r="B16" s="45" t="s">
        <v>96</v>
      </c>
      <c r="C16" s="40">
        <f>C17-C19</f>
        <v>-41228710.75</v>
      </c>
      <c r="D16" s="46">
        <f>D17-D19</f>
        <v>68660983.82999992</v>
      </c>
      <c r="E16" s="47">
        <f>D16/C16*100</f>
        <v>-166.5368200483929</v>
      </c>
    </row>
    <row r="17" spans="1:5" s="12" customFormat="1" ht="37.5" customHeight="1">
      <c r="A17" s="44" t="s">
        <v>92</v>
      </c>
      <c r="B17" s="45" t="s">
        <v>82</v>
      </c>
      <c r="C17" s="40">
        <f>C18</f>
        <v>2307719228.35</v>
      </c>
      <c r="D17" s="46">
        <f>D18</f>
        <v>2506475586.49</v>
      </c>
      <c r="E17" s="47">
        <f>D17/C17*100</f>
        <v>108.61267504722008</v>
      </c>
    </row>
    <row r="18" spans="1:5" s="12" customFormat="1" ht="21" customHeight="1">
      <c r="A18" s="44" t="s">
        <v>93</v>
      </c>
      <c r="B18" s="45" t="s">
        <v>83</v>
      </c>
      <c r="C18" s="40">
        <v>2307719228.35</v>
      </c>
      <c r="D18" s="40">
        <v>2506475586.49</v>
      </c>
      <c r="E18" s="47">
        <f>D18/C18*100</f>
        <v>108.61267504722008</v>
      </c>
    </row>
    <row r="19" spans="1:5" s="12" customFormat="1" ht="31.5" customHeight="1">
      <c r="A19" s="44" t="s">
        <v>94</v>
      </c>
      <c r="B19" s="45" t="s">
        <v>84</v>
      </c>
      <c r="C19" s="40">
        <f>C20</f>
        <v>2348947939.1</v>
      </c>
      <c r="D19" s="46">
        <f>D20</f>
        <v>2437814602.66</v>
      </c>
      <c r="E19" s="47">
        <f>D19/C19*100</f>
        <v>103.78325385934477</v>
      </c>
    </row>
    <row r="20" spans="1:5" s="12" customFormat="1" ht="21.75" customHeight="1">
      <c r="A20" s="44" t="s">
        <v>95</v>
      </c>
      <c r="B20" s="45" t="s">
        <v>85</v>
      </c>
      <c r="C20" s="40">
        <v>2348947939.1</v>
      </c>
      <c r="D20" s="46">
        <v>2437814602.66</v>
      </c>
      <c r="E20" s="47">
        <f>D20/C20*100</f>
        <v>103.78325385934477</v>
      </c>
    </row>
    <row r="21" s="12" customFormat="1" ht="15.75"/>
    <row r="22" s="12" customFormat="1" ht="15.75"/>
    <row r="23" spans="1:5" s="12" customFormat="1" ht="15.75" customHeight="1">
      <c r="A23" s="101"/>
      <c r="B23" s="101"/>
      <c r="C23" s="101"/>
      <c r="D23" s="101"/>
      <c r="E23" s="101"/>
    </row>
    <row r="24" s="12" customFormat="1" ht="15.75"/>
  </sheetData>
  <sheetProtection/>
  <mergeCells count="13">
    <mergeCell ref="A1:E1"/>
    <mergeCell ref="D13:D14"/>
    <mergeCell ref="E13:E14"/>
    <mergeCell ref="A3:E3"/>
    <mergeCell ref="A4:E4"/>
    <mergeCell ref="A5:E5"/>
    <mergeCell ref="A10:E10"/>
    <mergeCell ref="A23:E23"/>
    <mergeCell ref="A11:C11"/>
    <mergeCell ref="A13:A14"/>
    <mergeCell ref="B13:B14"/>
    <mergeCell ref="C13:C14"/>
    <mergeCell ref="A2:E2"/>
  </mergeCells>
  <printOptions/>
  <pageMargins left="0.5905511811023623" right="0.3937007874015748" top="0.3937007874015748" bottom="0.3937007874015748"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2024-01-23T06:35:46Z</cp:lastPrinted>
  <dcterms:created xsi:type="dcterms:W3CDTF">2003-10-27T11:59:24Z</dcterms:created>
  <dcterms:modified xsi:type="dcterms:W3CDTF">2024-01-24T11:34:21Z</dcterms:modified>
  <cp:category/>
  <cp:version/>
  <cp:contentType/>
  <cp:contentStatus/>
</cp:coreProperties>
</file>