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на\МП\Для сайта\"/>
    </mc:Choice>
  </mc:AlternateContent>
  <xr:revisionPtr revIDLastSave="0" documentId="8_{AC96CBA9-F31D-4591-8D8B-353E7E2417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Лист1!$A$1:$U$56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K12" i="1" s="1"/>
  <c r="L17" i="1"/>
  <c r="L10" i="1" s="1"/>
  <c r="M17" i="1"/>
  <c r="M10" i="1" s="1"/>
  <c r="N17" i="1"/>
  <c r="N10" i="1" s="1"/>
  <c r="O17" i="1"/>
  <c r="O10" i="1" s="1"/>
  <c r="P17" i="1"/>
  <c r="P10" i="1" s="1"/>
  <c r="K17" i="1"/>
  <c r="K10" i="1" s="1"/>
  <c r="L19" i="1"/>
  <c r="L16" i="1" s="1"/>
  <c r="M19" i="1"/>
  <c r="N19" i="1"/>
  <c r="N16" i="1" s="1"/>
  <c r="O19" i="1"/>
  <c r="P19" i="1"/>
  <c r="P12" i="1" s="1"/>
  <c r="N21" i="1"/>
  <c r="P26" i="1"/>
  <c r="O26" i="1"/>
  <c r="J26" i="1" s="1"/>
  <c r="L36" i="1"/>
  <c r="M36" i="1"/>
  <c r="N36" i="1"/>
  <c r="O36" i="1"/>
  <c r="P36" i="1"/>
  <c r="K36" i="1"/>
  <c r="J34" i="1"/>
  <c r="J36" i="1" l="1"/>
  <c r="P9" i="1"/>
  <c r="N12" i="1"/>
  <c r="N9" i="1" s="1"/>
  <c r="K9" i="1"/>
  <c r="L12" i="1"/>
  <c r="L9" i="1" s="1"/>
  <c r="O16" i="1"/>
  <c r="M16" i="1"/>
  <c r="O12" i="1"/>
  <c r="O9" i="1" s="1"/>
  <c r="M12" i="1"/>
  <c r="M9" i="1" s="1"/>
  <c r="L31" i="1"/>
  <c r="M31" i="1"/>
  <c r="N31" i="1"/>
  <c r="O31" i="1"/>
  <c r="P31" i="1"/>
  <c r="K31" i="1"/>
  <c r="L43" i="1"/>
  <c r="M43" i="1"/>
  <c r="N43" i="1"/>
  <c r="O43" i="1"/>
  <c r="P43" i="1"/>
  <c r="K43" i="1"/>
  <c r="L48" i="1"/>
  <c r="M48" i="1"/>
  <c r="N48" i="1"/>
  <c r="O48" i="1"/>
  <c r="P48" i="1"/>
  <c r="K48" i="1"/>
  <c r="J48" i="1" l="1"/>
  <c r="P16" i="1"/>
  <c r="J51" i="1" l="1"/>
  <c r="J29" i="1"/>
  <c r="J46" i="1"/>
  <c r="J27" i="1"/>
  <c r="J31" i="1"/>
  <c r="J28" i="1"/>
  <c r="L21" i="1" l="1"/>
  <c r="J22" i="1"/>
  <c r="J52" i="1"/>
  <c r="J50" i="1"/>
  <c r="J49" i="1"/>
  <c r="J30" i="1"/>
  <c r="J43" i="1" l="1"/>
  <c r="M21" i="1"/>
  <c r="O21" i="1"/>
  <c r="P21" i="1"/>
  <c r="J47" i="1"/>
  <c r="J44" i="1"/>
  <c r="J45" i="1"/>
  <c r="J32" i="1"/>
  <c r="J33" i="1"/>
  <c r="J35" i="1"/>
  <c r="J37" i="1"/>
  <c r="J38" i="1"/>
  <c r="J39" i="1"/>
  <c r="J40" i="1"/>
  <c r="J20" i="1"/>
  <c r="J23" i="1"/>
  <c r="J24" i="1"/>
  <c r="J25" i="1"/>
  <c r="J17" i="1"/>
  <c r="J18" i="1"/>
  <c r="J19" i="1"/>
  <c r="J12" i="1" s="1"/>
  <c r="J11" i="1"/>
  <c r="J13" i="1"/>
  <c r="J10" i="1" l="1"/>
  <c r="J9" i="1" s="1"/>
  <c r="J21" i="1"/>
  <c r="J16" i="1"/>
</calcChain>
</file>

<file path=xl/sharedStrings.xml><?xml version="1.0" encoding="utf-8"?>
<sst xmlns="http://schemas.openxmlformats.org/spreadsheetml/2006/main" count="291" uniqueCount="73">
  <si>
    <t>№ п/п</t>
  </si>
  <si>
    <t>Ответственный исполнитель, соисполнитель</t>
  </si>
  <si>
    <t>Источник финансирования муниципальной программы</t>
  </si>
  <si>
    <t>Наименование муниципальной программы (подпрограммы, основного мероприятия, мероприятия)</t>
  </si>
  <si>
    <t>Вед.</t>
  </si>
  <si>
    <t>РзПр</t>
  </si>
  <si>
    <t>ЦСР</t>
  </si>
  <si>
    <t>ВР</t>
  </si>
  <si>
    <t>БА</t>
  </si>
  <si>
    <t>Расходы по годам реализации муниципальной программы, тыс. рублей (с одним десятичным знаком после запятой)</t>
  </si>
  <si>
    <t>Всего</t>
  </si>
  <si>
    <t>Срок реализации мероприятия</t>
  </si>
  <si>
    <t>Целевой индикатор и показатель муниципальной программы, для достижения которого реализуется мероприятие (основное мероприятие)</t>
  </si>
  <si>
    <t>Целевой индикатор и показатель подпрограммы, для достижения которого реализуется мероприятие (основное мероприятие)</t>
  </si>
  <si>
    <t>Непосредственный результат реализации мероприятия, единица измерения</t>
  </si>
  <si>
    <t>Значение непосредственного результата реализации мероприятия (по годам)</t>
  </si>
  <si>
    <t>х</t>
  </si>
  <si>
    <t>федеральный бюджет</t>
  </si>
  <si>
    <t>внебюджетные источники</t>
  </si>
  <si>
    <t>Всего по муни-ципальной про-грамме в том числе:</t>
  </si>
  <si>
    <t>10.0.00.00000</t>
  </si>
  <si>
    <t>Ответственный исполнитель: строительный от-дел Администрации МРМР РБ</t>
  </si>
  <si>
    <t>Итого в том числе:</t>
  </si>
  <si>
    <t>бюджет РБ</t>
  </si>
  <si>
    <t>10.0.01.00000</t>
  </si>
  <si>
    <t>2022-2027</t>
  </si>
  <si>
    <t>ПЛАН</t>
  </si>
  <si>
    <t>реализации и финансовое обеспечение Муниципальной программы</t>
  </si>
  <si>
    <t>«Дорожное хозяйство и транспортное обслуживание муниципального района Мелеузовский район Республики Башкортостан»</t>
  </si>
  <si>
    <t>0408</t>
  </si>
  <si>
    <t>10.0.02.00000</t>
  </si>
  <si>
    <t xml:space="preserve">бюджет муниципального района Мелеузовский район Республики Башкортостан </t>
  </si>
  <si>
    <t>0409</t>
  </si>
  <si>
    <t>10.0.01.S2160</t>
  </si>
  <si>
    <t>2.1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</si>
  <si>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</si>
  <si>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Мероприятие 1: Ремонт и содержание дорог местного значения</t>
  </si>
  <si>
    <t>Ответственный исполнитель: строительный отдел Администрации МРМР РБ</t>
  </si>
  <si>
    <t xml:space="preserve">Коды классификации расходов бюджета </t>
  </si>
  <si>
    <t>приложение № 2</t>
  </si>
  <si>
    <t>x</t>
  </si>
  <si>
    <t>1.1</t>
  </si>
  <si>
    <t>1.1.1</t>
  </si>
  <si>
    <t>2.1.1</t>
  </si>
  <si>
    <t>1.2</t>
  </si>
  <si>
    <t>1.2.1</t>
  </si>
  <si>
    <t>Мероприятие: Реализация проектов поддержки местных инициатив  по содержанию и ремонту дорог местного значения муниципального района Мелеузовский район РБ</t>
  </si>
  <si>
    <t>Задача: Обеспечить развитие и стабильное функционирование сети автомобильных дорог общего пользования Республики Башкортостан</t>
  </si>
  <si>
    <t>Задача: Повысить доступность услуг и качество перевозок пассажиров и грузов автомобильным транспортом на территории муниципального района Мелеузовский район Республики Башкортостан</t>
  </si>
  <si>
    <t>протяженность ремонта автомобильных дорог, км</t>
  </si>
  <si>
    <t>количество маршрутов, ед</t>
  </si>
  <si>
    <t>Цель: Обеспечить развитие и стабильное функционирование дорожно-транспортного комплекса на территории муниципального района Мелеузовский район Республики Башкортостан</t>
  </si>
  <si>
    <t>п 1.1.1.                             п 1.1.2.</t>
  </si>
  <si>
    <t>10.0.01.S2160 10.0.01.03150</t>
  </si>
  <si>
    <t>п.1.2.1</t>
  </si>
  <si>
    <t>1.1.2.</t>
  </si>
  <si>
    <t>Мероприятие 2: Предоставление межбюджетных трансфертов бюджетам поселений на ремонт и содержание дорог местного значения сельским поселениям</t>
  </si>
  <si>
    <t>2022-8,5; 2023-9,1 ; 2024 -9,6 ; 2025 -11,1; 2026 -11,2; 2027 - 11,6</t>
  </si>
  <si>
    <t>Мероприятие 1:  Осуществление регулярных и сезонных перевозок пассажиров и багажа автомобильным транспортом по  муниципальным маршрутам на территории МР Мелеузовский район РБ</t>
  </si>
  <si>
    <t>4499,5</t>
  </si>
  <si>
    <t>200    800</t>
  </si>
  <si>
    <t>Основное мероприятие № 3:  Организация и осуществление перевозок пассажиров и багажа автомобильным транспортом по  муниципальным маршрутам на территории МР Мелеузовский район РБ</t>
  </si>
  <si>
    <t>Основное мероприятие № 1: Организация ремонта и содержания дорог местного значения</t>
  </si>
  <si>
    <t>Основное мероприятие № 2: Реализация проектов Программы поддержки местных инициатив  по содержанию и ремонту дорог местного значения муниципального района Мелеузовский район РБ</t>
  </si>
  <si>
    <t>10.0.03.00000</t>
  </si>
  <si>
    <t>10.0.02.S2471 10.0.02.S2472 10.0.02.S2473</t>
  </si>
  <si>
    <t>10.0.03.63020  10.0.03.74000</t>
  </si>
  <si>
    <t>2022- 13; 2023- 15; 2024 - 15; 2025 - 15; 2026 - 15; 2027 - 15;</t>
  </si>
  <si>
    <t>количество реализованных проектов</t>
  </si>
  <si>
    <t>количество поселений которым предоставляются межбюджетные трансферты на осуществление переданных полномочий по содержанию дорог местного значения, единиц</t>
  </si>
  <si>
    <t>2022- 16; 2023- 16; 2024 - 16; 2025 - 16; 2026 - 16; 2027 -16;</t>
  </si>
  <si>
    <t>2022- 3; 2023- 0; 2024 - 0; 2025 - 0; 2026 - 0; 2027 -0;</t>
  </si>
  <si>
    <t>приложение № 2 к постановлению главы Администрации муниицпального района Мелеузовский район Республики Башкортостан от "_____" _______________    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</si>
</sst>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 readingOrder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top"/>
    </xf>
    <xf numFmtId="0" fontId="1" fillId="2" borderId="0" xfId="0" applyFont="1" applyFill="1"/>
    <xf numFmtId="3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/>
    <xf numFmtId="0" fontId="1" fillId="2" borderId="1" xfId="0" applyFont="1" applyFill="1" applyBorder="1"/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"/>
  <sheetViews>
    <sheetView tabSelected="1" view="pageBreakPreview" topLeftCell="B1" zoomScaleNormal="100" zoomScaleSheetLayoutView="100" workbookViewId="0">
      <selection activeCell="Q1" sqref="Q1:U1"/>
    </sheetView>
  </sheetViews>
  <sheetFormatPr defaultRowHeight="15" x14ac:dyDescent="0.25"/>
  <cols>
    <col min="1" max="1" width="7.7109375" customWidth="1"/>
    <col min="2" max="2" width="17" customWidth="1"/>
    <col min="3" max="3" width="15.85546875" customWidth="1"/>
    <col min="4" max="4" width="16.28515625" customWidth="1"/>
    <col min="5" max="5" width="9.28515625" bestFit="1" customWidth="1"/>
    <col min="6" max="6" width="9.28515625" customWidth="1"/>
    <col min="7" max="7" width="12.85546875" bestFit="1" customWidth="1"/>
    <col min="8" max="8" width="5.5703125" customWidth="1"/>
    <col min="9" max="9" width="9.28515625" bestFit="1" customWidth="1"/>
    <col min="10" max="10" width="14.42578125" customWidth="1"/>
    <col min="11" max="11" width="13.42578125" customWidth="1"/>
    <col min="12" max="12" width="15.140625" style="15" customWidth="1"/>
    <col min="13" max="13" width="14.7109375" customWidth="1"/>
    <col min="14" max="16" width="11.5703125" customWidth="1"/>
    <col min="17" max="17" width="9.28515625" customWidth="1"/>
    <col min="18" max="18" width="20.28515625" style="15" customWidth="1"/>
    <col min="19" max="19" width="18.5703125" customWidth="1"/>
    <col min="20" max="20" width="14.7109375" customWidth="1"/>
    <col min="21" max="21" width="10.28515625" customWidth="1"/>
  </cols>
  <sheetData>
    <row r="1" spans="1:22" ht="30" customHeight="1" x14ac:dyDescent="0.25">
      <c r="Q1" s="32" t="s">
        <v>72</v>
      </c>
      <c r="R1" s="32"/>
      <c r="S1" s="32"/>
      <c r="T1" s="32"/>
      <c r="U1" s="32"/>
    </row>
    <row r="2" spans="1:22" x14ac:dyDescent="0.25">
      <c r="Q2" s="33" t="s">
        <v>39</v>
      </c>
      <c r="R2" s="33"/>
      <c r="S2" s="33"/>
      <c r="T2" s="33"/>
      <c r="U2" s="33"/>
    </row>
    <row r="3" spans="1:22" ht="15.75" x14ac:dyDescent="0.2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2" ht="15.75" x14ac:dyDescent="0.25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2" ht="15.75" x14ac:dyDescent="0.25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2" ht="81" customHeight="1" x14ac:dyDescent="0.25">
      <c r="A6" s="50" t="s">
        <v>0</v>
      </c>
      <c r="B6" s="28" t="s">
        <v>3</v>
      </c>
      <c r="C6" s="28" t="s">
        <v>1</v>
      </c>
      <c r="D6" s="28" t="s">
        <v>2</v>
      </c>
      <c r="E6" s="28" t="s">
        <v>38</v>
      </c>
      <c r="F6" s="28"/>
      <c r="G6" s="28"/>
      <c r="H6" s="28"/>
      <c r="I6" s="28"/>
      <c r="J6" s="28" t="s">
        <v>9</v>
      </c>
      <c r="K6" s="28"/>
      <c r="L6" s="28"/>
      <c r="M6" s="28"/>
      <c r="N6" s="28"/>
      <c r="O6" s="28"/>
      <c r="P6" s="28"/>
      <c r="Q6" s="28" t="s">
        <v>11</v>
      </c>
      <c r="R6" s="38" t="s">
        <v>12</v>
      </c>
      <c r="S6" s="28" t="s">
        <v>13</v>
      </c>
      <c r="T6" s="28" t="s">
        <v>14</v>
      </c>
      <c r="U6" s="28" t="s">
        <v>15</v>
      </c>
    </row>
    <row r="7" spans="1:22" ht="63" customHeight="1" x14ac:dyDescent="0.25">
      <c r="A7" s="50"/>
      <c r="B7" s="28"/>
      <c r="C7" s="28"/>
      <c r="D7" s="28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10</v>
      </c>
      <c r="K7" s="3">
        <v>2022</v>
      </c>
      <c r="L7" s="16">
        <v>2023</v>
      </c>
      <c r="M7" s="3">
        <v>2024</v>
      </c>
      <c r="N7" s="3">
        <v>2025</v>
      </c>
      <c r="O7" s="3">
        <v>2026</v>
      </c>
      <c r="P7" s="3">
        <v>2027</v>
      </c>
      <c r="Q7" s="28"/>
      <c r="R7" s="38"/>
      <c r="S7" s="28"/>
      <c r="T7" s="28"/>
      <c r="U7" s="28"/>
    </row>
    <row r="8" spans="1:22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16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16">
        <v>18</v>
      </c>
      <c r="S8" s="3">
        <v>19</v>
      </c>
      <c r="T8" s="3">
        <v>20</v>
      </c>
      <c r="U8" s="3">
        <v>21</v>
      </c>
    </row>
    <row r="9" spans="1:22" ht="81" customHeight="1" x14ac:dyDescent="0.25">
      <c r="A9" s="50"/>
      <c r="B9" s="28" t="s">
        <v>35</v>
      </c>
      <c r="C9" s="51" t="s">
        <v>21</v>
      </c>
      <c r="D9" s="4" t="s">
        <v>19</v>
      </c>
      <c r="E9" s="3" t="s">
        <v>16</v>
      </c>
      <c r="F9" s="3" t="s">
        <v>16</v>
      </c>
      <c r="G9" s="3" t="s">
        <v>16</v>
      </c>
      <c r="H9" s="3" t="s">
        <v>16</v>
      </c>
      <c r="I9" s="3" t="s">
        <v>16</v>
      </c>
      <c r="J9" s="5">
        <f>J10+J12</f>
        <v>644694.9</v>
      </c>
      <c r="K9" s="20">
        <f>K10+K12</f>
        <v>149968.20000000001</v>
      </c>
      <c r="L9" s="20">
        <f t="shared" ref="L9:P9" si="0">L10+L12</f>
        <v>105548.6</v>
      </c>
      <c r="M9" s="20">
        <f t="shared" si="0"/>
        <v>111836.3</v>
      </c>
      <c r="N9" s="20">
        <f t="shared" si="0"/>
        <v>83780.600000000006</v>
      </c>
      <c r="O9" s="20">
        <f t="shared" si="0"/>
        <v>96780.6</v>
      </c>
      <c r="P9" s="20">
        <f t="shared" si="0"/>
        <v>96780.6</v>
      </c>
      <c r="Q9" s="28" t="s">
        <v>25</v>
      </c>
      <c r="R9" s="38" t="s">
        <v>16</v>
      </c>
      <c r="S9" s="28" t="s">
        <v>16</v>
      </c>
      <c r="T9" s="28" t="s">
        <v>16</v>
      </c>
      <c r="U9" s="28" t="s">
        <v>16</v>
      </c>
      <c r="V9" s="1"/>
    </row>
    <row r="10" spans="1:22" ht="21" customHeight="1" x14ac:dyDescent="0.25">
      <c r="A10" s="50"/>
      <c r="B10" s="28"/>
      <c r="C10" s="52"/>
      <c r="D10" s="4" t="s">
        <v>23</v>
      </c>
      <c r="E10" s="3">
        <v>706</v>
      </c>
      <c r="F10" s="3" t="s">
        <v>16</v>
      </c>
      <c r="G10" s="3" t="s">
        <v>20</v>
      </c>
      <c r="H10" s="3" t="s">
        <v>16</v>
      </c>
      <c r="I10" s="3" t="s">
        <v>16</v>
      </c>
      <c r="J10" s="5">
        <f>J17+J32+J44</f>
        <v>371647.7</v>
      </c>
      <c r="K10" s="5">
        <f>K17+K32+K44</f>
        <v>56563</v>
      </c>
      <c r="L10" s="5">
        <f t="shared" ref="L10:P10" si="1">L17+L32+L44</f>
        <v>65698.600000000006</v>
      </c>
      <c r="M10" s="5">
        <f t="shared" si="1"/>
        <v>74163.3</v>
      </c>
      <c r="N10" s="5">
        <f t="shared" si="1"/>
        <v>58407.6</v>
      </c>
      <c r="O10" s="5">
        <f t="shared" si="1"/>
        <v>58407.6</v>
      </c>
      <c r="P10" s="5">
        <f t="shared" si="1"/>
        <v>58407.6</v>
      </c>
      <c r="Q10" s="28"/>
      <c r="R10" s="38"/>
      <c r="S10" s="28"/>
      <c r="T10" s="28"/>
      <c r="U10" s="28"/>
      <c r="V10" s="1"/>
    </row>
    <row r="11" spans="1:22" ht="41.25" customHeight="1" x14ac:dyDescent="0.25">
      <c r="A11" s="50"/>
      <c r="B11" s="28"/>
      <c r="C11" s="52"/>
      <c r="D11" s="4" t="s">
        <v>17</v>
      </c>
      <c r="E11" s="3" t="s">
        <v>16</v>
      </c>
      <c r="F11" s="3" t="s">
        <v>16</v>
      </c>
      <c r="G11" s="3" t="s">
        <v>16</v>
      </c>
      <c r="H11" s="3" t="s">
        <v>16</v>
      </c>
      <c r="I11" s="3" t="s">
        <v>16</v>
      </c>
      <c r="J11" s="5">
        <f t="shared" ref="J11:J13" si="2">SUM(K11:P11)</f>
        <v>0</v>
      </c>
      <c r="K11" s="3">
        <v>0</v>
      </c>
      <c r="L11" s="16">
        <v>0</v>
      </c>
      <c r="M11" s="3">
        <v>0</v>
      </c>
      <c r="N11" s="3">
        <v>0</v>
      </c>
      <c r="O11" s="3">
        <v>0</v>
      </c>
      <c r="P11" s="3">
        <v>0</v>
      </c>
      <c r="Q11" s="28"/>
      <c r="R11" s="38"/>
      <c r="S11" s="28"/>
      <c r="T11" s="28"/>
      <c r="U11" s="28"/>
      <c r="V11" s="1"/>
    </row>
    <row r="12" spans="1:22" ht="130.5" customHeight="1" x14ac:dyDescent="0.25">
      <c r="A12" s="50"/>
      <c r="B12" s="28"/>
      <c r="C12" s="52"/>
      <c r="D12" s="4" t="s">
        <v>31</v>
      </c>
      <c r="E12" s="3">
        <v>706</v>
      </c>
      <c r="F12" s="3" t="s">
        <v>16</v>
      </c>
      <c r="G12" s="3" t="s">
        <v>20</v>
      </c>
      <c r="H12" s="3" t="s">
        <v>16</v>
      </c>
      <c r="I12" s="3" t="s">
        <v>16</v>
      </c>
      <c r="J12" s="5">
        <f>J19+J34+J46</f>
        <v>273047.2</v>
      </c>
      <c r="K12" s="5">
        <f>K19+K34+K46</f>
        <v>93405.2</v>
      </c>
      <c r="L12" s="5">
        <f t="shared" ref="L12:P12" si="3">L19+L34+L46</f>
        <v>39850</v>
      </c>
      <c r="M12" s="5">
        <f t="shared" si="3"/>
        <v>37673</v>
      </c>
      <c r="N12" s="5">
        <f t="shared" si="3"/>
        <v>25373</v>
      </c>
      <c r="O12" s="5">
        <f t="shared" si="3"/>
        <v>38373</v>
      </c>
      <c r="P12" s="5">
        <f t="shared" si="3"/>
        <v>38373</v>
      </c>
      <c r="Q12" s="28"/>
      <c r="R12" s="38"/>
      <c r="S12" s="28"/>
      <c r="T12" s="28"/>
      <c r="U12" s="28"/>
      <c r="V12" s="1"/>
    </row>
    <row r="13" spans="1:22" ht="36.75" customHeight="1" x14ac:dyDescent="0.25">
      <c r="A13" s="50"/>
      <c r="B13" s="28"/>
      <c r="C13" s="53"/>
      <c r="D13" s="6" t="s">
        <v>18</v>
      </c>
      <c r="E13" s="3" t="s">
        <v>16</v>
      </c>
      <c r="F13" s="3" t="s">
        <v>16</v>
      </c>
      <c r="G13" s="3" t="s">
        <v>16</v>
      </c>
      <c r="H13" s="3" t="s">
        <v>16</v>
      </c>
      <c r="I13" s="3" t="s">
        <v>16</v>
      </c>
      <c r="J13" s="5">
        <f t="shared" si="2"/>
        <v>0</v>
      </c>
      <c r="K13" s="3">
        <v>0</v>
      </c>
      <c r="L13" s="16">
        <v>0</v>
      </c>
      <c r="M13" s="3">
        <v>0</v>
      </c>
      <c r="N13" s="3">
        <v>0</v>
      </c>
      <c r="O13" s="3">
        <v>0</v>
      </c>
      <c r="P13" s="3">
        <v>0</v>
      </c>
      <c r="Q13" s="28"/>
      <c r="R13" s="38"/>
      <c r="S13" s="28"/>
      <c r="T13" s="28"/>
      <c r="U13" s="28"/>
      <c r="V13" s="1"/>
    </row>
    <row r="14" spans="1:22" x14ac:dyDescent="0.25">
      <c r="A14" s="3"/>
      <c r="B14" s="3"/>
      <c r="C14" s="7" t="s">
        <v>51</v>
      </c>
      <c r="D14" s="8"/>
      <c r="E14" s="8"/>
      <c r="F14" s="8"/>
      <c r="G14" s="8"/>
      <c r="H14" s="8"/>
      <c r="I14" s="8"/>
      <c r="J14" s="8"/>
      <c r="K14" s="8"/>
      <c r="L14" s="17"/>
      <c r="M14" s="8"/>
      <c r="N14" s="8"/>
      <c r="O14" s="8"/>
      <c r="P14" s="8"/>
      <c r="Q14" s="8"/>
      <c r="R14" s="17"/>
      <c r="S14" s="8"/>
      <c r="T14" s="8"/>
      <c r="U14" s="9"/>
    </row>
    <row r="15" spans="1:22" x14ac:dyDescent="0.25">
      <c r="A15" s="54" t="s">
        <v>47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8"/>
      <c r="Q15" s="8"/>
      <c r="R15" s="17"/>
      <c r="S15" s="8"/>
      <c r="T15" s="8"/>
      <c r="U15" s="9"/>
    </row>
    <row r="16" spans="1:22" ht="15" customHeight="1" x14ac:dyDescent="0.25">
      <c r="A16" s="42" t="s">
        <v>41</v>
      </c>
      <c r="B16" s="28" t="s">
        <v>62</v>
      </c>
      <c r="C16" s="28" t="s">
        <v>37</v>
      </c>
      <c r="D16" s="10" t="s">
        <v>22</v>
      </c>
      <c r="E16" s="3" t="s">
        <v>16</v>
      </c>
      <c r="F16" s="3" t="s">
        <v>16</v>
      </c>
      <c r="G16" s="3" t="s">
        <v>16</v>
      </c>
      <c r="H16" s="3" t="s">
        <v>16</v>
      </c>
      <c r="I16" s="3" t="s">
        <v>16</v>
      </c>
      <c r="J16" s="20">
        <f>SUM(K16:P16)</f>
        <v>571404.69999999995</v>
      </c>
      <c r="K16" s="5">
        <v>127278</v>
      </c>
      <c r="L16" s="20">
        <f>L19+L17</f>
        <v>93248.6</v>
      </c>
      <c r="M16" s="5">
        <f>M19+M17</f>
        <v>99536.3</v>
      </c>
      <c r="N16" s="5">
        <f>N19+N17</f>
        <v>83780.600000000006</v>
      </c>
      <c r="O16" s="5">
        <f>O19+O17</f>
        <v>83780.600000000006</v>
      </c>
      <c r="P16" s="5">
        <f>P19+P17</f>
        <v>83780.600000000006</v>
      </c>
      <c r="Q16" s="29" t="s">
        <v>25</v>
      </c>
      <c r="R16" s="56" t="s">
        <v>40</v>
      </c>
      <c r="S16" s="56" t="s">
        <v>40</v>
      </c>
      <c r="T16" s="56" t="s">
        <v>40</v>
      </c>
      <c r="U16" s="56" t="s">
        <v>40</v>
      </c>
    </row>
    <row r="17" spans="1:21" ht="25.5" customHeight="1" x14ac:dyDescent="0.25">
      <c r="A17" s="42"/>
      <c r="B17" s="28"/>
      <c r="C17" s="43"/>
      <c r="D17" s="10" t="s">
        <v>23</v>
      </c>
      <c r="E17" s="3">
        <v>706</v>
      </c>
      <c r="F17" s="3"/>
      <c r="G17" s="3" t="s">
        <v>24</v>
      </c>
      <c r="H17" s="3" t="s">
        <v>16</v>
      </c>
      <c r="I17" s="3" t="s">
        <v>16</v>
      </c>
      <c r="J17" s="20">
        <f t="shared" ref="J17:J18" si="4">SUM(K17:P17)</f>
        <v>368647.7</v>
      </c>
      <c r="K17" s="5">
        <f>K22+K27</f>
        <v>53563</v>
      </c>
      <c r="L17" s="5">
        <f t="shared" ref="L17:P17" si="5">L22+L27</f>
        <v>65698.600000000006</v>
      </c>
      <c r="M17" s="5">
        <f t="shared" si="5"/>
        <v>74163.3</v>
      </c>
      <c r="N17" s="5">
        <f t="shared" si="5"/>
        <v>58407.6</v>
      </c>
      <c r="O17" s="5">
        <f t="shared" si="5"/>
        <v>58407.6</v>
      </c>
      <c r="P17" s="5">
        <f t="shared" si="5"/>
        <v>58407.6</v>
      </c>
      <c r="Q17" s="30"/>
      <c r="R17" s="57"/>
      <c r="S17" s="57"/>
      <c r="T17" s="57"/>
      <c r="U17" s="57"/>
    </row>
    <row r="18" spans="1:21" ht="38.25" customHeight="1" x14ac:dyDescent="0.25">
      <c r="A18" s="42"/>
      <c r="B18" s="28"/>
      <c r="C18" s="43"/>
      <c r="D18" s="10" t="s">
        <v>17</v>
      </c>
      <c r="E18" s="3" t="s">
        <v>16</v>
      </c>
      <c r="F18" s="3" t="s">
        <v>16</v>
      </c>
      <c r="G18" s="3" t="s">
        <v>16</v>
      </c>
      <c r="H18" s="3" t="s">
        <v>16</v>
      </c>
      <c r="I18" s="3" t="s">
        <v>16</v>
      </c>
      <c r="J18" s="20">
        <f t="shared" si="4"/>
        <v>0</v>
      </c>
      <c r="K18" s="3">
        <v>0</v>
      </c>
      <c r="L18" s="16">
        <v>0</v>
      </c>
      <c r="M18" s="3" t="s">
        <v>16</v>
      </c>
      <c r="N18" s="3">
        <v>0</v>
      </c>
      <c r="O18" s="3">
        <v>0</v>
      </c>
      <c r="P18" s="3">
        <v>0</v>
      </c>
      <c r="Q18" s="30"/>
      <c r="R18" s="57"/>
      <c r="S18" s="57"/>
      <c r="T18" s="57"/>
      <c r="U18" s="57"/>
    </row>
    <row r="19" spans="1:21" ht="115.5" customHeight="1" x14ac:dyDescent="0.25">
      <c r="A19" s="42"/>
      <c r="B19" s="28"/>
      <c r="C19" s="43"/>
      <c r="D19" s="10" t="s">
        <v>31</v>
      </c>
      <c r="E19" s="3">
        <v>706</v>
      </c>
      <c r="F19" s="3"/>
      <c r="G19" s="3" t="s">
        <v>24</v>
      </c>
      <c r="H19" s="3" t="s">
        <v>16</v>
      </c>
      <c r="I19" s="3" t="s">
        <v>16</v>
      </c>
      <c r="J19" s="20">
        <f>SUM(K19:P19)</f>
        <v>202757</v>
      </c>
      <c r="K19" s="5">
        <f>K24+K29</f>
        <v>73715</v>
      </c>
      <c r="L19" s="5">
        <f t="shared" ref="L19:P19" si="6">L24+L29</f>
        <v>27550</v>
      </c>
      <c r="M19" s="5">
        <f t="shared" si="6"/>
        <v>25373</v>
      </c>
      <c r="N19" s="5">
        <f t="shared" si="6"/>
        <v>25373</v>
      </c>
      <c r="O19" s="5">
        <f t="shared" si="6"/>
        <v>25373</v>
      </c>
      <c r="P19" s="5">
        <f t="shared" si="6"/>
        <v>25373</v>
      </c>
      <c r="Q19" s="30"/>
      <c r="R19" s="57"/>
      <c r="S19" s="57"/>
      <c r="T19" s="57"/>
      <c r="U19" s="57"/>
    </row>
    <row r="20" spans="1:21" ht="30" x14ac:dyDescent="0.25">
      <c r="A20" s="42"/>
      <c r="B20" s="28"/>
      <c r="C20" s="43"/>
      <c r="D20" s="10" t="s">
        <v>18</v>
      </c>
      <c r="E20" s="3" t="s">
        <v>16</v>
      </c>
      <c r="F20" s="3" t="s">
        <v>16</v>
      </c>
      <c r="G20" s="3" t="s">
        <v>16</v>
      </c>
      <c r="H20" s="3" t="s">
        <v>16</v>
      </c>
      <c r="I20" s="3" t="s">
        <v>16</v>
      </c>
      <c r="J20" s="20">
        <f t="shared" ref="J20:J40" si="7">SUM(K20:P20)</f>
        <v>0</v>
      </c>
      <c r="K20" s="3">
        <v>0</v>
      </c>
      <c r="L20" s="16">
        <v>0</v>
      </c>
      <c r="M20" s="3">
        <v>0</v>
      </c>
      <c r="N20" s="3">
        <v>0</v>
      </c>
      <c r="O20" s="3">
        <v>0</v>
      </c>
      <c r="P20" s="3">
        <v>0</v>
      </c>
      <c r="Q20" s="30"/>
      <c r="R20" s="58"/>
      <c r="S20" s="58"/>
      <c r="T20" s="58"/>
      <c r="U20" s="58"/>
    </row>
    <row r="21" spans="1:21" ht="30" x14ac:dyDescent="0.25">
      <c r="A21" s="42" t="s">
        <v>42</v>
      </c>
      <c r="B21" s="34" t="s">
        <v>36</v>
      </c>
      <c r="C21" s="28" t="s">
        <v>37</v>
      </c>
      <c r="D21" s="10" t="s">
        <v>22</v>
      </c>
      <c r="E21" s="3" t="s">
        <v>16</v>
      </c>
      <c r="F21" s="3" t="s">
        <v>16</v>
      </c>
      <c r="G21" s="3" t="s">
        <v>16</v>
      </c>
      <c r="H21" s="3" t="s">
        <v>16</v>
      </c>
      <c r="I21" s="3" t="s">
        <v>16</v>
      </c>
      <c r="J21" s="20">
        <f t="shared" si="7"/>
        <v>496995.69999999995</v>
      </c>
      <c r="K21" s="5">
        <v>83154</v>
      </c>
      <c r="L21" s="20">
        <f>L22+L24</f>
        <v>87191.6</v>
      </c>
      <c r="M21" s="5">
        <f t="shared" ref="M21:P21" si="8">M22+M24</f>
        <v>93479.3</v>
      </c>
      <c r="N21" s="5">
        <f>N22+N24</f>
        <v>77723.600000000006</v>
      </c>
      <c r="O21" s="5">
        <f t="shared" si="8"/>
        <v>77723.600000000006</v>
      </c>
      <c r="P21" s="5">
        <f t="shared" si="8"/>
        <v>77723.600000000006</v>
      </c>
      <c r="Q21" s="30"/>
      <c r="R21" s="59" t="s">
        <v>54</v>
      </c>
      <c r="S21" s="29" t="s">
        <v>40</v>
      </c>
      <c r="T21" s="34" t="s">
        <v>49</v>
      </c>
      <c r="U21" s="62" t="s">
        <v>57</v>
      </c>
    </row>
    <row r="22" spans="1:21" ht="27.75" customHeight="1" x14ac:dyDescent="0.25">
      <c r="A22" s="42"/>
      <c r="B22" s="35"/>
      <c r="C22" s="43"/>
      <c r="D22" s="10" t="s">
        <v>23</v>
      </c>
      <c r="E22" s="3">
        <v>706</v>
      </c>
      <c r="F22" s="11" t="s">
        <v>32</v>
      </c>
      <c r="G22" s="3" t="s">
        <v>33</v>
      </c>
      <c r="H22" s="3">
        <v>200</v>
      </c>
      <c r="I22" s="3" t="s">
        <v>16</v>
      </c>
      <c r="J22" s="20">
        <f>SUM(K22:P22)</f>
        <v>368647.7</v>
      </c>
      <c r="K22" s="5">
        <v>53563</v>
      </c>
      <c r="L22" s="20">
        <v>65698.600000000006</v>
      </c>
      <c r="M22" s="5">
        <v>74163.3</v>
      </c>
      <c r="N22" s="5">
        <v>58407.6</v>
      </c>
      <c r="O22" s="5">
        <v>58407.6</v>
      </c>
      <c r="P22" s="5">
        <v>58407.6</v>
      </c>
      <c r="Q22" s="30"/>
      <c r="R22" s="60"/>
      <c r="S22" s="30"/>
      <c r="T22" s="35"/>
      <c r="U22" s="63"/>
    </row>
    <row r="23" spans="1:21" ht="30" x14ac:dyDescent="0.25">
      <c r="A23" s="42"/>
      <c r="B23" s="35"/>
      <c r="C23" s="43"/>
      <c r="D23" s="10" t="s">
        <v>17</v>
      </c>
      <c r="E23" s="3" t="s">
        <v>16</v>
      </c>
      <c r="F23" s="3" t="s">
        <v>16</v>
      </c>
      <c r="G23" s="3" t="s">
        <v>16</v>
      </c>
      <c r="H23" s="3" t="s">
        <v>16</v>
      </c>
      <c r="I23" s="3" t="s">
        <v>16</v>
      </c>
      <c r="J23" s="20">
        <f t="shared" si="7"/>
        <v>0</v>
      </c>
      <c r="K23" s="3">
        <v>0</v>
      </c>
      <c r="L23" s="16">
        <v>0</v>
      </c>
      <c r="M23" s="3">
        <v>0</v>
      </c>
      <c r="N23" s="3">
        <v>0</v>
      </c>
      <c r="O23" s="3">
        <v>0</v>
      </c>
      <c r="P23" s="3">
        <v>0</v>
      </c>
      <c r="Q23" s="30"/>
      <c r="R23" s="60"/>
      <c r="S23" s="30"/>
      <c r="T23" s="35"/>
      <c r="U23" s="63"/>
    </row>
    <row r="24" spans="1:21" ht="104.25" customHeight="1" x14ac:dyDescent="0.25">
      <c r="A24" s="42"/>
      <c r="B24" s="35"/>
      <c r="C24" s="43"/>
      <c r="D24" s="10" t="s">
        <v>31</v>
      </c>
      <c r="E24" s="3">
        <v>706</v>
      </c>
      <c r="F24" s="11" t="s">
        <v>32</v>
      </c>
      <c r="G24" s="12" t="s">
        <v>53</v>
      </c>
      <c r="H24" s="19" t="s">
        <v>60</v>
      </c>
      <c r="I24" s="13" t="s">
        <v>40</v>
      </c>
      <c r="J24" s="20">
        <f t="shared" si="7"/>
        <v>128348</v>
      </c>
      <c r="K24" s="5">
        <v>29591</v>
      </c>
      <c r="L24" s="20">
        <v>21493</v>
      </c>
      <c r="M24" s="5">
        <v>19316</v>
      </c>
      <c r="N24" s="20">
        <v>19316</v>
      </c>
      <c r="O24" s="20">
        <v>19316</v>
      </c>
      <c r="P24" s="20">
        <v>19316</v>
      </c>
      <c r="Q24" s="30"/>
      <c r="R24" s="60"/>
      <c r="S24" s="30"/>
      <c r="T24" s="35"/>
      <c r="U24" s="63"/>
    </row>
    <row r="25" spans="1:21" ht="30" x14ac:dyDescent="0.25">
      <c r="A25" s="42"/>
      <c r="B25" s="36"/>
      <c r="C25" s="43"/>
      <c r="D25" s="10" t="s">
        <v>18</v>
      </c>
      <c r="E25" s="3" t="s">
        <v>16</v>
      </c>
      <c r="F25" s="3" t="s">
        <v>16</v>
      </c>
      <c r="G25" s="3" t="s">
        <v>16</v>
      </c>
      <c r="H25" s="3" t="s">
        <v>16</v>
      </c>
      <c r="I25" s="3" t="s">
        <v>16</v>
      </c>
      <c r="J25" s="20">
        <f t="shared" si="7"/>
        <v>0</v>
      </c>
      <c r="K25" s="3">
        <v>0</v>
      </c>
      <c r="L25" s="16">
        <v>0</v>
      </c>
      <c r="M25" s="3">
        <v>0</v>
      </c>
      <c r="N25" s="3">
        <v>0</v>
      </c>
      <c r="O25" s="3">
        <v>0</v>
      </c>
      <c r="P25" s="3">
        <v>0</v>
      </c>
      <c r="Q25" s="31"/>
      <c r="R25" s="61"/>
      <c r="S25" s="31"/>
      <c r="T25" s="36"/>
      <c r="U25" s="64"/>
    </row>
    <row r="26" spans="1:21" ht="30" x14ac:dyDescent="0.25">
      <c r="A26" s="47" t="s">
        <v>55</v>
      </c>
      <c r="B26" s="34" t="s">
        <v>56</v>
      </c>
      <c r="C26" s="28" t="s">
        <v>37</v>
      </c>
      <c r="D26" s="10" t="s">
        <v>22</v>
      </c>
      <c r="E26" s="3" t="s">
        <v>16</v>
      </c>
      <c r="F26" s="3" t="s">
        <v>16</v>
      </c>
      <c r="G26" s="3" t="s">
        <v>16</v>
      </c>
      <c r="H26" s="3" t="s">
        <v>16</v>
      </c>
      <c r="I26" s="3" t="s">
        <v>16</v>
      </c>
      <c r="J26" s="27">
        <f>K26+L26+M26+N26+O26+P26</f>
        <v>74409</v>
      </c>
      <c r="K26" s="27">
        <v>44124</v>
      </c>
      <c r="L26" s="20">
        <v>6057</v>
      </c>
      <c r="M26" s="5">
        <v>6057</v>
      </c>
      <c r="N26" s="5">
        <v>6057</v>
      </c>
      <c r="O26" s="5">
        <f>O29</f>
        <v>6057</v>
      </c>
      <c r="P26" s="5">
        <f>P29</f>
        <v>6057</v>
      </c>
      <c r="Q26" s="29"/>
      <c r="R26" s="21"/>
      <c r="S26" s="29" t="s">
        <v>40</v>
      </c>
      <c r="T26" s="34" t="s">
        <v>69</v>
      </c>
      <c r="U26" s="34" t="s">
        <v>70</v>
      </c>
    </row>
    <row r="27" spans="1:21" x14ac:dyDescent="0.25">
      <c r="A27" s="48"/>
      <c r="B27" s="35"/>
      <c r="C27" s="43"/>
      <c r="D27" s="10" t="s">
        <v>23</v>
      </c>
      <c r="E27" s="3" t="s">
        <v>16</v>
      </c>
      <c r="F27" s="3" t="s">
        <v>16</v>
      </c>
      <c r="G27" s="3" t="s">
        <v>16</v>
      </c>
      <c r="H27" s="3" t="s">
        <v>16</v>
      </c>
      <c r="I27" s="3" t="s">
        <v>16</v>
      </c>
      <c r="J27" s="20">
        <f t="shared" ref="J27" si="9">SUM(K27:P27)</f>
        <v>0</v>
      </c>
      <c r="K27" s="3">
        <v>0</v>
      </c>
      <c r="L27" s="16">
        <v>0</v>
      </c>
      <c r="M27" s="3">
        <v>0</v>
      </c>
      <c r="N27" s="3">
        <v>0</v>
      </c>
      <c r="O27" s="3">
        <v>0</v>
      </c>
      <c r="P27" s="3">
        <v>0</v>
      </c>
      <c r="Q27" s="30"/>
      <c r="R27" s="21"/>
      <c r="S27" s="30"/>
      <c r="T27" s="35"/>
      <c r="U27" s="35"/>
    </row>
    <row r="28" spans="1:21" ht="30" x14ac:dyDescent="0.25">
      <c r="A28" s="48"/>
      <c r="B28" s="35"/>
      <c r="C28" s="43"/>
      <c r="D28" s="10" t="s">
        <v>17</v>
      </c>
      <c r="E28" s="3" t="s">
        <v>16</v>
      </c>
      <c r="F28" s="3" t="s">
        <v>16</v>
      </c>
      <c r="G28" s="3" t="s">
        <v>16</v>
      </c>
      <c r="H28" s="3" t="s">
        <v>16</v>
      </c>
      <c r="I28" s="3" t="s">
        <v>16</v>
      </c>
      <c r="J28" s="20">
        <f t="shared" ref="J28" si="10">SUM(K28:P28)</f>
        <v>0</v>
      </c>
      <c r="K28" s="3">
        <v>0</v>
      </c>
      <c r="L28" s="16">
        <v>0</v>
      </c>
      <c r="M28" s="3">
        <v>0</v>
      </c>
      <c r="N28" s="3">
        <v>0</v>
      </c>
      <c r="O28" s="3">
        <v>0</v>
      </c>
      <c r="P28" s="3">
        <v>0</v>
      </c>
      <c r="Q28" s="30"/>
      <c r="R28" s="21"/>
      <c r="S28" s="30"/>
      <c r="T28" s="35"/>
      <c r="U28" s="35"/>
    </row>
    <row r="29" spans="1:21" ht="105" x14ac:dyDescent="0.25">
      <c r="A29" s="48"/>
      <c r="B29" s="35"/>
      <c r="C29" s="43"/>
      <c r="D29" s="10" t="s">
        <v>31</v>
      </c>
      <c r="E29" s="3">
        <v>706</v>
      </c>
      <c r="F29" s="11" t="s">
        <v>32</v>
      </c>
      <c r="G29" s="12" t="s">
        <v>53</v>
      </c>
      <c r="H29" s="19">
        <v>500</v>
      </c>
      <c r="I29" s="13" t="s">
        <v>40</v>
      </c>
      <c r="J29" s="5">
        <f>K29+L29+M29+N29+O29+P29</f>
        <v>74409</v>
      </c>
      <c r="K29" s="5">
        <v>44124</v>
      </c>
      <c r="L29" s="20">
        <v>6057</v>
      </c>
      <c r="M29" s="5">
        <v>6057</v>
      </c>
      <c r="N29" s="5">
        <v>6057</v>
      </c>
      <c r="O29" s="5">
        <v>6057</v>
      </c>
      <c r="P29" s="5">
        <v>6057</v>
      </c>
      <c r="Q29" s="30"/>
      <c r="R29" s="21"/>
      <c r="S29" s="30"/>
      <c r="T29" s="35"/>
      <c r="U29" s="35"/>
    </row>
    <row r="30" spans="1:21" ht="102.75" customHeight="1" x14ac:dyDescent="0.25">
      <c r="A30" s="49"/>
      <c r="B30" s="36"/>
      <c r="C30" s="43"/>
      <c r="D30" s="10" t="s">
        <v>18</v>
      </c>
      <c r="E30" s="3" t="s">
        <v>16</v>
      </c>
      <c r="F30" s="3" t="s">
        <v>16</v>
      </c>
      <c r="G30" s="3" t="s">
        <v>16</v>
      </c>
      <c r="H30" s="3" t="s">
        <v>16</v>
      </c>
      <c r="I30" s="3" t="s">
        <v>16</v>
      </c>
      <c r="J30" s="5">
        <f t="shared" ref="J30:J31" si="11">SUM(K30:P30)</f>
        <v>0</v>
      </c>
      <c r="K30" s="3">
        <v>0</v>
      </c>
      <c r="L30" s="16">
        <v>0</v>
      </c>
      <c r="M30" s="3">
        <v>0</v>
      </c>
      <c r="N30" s="3">
        <v>0</v>
      </c>
      <c r="O30" s="3">
        <v>0</v>
      </c>
      <c r="P30" s="3">
        <v>0</v>
      </c>
      <c r="Q30" s="31"/>
      <c r="R30" s="21"/>
      <c r="S30" s="31"/>
      <c r="T30" s="36"/>
      <c r="U30" s="36"/>
    </row>
    <row r="31" spans="1:21" ht="30" x14ac:dyDescent="0.25">
      <c r="A31" s="42" t="s">
        <v>44</v>
      </c>
      <c r="B31" s="34" t="s">
        <v>63</v>
      </c>
      <c r="C31" s="28" t="s">
        <v>37</v>
      </c>
      <c r="D31" s="10" t="s">
        <v>22</v>
      </c>
      <c r="E31" s="3" t="s">
        <v>16</v>
      </c>
      <c r="F31" s="3" t="s">
        <v>16</v>
      </c>
      <c r="G31" s="3" t="s">
        <v>16</v>
      </c>
      <c r="H31" s="3" t="s">
        <v>16</v>
      </c>
      <c r="I31" s="3" t="s">
        <v>16</v>
      </c>
      <c r="J31" s="20">
        <f t="shared" si="11"/>
        <v>7499.5</v>
      </c>
      <c r="K31" s="11">
        <f>K32+K33+K34+K35</f>
        <v>7499.5</v>
      </c>
      <c r="L31" s="11">
        <f t="shared" ref="L31:P31" si="12">L32+L33+L34+L35</f>
        <v>0</v>
      </c>
      <c r="M31" s="11">
        <f t="shared" si="12"/>
        <v>0</v>
      </c>
      <c r="N31" s="11">
        <f t="shared" si="12"/>
        <v>0</v>
      </c>
      <c r="O31" s="11">
        <f t="shared" si="12"/>
        <v>0</v>
      </c>
      <c r="P31" s="11">
        <f t="shared" si="12"/>
        <v>0</v>
      </c>
      <c r="Q31" s="44"/>
      <c r="R31" s="29" t="s">
        <v>16</v>
      </c>
      <c r="S31" s="29" t="s">
        <v>16</v>
      </c>
      <c r="T31" s="29" t="s">
        <v>16</v>
      </c>
      <c r="U31" s="29" t="s">
        <v>16</v>
      </c>
    </row>
    <row r="32" spans="1:21" x14ac:dyDescent="0.25">
      <c r="A32" s="42"/>
      <c r="B32" s="35"/>
      <c r="C32" s="43"/>
      <c r="D32" s="10" t="s">
        <v>23</v>
      </c>
      <c r="E32" s="3"/>
      <c r="F32" s="3"/>
      <c r="G32" s="3" t="s">
        <v>30</v>
      </c>
      <c r="H32" s="3"/>
      <c r="I32" s="3" t="s">
        <v>16</v>
      </c>
      <c r="J32" s="20">
        <f t="shared" si="7"/>
        <v>3000</v>
      </c>
      <c r="K32" s="3">
        <v>3000</v>
      </c>
      <c r="L32" s="16">
        <v>0</v>
      </c>
      <c r="M32" s="3">
        <v>0</v>
      </c>
      <c r="N32" s="3">
        <v>0</v>
      </c>
      <c r="O32" s="3">
        <v>0</v>
      </c>
      <c r="P32" s="3">
        <v>0</v>
      </c>
      <c r="Q32" s="45"/>
      <c r="R32" s="30"/>
      <c r="S32" s="30"/>
      <c r="T32" s="30"/>
      <c r="U32" s="30"/>
    </row>
    <row r="33" spans="1:21" ht="30" x14ac:dyDescent="0.25">
      <c r="A33" s="42"/>
      <c r="B33" s="35"/>
      <c r="C33" s="43"/>
      <c r="D33" s="10" t="s">
        <v>17</v>
      </c>
      <c r="E33" s="3" t="s">
        <v>16</v>
      </c>
      <c r="F33" s="3" t="s">
        <v>16</v>
      </c>
      <c r="G33" s="3" t="s">
        <v>16</v>
      </c>
      <c r="H33" s="3" t="s">
        <v>16</v>
      </c>
      <c r="I33" s="3" t="s">
        <v>16</v>
      </c>
      <c r="J33" s="20">
        <f t="shared" si="7"/>
        <v>0</v>
      </c>
      <c r="K33" s="3">
        <v>0</v>
      </c>
      <c r="L33" s="16">
        <v>0</v>
      </c>
      <c r="M33" s="3">
        <v>0</v>
      </c>
      <c r="N33" s="3">
        <v>0</v>
      </c>
      <c r="O33" s="3">
        <v>0</v>
      </c>
      <c r="P33" s="3">
        <v>0</v>
      </c>
      <c r="Q33" s="45"/>
      <c r="R33" s="30"/>
      <c r="S33" s="30"/>
      <c r="T33" s="30"/>
      <c r="U33" s="30"/>
    </row>
    <row r="34" spans="1:21" ht="105" x14ac:dyDescent="0.25">
      <c r="A34" s="42"/>
      <c r="B34" s="35"/>
      <c r="C34" s="43"/>
      <c r="D34" s="10" t="s">
        <v>31</v>
      </c>
      <c r="E34" s="3"/>
      <c r="F34" s="11"/>
      <c r="G34" s="3" t="s">
        <v>30</v>
      </c>
      <c r="H34" s="3" t="s">
        <v>16</v>
      </c>
      <c r="I34" s="3" t="s">
        <v>16</v>
      </c>
      <c r="J34" s="20">
        <f>K34+L34+M34+N34+O34+P34</f>
        <v>4499.5</v>
      </c>
      <c r="K34" s="11" t="s">
        <v>59</v>
      </c>
      <c r="L34" s="22">
        <v>0</v>
      </c>
      <c r="M34" s="11">
        <v>0</v>
      </c>
      <c r="N34" s="3">
        <v>0</v>
      </c>
      <c r="O34" s="3">
        <v>0</v>
      </c>
      <c r="P34" s="3">
        <v>0</v>
      </c>
      <c r="Q34" s="45"/>
      <c r="R34" s="30"/>
      <c r="S34" s="30"/>
      <c r="T34" s="30"/>
      <c r="U34" s="30"/>
    </row>
    <row r="35" spans="1:21" ht="30" x14ac:dyDescent="0.25">
      <c r="A35" s="42"/>
      <c r="B35" s="36"/>
      <c r="C35" s="43"/>
      <c r="D35" s="10" t="s">
        <v>18</v>
      </c>
      <c r="E35" s="3" t="s">
        <v>16</v>
      </c>
      <c r="F35" s="3" t="s">
        <v>16</v>
      </c>
      <c r="G35" s="3" t="s">
        <v>16</v>
      </c>
      <c r="H35" s="3" t="s">
        <v>16</v>
      </c>
      <c r="I35" s="3" t="s">
        <v>16</v>
      </c>
      <c r="J35" s="20">
        <f t="shared" si="7"/>
        <v>0</v>
      </c>
      <c r="K35" s="3">
        <v>0</v>
      </c>
      <c r="L35" s="16">
        <v>0</v>
      </c>
      <c r="M35" s="3">
        <v>0</v>
      </c>
      <c r="N35" s="3">
        <v>0</v>
      </c>
      <c r="O35" s="3">
        <v>0</v>
      </c>
      <c r="P35" s="3">
        <v>0</v>
      </c>
      <c r="Q35" s="46"/>
      <c r="R35" s="31"/>
      <c r="S35" s="31"/>
      <c r="T35" s="31"/>
      <c r="U35" s="31"/>
    </row>
    <row r="36" spans="1:21" ht="45" x14ac:dyDescent="0.25">
      <c r="A36" s="42" t="s">
        <v>45</v>
      </c>
      <c r="B36" s="34" t="s">
        <v>46</v>
      </c>
      <c r="C36" s="28" t="s">
        <v>37</v>
      </c>
      <c r="D36" s="10" t="s">
        <v>22</v>
      </c>
      <c r="E36" s="3"/>
      <c r="F36" s="3"/>
      <c r="G36" s="10" t="s">
        <v>65</v>
      </c>
      <c r="H36" s="3"/>
      <c r="I36" s="3"/>
      <c r="J36" s="20">
        <f>SUM(K36:P36)</f>
        <v>7499.5</v>
      </c>
      <c r="K36" s="3">
        <f>K37+K38+K39+K40</f>
        <v>7499.5</v>
      </c>
      <c r="L36" s="3">
        <f t="shared" ref="L36:P36" si="13">L37+L38+L39+L40</f>
        <v>0</v>
      </c>
      <c r="M36" s="3">
        <f t="shared" si="13"/>
        <v>0</v>
      </c>
      <c r="N36" s="3">
        <f t="shared" si="13"/>
        <v>0</v>
      </c>
      <c r="O36" s="3">
        <f t="shared" si="13"/>
        <v>0</v>
      </c>
      <c r="P36" s="3">
        <f t="shared" si="13"/>
        <v>0</v>
      </c>
      <c r="Q36" s="44"/>
      <c r="R36" s="29" t="s">
        <v>54</v>
      </c>
      <c r="S36" s="29" t="s">
        <v>16</v>
      </c>
      <c r="T36" s="34" t="s">
        <v>68</v>
      </c>
      <c r="U36" s="34" t="s">
        <v>71</v>
      </c>
    </row>
    <row r="37" spans="1:21" x14ac:dyDescent="0.25">
      <c r="A37" s="42"/>
      <c r="B37" s="35"/>
      <c r="C37" s="43"/>
      <c r="D37" s="10" t="s">
        <v>23</v>
      </c>
      <c r="E37" s="3" t="s">
        <v>16</v>
      </c>
      <c r="F37" s="3" t="s">
        <v>16</v>
      </c>
      <c r="G37" s="3" t="s">
        <v>16</v>
      </c>
      <c r="H37" s="3" t="s">
        <v>16</v>
      </c>
      <c r="I37" s="3" t="s">
        <v>16</v>
      </c>
      <c r="J37" s="20">
        <f t="shared" si="7"/>
        <v>3000</v>
      </c>
      <c r="K37" s="3">
        <v>3000</v>
      </c>
      <c r="L37" s="16">
        <v>0</v>
      </c>
      <c r="M37" s="3">
        <v>0</v>
      </c>
      <c r="N37" s="3">
        <v>0</v>
      </c>
      <c r="O37" s="3">
        <v>0</v>
      </c>
      <c r="P37" s="3">
        <v>0</v>
      </c>
      <c r="Q37" s="45"/>
      <c r="R37" s="30"/>
      <c r="S37" s="30"/>
      <c r="T37" s="35"/>
      <c r="U37" s="35"/>
    </row>
    <row r="38" spans="1:21" ht="30" x14ac:dyDescent="0.25">
      <c r="A38" s="42"/>
      <c r="B38" s="35"/>
      <c r="C38" s="43"/>
      <c r="D38" s="10" t="s">
        <v>17</v>
      </c>
      <c r="E38" s="3" t="s">
        <v>16</v>
      </c>
      <c r="F38" s="3" t="s">
        <v>16</v>
      </c>
      <c r="G38" s="3" t="s">
        <v>16</v>
      </c>
      <c r="H38" s="3" t="s">
        <v>16</v>
      </c>
      <c r="I38" s="3" t="s">
        <v>16</v>
      </c>
      <c r="J38" s="20">
        <f t="shared" si="7"/>
        <v>0</v>
      </c>
      <c r="K38" s="3">
        <v>0</v>
      </c>
      <c r="L38" s="16">
        <v>0</v>
      </c>
      <c r="M38" s="3">
        <v>0</v>
      </c>
      <c r="N38" s="3">
        <v>0</v>
      </c>
      <c r="O38" s="3">
        <v>0</v>
      </c>
      <c r="P38" s="3">
        <v>0</v>
      </c>
      <c r="Q38" s="45"/>
      <c r="R38" s="30"/>
      <c r="S38" s="30"/>
      <c r="T38" s="35"/>
      <c r="U38" s="35"/>
    </row>
    <row r="39" spans="1:21" ht="105" x14ac:dyDescent="0.25">
      <c r="A39" s="42"/>
      <c r="B39" s="35"/>
      <c r="C39" s="43"/>
      <c r="D39" s="10" t="s">
        <v>31</v>
      </c>
      <c r="E39" s="3"/>
      <c r="F39" s="11"/>
      <c r="G39" s="10" t="s">
        <v>65</v>
      </c>
      <c r="H39" s="3" t="s">
        <v>16</v>
      </c>
      <c r="I39" s="3" t="s">
        <v>16</v>
      </c>
      <c r="J39" s="20">
        <f t="shared" si="7"/>
        <v>4499.5</v>
      </c>
      <c r="K39" s="3">
        <v>4499.5</v>
      </c>
      <c r="L39" s="16">
        <v>0</v>
      </c>
      <c r="M39" s="3">
        <v>0</v>
      </c>
      <c r="N39" s="3">
        <v>0</v>
      </c>
      <c r="O39" s="3">
        <v>0</v>
      </c>
      <c r="P39" s="3">
        <v>0</v>
      </c>
      <c r="Q39" s="45"/>
      <c r="R39" s="30"/>
      <c r="S39" s="30"/>
      <c r="T39" s="35"/>
      <c r="U39" s="35"/>
    </row>
    <row r="40" spans="1:21" ht="30" x14ac:dyDescent="0.25">
      <c r="A40" s="42"/>
      <c r="B40" s="36"/>
      <c r="C40" s="43"/>
      <c r="D40" s="10" t="s">
        <v>18</v>
      </c>
      <c r="E40" s="3" t="s">
        <v>16</v>
      </c>
      <c r="F40" s="3" t="s">
        <v>16</v>
      </c>
      <c r="G40" s="3" t="s">
        <v>16</v>
      </c>
      <c r="H40" s="3" t="s">
        <v>16</v>
      </c>
      <c r="I40" s="3" t="s">
        <v>16</v>
      </c>
      <c r="J40" s="20">
        <f t="shared" si="7"/>
        <v>0</v>
      </c>
      <c r="K40" s="3">
        <v>0</v>
      </c>
      <c r="L40" s="16">
        <v>0</v>
      </c>
      <c r="M40" s="3">
        <v>0</v>
      </c>
      <c r="N40" s="3">
        <v>0</v>
      </c>
      <c r="O40" s="3">
        <v>0</v>
      </c>
      <c r="P40" s="3">
        <v>0</v>
      </c>
      <c r="Q40" s="46"/>
      <c r="R40" s="31"/>
      <c r="S40" s="31"/>
      <c r="T40" s="36"/>
      <c r="U40" s="36"/>
    </row>
    <row r="41" spans="1:21" x14ac:dyDescent="0.25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</row>
    <row r="42" spans="1:2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/>
    </row>
    <row r="43" spans="1:21" ht="30" customHeight="1" x14ac:dyDescent="0.25">
      <c r="A43" s="47" t="s">
        <v>34</v>
      </c>
      <c r="B43" s="34" t="s">
        <v>61</v>
      </c>
      <c r="C43" s="34" t="s">
        <v>37</v>
      </c>
      <c r="D43" s="10" t="s">
        <v>22</v>
      </c>
      <c r="E43" s="3" t="s">
        <v>16</v>
      </c>
      <c r="F43" s="3" t="s">
        <v>16</v>
      </c>
      <c r="G43" s="3" t="s">
        <v>16</v>
      </c>
      <c r="H43" s="3" t="s">
        <v>16</v>
      </c>
      <c r="I43" s="3" t="s">
        <v>16</v>
      </c>
      <c r="J43" s="5">
        <f>SUM(K43:P43)</f>
        <v>65790.7</v>
      </c>
      <c r="K43" s="5">
        <f>K44+K45+K46+K47</f>
        <v>15190.7</v>
      </c>
      <c r="L43" s="5">
        <f t="shared" ref="L43:P43" si="14">L44+L45+L46+L47</f>
        <v>12300</v>
      </c>
      <c r="M43" s="5">
        <f t="shared" si="14"/>
        <v>12300</v>
      </c>
      <c r="N43" s="5">
        <f t="shared" si="14"/>
        <v>0</v>
      </c>
      <c r="O43" s="5">
        <f t="shared" si="14"/>
        <v>13000</v>
      </c>
      <c r="P43" s="5">
        <f t="shared" si="14"/>
        <v>13000</v>
      </c>
      <c r="Q43" s="29" t="s">
        <v>25</v>
      </c>
      <c r="R43" s="29" t="s">
        <v>16</v>
      </c>
      <c r="S43" s="29" t="s">
        <v>16</v>
      </c>
      <c r="T43" s="29" t="s">
        <v>16</v>
      </c>
      <c r="U43" s="29" t="s">
        <v>16</v>
      </c>
    </row>
    <row r="44" spans="1:21" x14ac:dyDescent="0.25">
      <c r="A44" s="48"/>
      <c r="B44" s="35"/>
      <c r="C44" s="35"/>
      <c r="D44" s="10" t="s">
        <v>23</v>
      </c>
      <c r="E44" s="3"/>
      <c r="F44" s="3"/>
      <c r="G44" s="3"/>
      <c r="H44" s="3"/>
      <c r="I44" s="3" t="s">
        <v>16</v>
      </c>
      <c r="J44" s="5">
        <f t="shared" ref="J44:J45" si="15">SUM(K44:P44)</f>
        <v>0</v>
      </c>
      <c r="K44" s="3"/>
      <c r="L44" s="16"/>
      <c r="M44" s="3"/>
      <c r="N44" s="3"/>
      <c r="O44" s="3"/>
      <c r="P44" s="3"/>
      <c r="Q44" s="30"/>
      <c r="R44" s="30"/>
      <c r="S44" s="30"/>
      <c r="T44" s="30"/>
      <c r="U44" s="30"/>
    </row>
    <row r="45" spans="1:21" ht="30" x14ac:dyDescent="0.25">
      <c r="A45" s="48"/>
      <c r="B45" s="35"/>
      <c r="C45" s="35"/>
      <c r="D45" s="10" t="s">
        <v>17</v>
      </c>
      <c r="E45" s="3" t="s">
        <v>16</v>
      </c>
      <c r="F45" s="3" t="s">
        <v>16</v>
      </c>
      <c r="G45" s="3" t="s">
        <v>16</v>
      </c>
      <c r="H45" s="3" t="s">
        <v>16</v>
      </c>
      <c r="I45" s="3" t="s">
        <v>16</v>
      </c>
      <c r="J45" s="5">
        <f t="shared" si="15"/>
        <v>0</v>
      </c>
      <c r="K45" s="3">
        <v>0</v>
      </c>
      <c r="L45" s="16">
        <v>0</v>
      </c>
      <c r="M45" s="3">
        <v>0</v>
      </c>
      <c r="N45" s="3">
        <v>0</v>
      </c>
      <c r="O45" s="3">
        <v>0</v>
      </c>
      <c r="P45" s="3">
        <v>0</v>
      </c>
      <c r="Q45" s="30"/>
      <c r="R45" s="30"/>
      <c r="S45" s="30"/>
      <c r="T45" s="30"/>
      <c r="U45" s="30"/>
    </row>
    <row r="46" spans="1:21" ht="105" x14ac:dyDescent="0.25">
      <c r="A46" s="48"/>
      <c r="B46" s="35"/>
      <c r="C46" s="35"/>
      <c r="D46" s="10" t="s">
        <v>31</v>
      </c>
      <c r="E46" s="3">
        <v>706</v>
      </c>
      <c r="F46" s="11" t="s">
        <v>29</v>
      </c>
      <c r="G46" s="3" t="s">
        <v>64</v>
      </c>
      <c r="H46" s="3" t="s">
        <v>16</v>
      </c>
      <c r="I46" s="3" t="s">
        <v>16</v>
      </c>
      <c r="J46" s="5">
        <f>SUM(K46:P46)</f>
        <v>65790.7</v>
      </c>
      <c r="K46" s="5">
        <v>15190.7</v>
      </c>
      <c r="L46" s="20">
        <v>12300</v>
      </c>
      <c r="M46" s="5">
        <v>12300</v>
      </c>
      <c r="N46" s="5">
        <v>0</v>
      </c>
      <c r="O46" s="5">
        <v>13000</v>
      </c>
      <c r="P46" s="5">
        <v>13000</v>
      </c>
      <c r="Q46" s="30"/>
      <c r="R46" s="30"/>
      <c r="S46" s="30"/>
      <c r="T46" s="30"/>
      <c r="U46" s="30"/>
    </row>
    <row r="47" spans="1:21" ht="30" x14ac:dyDescent="0.25">
      <c r="A47" s="49"/>
      <c r="B47" s="36"/>
      <c r="C47" s="36"/>
      <c r="D47" s="10" t="s">
        <v>18</v>
      </c>
      <c r="E47" s="3" t="s">
        <v>16</v>
      </c>
      <c r="F47" s="3" t="s">
        <v>16</v>
      </c>
      <c r="G47" s="3" t="s">
        <v>16</v>
      </c>
      <c r="H47" s="3" t="s">
        <v>16</v>
      </c>
      <c r="I47" s="3" t="s">
        <v>16</v>
      </c>
      <c r="J47" s="5">
        <f t="shared" ref="J47" si="16">SUM(K47:P47)</f>
        <v>0</v>
      </c>
      <c r="K47" s="3">
        <v>0</v>
      </c>
      <c r="L47" s="16">
        <v>0</v>
      </c>
      <c r="M47" s="3">
        <v>0</v>
      </c>
      <c r="N47" s="3">
        <v>0</v>
      </c>
      <c r="O47" s="3">
        <v>0</v>
      </c>
      <c r="P47" s="3">
        <v>0</v>
      </c>
      <c r="Q47" s="30"/>
      <c r="R47" s="31"/>
      <c r="S47" s="31"/>
      <c r="T47" s="31"/>
      <c r="U47" s="31"/>
    </row>
    <row r="48" spans="1:21" ht="30" x14ac:dyDescent="0.25">
      <c r="A48" s="47" t="s">
        <v>43</v>
      </c>
      <c r="B48" s="34" t="s">
        <v>58</v>
      </c>
      <c r="C48" s="34" t="s">
        <v>37</v>
      </c>
      <c r="D48" s="10" t="s">
        <v>22</v>
      </c>
      <c r="E48" s="3" t="s">
        <v>16</v>
      </c>
      <c r="F48" s="3" t="s">
        <v>16</v>
      </c>
      <c r="G48" s="3" t="s">
        <v>16</v>
      </c>
      <c r="H48" s="3" t="s">
        <v>16</v>
      </c>
      <c r="I48" s="3" t="s">
        <v>16</v>
      </c>
      <c r="J48" s="5">
        <f>SUM(K48:P48)</f>
        <v>65790.7</v>
      </c>
      <c r="K48" s="5">
        <f>K49+K50+K51+K52</f>
        <v>15190.7</v>
      </c>
      <c r="L48" s="5">
        <f t="shared" ref="L48:P48" si="17">L49+L50+L51+L52</f>
        <v>12300</v>
      </c>
      <c r="M48" s="5">
        <f t="shared" si="17"/>
        <v>12300</v>
      </c>
      <c r="N48" s="5">
        <f t="shared" si="17"/>
        <v>0</v>
      </c>
      <c r="O48" s="5">
        <f t="shared" si="17"/>
        <v>13000</v>
      </c>
      <c r="P48" s="5">
        <f t="shared" si="17"/>
        <v>13000</v>
      </c>
      <c r="Q48" s="30"/>
      <c r="R48" s="34" t="s">
        <v>52</v>
      </c>
      <c r="S48" s="29" t="s">
        <v>16</v>
      </c>
      <c r="T48" s="34" t="s">
        <v>50</v>
      </c>
      <c r="U48" s="34" t="s">
        <v>67</v>
      </c>
    </row>
    <row r="49" spans="1:21" x14ac:dyDescent="0.25">
      <c r="A49" s="48"/>
      <c r="B49" s="35"/>
      <c r="C49" s="35"/>
      <c r="D49" s="10" t="s">
        <v>23</v>
      </c>
      <c r="E49" s="3"/>
      <c r="F49" s="3"/>
      <c r="G49" s="3"/>
      <c r="H49" s="3"/>
      <c r="I49" s="3" t="s">
        <v>16</v>
      </c>
      <c r="J49" s="5">
        <f t="shared" ref="J49:J52" si="18">SUM(K49:P49)</f>
        <v>0</v>
      </c>
      <c r="K49" s="3"/>
      <c r="L49" s="16"/>
      <c r="M49" s="3"/>
      <c r="N49" s="3"/>
      <c r="O49" s="3"/>
      <c r="P49" s="3"/>
      <c r="Q49" s="30"/>
      <c r="R49" s="35"/>
      <c r="S49" s="30"/>
      <c r="T49" s="35"/>
      <c r="U49" s="35"/>
    </row>
    <row r="50" spans="1:21" ht="30" x14ac:dyDescent="0.25">
      <c r="A50" s="48"/>
      <c r="B50" s="35"/>
      <c r="C50" s="35"/>
      <c r="D50" s="10" t="s">
        <v>17</v>
      </c>
      <c r="E50" s="3" t="s">
        <v>16</v>
      </c>
      <c r="F50" s="3" t="s">
        <v>16</v>
      </c>
      <c r="G50" s="3" t="s">
        <v>16</v>
      </c>
      <c r="H50" s="3" t="s">
        <v>16</v>
      </c>
      <c r="I50" s="3" t="s">
        <v>16</v>
      </c>
      <c r="J50" s="5">
        <f t="shared" si="18"/>
        <v>0</v>
      </c>
      <c r="K50" s="3">
        <v>0</v>
      </c>
      <c r="L50" s="16">
        <v>0</v>
      </c>
      <c r="M50" s="3">
        <v>0</v>
      </c>
      <c r="N50" s="3">
        <v>0</v>
      </c>
      <c r="O50" s="3">
        <v>0</v>
      </c>
      <c r="P50" s="3">
        <v>0</v>
      </c>
      <c r="Q50" s="30"/>
      <c r="R50" s="35"/>
      <c r="S50" s="30"/>
      <c r="T50" s="35"/>
      <c r="U50" s="35"/>
    </row>
    <row r="51" spans="1:21" ht="105" x14ac:dyDescent="0.25">
      <c r="A51" s="48"/>
      <c r="B51" s="35"/>
      <c r="C51" s="35"/>
      <c r="D51" s="10" t="s">
        <v>31</v>
      </c>
      <c r="E51" s="3">
        <v>706</v>
      </c>
      <c r="F51" s="11" t="s">
        <v>29</v>
      </c>
      <c r="G51" s="24" t="s">
        <v>66</v>
      </c>
      <c r="H51" s="3">
        <v>200</v>
      </c>
      <c r="I51" s="3" t="s">
        <v>16</v>
      </c>
      <c r="J51" s="5">
        <f>SUM(K51:P51)</f>
        <v>65790.7</v>
      </c>
      <c r="K51" s="5">
        <v>15190.7</v>
      </c>
      <c r="L51" s="20">
        <v>12300</v>
      </c>
      <c r="M51" s="5">
        <v>12300</v>
      </c>
      <c r="N51" s="5">
        <v>0</v>
      </c>
      <c r="O51" s="5">
        <v>13000</v>
      </c>
      <c r="P51" s="5">
        <v>13000</v>
      </c>
      <c r="Q51" s="30"/>
      <c r="R51" s="35"/>
      <c r="S51" s="30"/>
      <c r="T51" s="35"/>
      <c r="U51" s="35"/>
    </row>
    <row r="52" spans="1:21" ht="61.5" customHeight="1" x14ac:dyDescent="0.25">
      <c r="A52" s="49"/>
      <c r="B52" s="36"/>
      <c r="C52" s="36"/>
      <c r="D52" s="10" t="s">
        <v>18</v>
      </c>
      <c r="E52" s="3" t="s">
        <v>16</v>
      </c>
      <c r="F52" s="3" t="s">
        <v>16</v>
      </c>
      <c r="G52" s="3" t="s">
        <v>16</v>
      </c>
      <c r="H52" s="3" t="s">
        <v>16</v>
      </c>
      <c r="I52" s="3" t="s">
        <v>16</v>
      </c>
      <c r="J52" s="5">
        <f t="shared" si="18"/>
        <v>0</v>
      </c>
      <c r="K52" s="3">
        <v>0</v>
      </c>
      <c r="L52" s="16">
        <v>0</v>
      </c>
      <c r="M52" s="3">
        <v>0</v>
      </c>
      <c r="N52" s="3">
        <v>0</v>
      </c>
      <c r="O52" s="3">
        <v>0</v>
      </c>
      <c r="P52" s="3">
        <v>0</v>
      </c>
      <c r="Q52" s="31"/>
      <c r="R52" s="36"/>
      <c r="S52" s="31"/>
      <c r="T52" s="36"/>
      <c r="U52" s="36"/>
    </row>
    <row r="53" spans="1:21" x14ac:dyDescent="0.25">
      <c r="A53" s="2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6"/>
      <c r="M53" s="23"/>
      <c r="N53" s="23"/>
      <c r="O53" s="23"/>
      <c r="P53" s="23"/>
      <c r="Q53" s="23"/>
      <c r="R53" s="26"/>
      <c r="S53" s="23"/>
      <c r="T53" s="23"/>
      <c r="U53" s="23"/>
    </row>
    <row r="54" spans="1:21" x14ac:dyDescent="0.25">
      <c r="A54" s="14"/>
      <c r="B54" s="2"/>
      <c r="C54" s="2"/>
      <c r="D54" s="2"/>
      <c r="E54" s="2"/>
      <c r="F54" s="2"/>
      <c r="G54" s="2"/>
      <c r="H54" s="2"/>
      <c r="I54" s="2"/>
      <c r="J54" s="2"/>
      <c r="K54" s="2"/>
      <c r="L54" s="18"/>
      <c r="M54" s="2"/>
      <c r="N54" s="2"/>
      <c r="O54" s="2"/>
      <c r="P54" s="2"/>
      <c r="Q54" s="2"/>
      <c r="R54" s="18"/>
      <c r="S54" s="2"/>
      <c r="T54" s="2"/>
      <c r="U54" s="2"/>
    </row>
    <row r="55" spans="1:21" x14ac:dyDescent="0.25">
      <c r="A55" s="14"/>
      <c r="B55" s="2"/>
      <c r="C55" s="2"/>
      <c r="D55" s="2"/>
      <c r="E55" s="2"/>
      <c r="F55" s="2"/>
      <c r="G55" s="2"/>
      <c r="H55" s="2"/>
      <c r="I55" s="2"/>
      <c r="J55" s="2"/>
      <c r="K55" s="2"/>
      <c r="L55" s="18"/>
      <c r="M55" s="2"/>
      <c r="N55" s="2"/>
      <c r="O55" s="2"/>
      <c r="P55" s="2"/>
      <c r="Q55" s="2"/>
      <c r="R55" s="18"/>
      <c r="S55" s="2"/>
      <c r="T55" s="2"/>
      <c r="U55" s="2"/>
    </row>
    <row r="56" spans="1:21" x14ac:dyDescent="0.25">
      <c r="A56" s="14"/>
      <c r="B56" s="2"/>
      <c r="C56" s="2"/>
      <c r="D56" s="2"/>
      <c r="E56" s="2"/>
      <c r="F56" s="2"/>
      <c r="G56" s="2"/>
      <c r="H56" s="2"/>
      <c r="I56" s="2"/>
      <c r="J56" s="2"/>
      <c r="K56" s="2"/>
      <c r="L56" s="18"/>
      <c r="M56" s="2"/>
      <c r="N56" s="2"/>
      <c r="O56" s="2"/>
      <c r="P56" s="2"/>
      <c r="Q56" s="2"/>
      <c r="R56" s="18"/>
      <c r="S56" s="2"/>
      <c r="T56" s="2"/>
      <c r="U56" s="2"/>
    </row>
    <row r="57" spans="1:21" x14ac:dyDescent="0.25">
      <c r="A57" s="14"/>
      <c r="B57" s="2"/>
      <c r="C57" s="2"/>
      <c r="D57" s="2"/>
      <c r="E57" s="2"/>
      <c r="F57" s="2"/>
      <c r="G57" s="2"/>
      <c r="H57" s="2"/>
      <c r="I57" s="2"/>
      <c r="J57" s="2"/>
      <c r="K57" s="2"/>
      <c r="L57" s="18"/>
      <c r="M57" s="2"/>
      <c r="N57" s="2"/>
      <c r="O57" s="2"/>
      <c r="P57" s="2"/>
      <c r="Q57" s="2"/>
      <c r="R57" s="18"/>
      <c r="S57" s="2"/>
      <c r="T57" s="2"/>
      <c r="U57" s="2"/>
    </row>
    <row r="58" spans="1:21" x14ac:dyDescent="0.25">
      <c r="A58" s="14"/>
      <c r="B58" s="2"/>
      <c r="C58" s="2"/>
      <c r="D58" s="2"/>
      <c r="E58" s="2"/>
      <c r="F58" s="2"/>
      <c r="G58" s="2"/>
      <c r="H58" s="2"/>
      <c r="I58" s="2"/>
      <c r="J58" s="2"/>
      <c r="K58" s="2"/>
      <c r="L58" s="18"/>
      <c r="M58" s="2"/>
      <c r="N58" s="2"/>
      <c r="O58" s="2"/>
      <c r="P58" s="2"/>
      <c r="Q58" s="2"/>
      <c r="R58" s="18"/>
      <c r="S58" s="2"/>
      <c r="T58" s="2"/>
      <c r="U58" s="2"/>
    </row>
    <row r="59" spans="1:21" x14ac:dyDescent="0.25">
      <c r="A59" s="14"/>
      <c r="B59" s="2"/>
      <c r="C59" s="2"/>
      <c r="D59" s="2"/>
      <c r="E59" s="2"/>
      <c r="F59" s="2"/>
      <c r="G59" s="2"/>
      <c r="H59" s="2"/>
      <c r="I59" s="2"/>
      <c r="J59" s="2"/>
      <c r="K59" s="2"/>
      <c r="L59" s="18"/>
      <c r="M59" s="2"/>
      <c r="N59" s="2"/>
      <c r="O59" s="2"/>
      <c r="P59" s="2"/>
      <c r="Q59" s="2"/>
      <c r="R59" s="18"/>
      <c r="S59" s="2"/>
      <c r="T59" s="2"/>
      <c r="U59" s="2"/>
    </row>
    <row r="60" spans="1:21" x14ac:dyDescent="0.25">
      <c r="A60" s="14"/>
      <c r="B60" s="2"/>
      <c r="C60" s="2"/>
      <c r="D60" s="2"/>
      <c r="E60" s="2"/>
      <c r="F60" s="2"/>
      <c r="G60" s="2"/>
      <c r="H60" s="2"/>
      <c r="I60" s="2"/>
      <c r="J60" s="2"/>
      <c r="K60" s="2"/>
      <c r="L60" s="18"/>
      <c r="M60" s="2"/>
      <c r="N60" s="2"/>
      <c r="O60" s="2"/>
      <c r="P60" s="2"/>
      <c r="Q60" s="2"/>
      <c r="R60" s="18"/>
      <c r="S60" s="2"/>
      <c r="T60" s="2"/>
      <c r="U60" s="2"/>
    </row>
    <row r="61" spans="1:21" x14ac:dyDescent="0.25">
      <c r="A61" s="14"/>
      <c r="B61" s="2"/>
      <c r="C61" s="2"/>
      <c r="D61" s="2"/>
      <c r="E61" s="2"/>
      <c r="F61" s="2"/>
      <c r="G61" s="2"/>
      <c r="H61" s="2"/>
      <c r="I61" s="2"/>
      <c r="J61" s="2"/>
      <c r="K61" s="2"/>
      <c r="L61" s="18"/>
      <c r="M61" s="2"/>
      <c r="N61" s="2"/>
      <c r="O61" s="2"/>
      <c r="P61" s="2"/>
      <c r="Q61" s="2"/>
      <c r="R61" s="18"/>
      <c r="S61" s="2"/>
      <c r="T61" s="2"/>
      <c r="U61" s="2"/>
    </row>
    <row r="62" spans="1:21" x14ac:dyDescent="0.25">
      <c r="A62" s="14"/>
      <c r="B62" s="2"/>
      <c r="C62" s="2"/>
      <c r="D62" s="2"/>
      <c r="E62" s="2"/>
      <c r="F62" s="2"/>
      <c r="G62" s="2"/>
      <c r="H62" s="2"/>
      <c r="I62" s="2"/>
      <c r="J62" s="2"/>
      <c r="K62" s="2"/>
      <c r="L62" s="18"/>
      <c r="M62" s="2"/>
      <c r="N62" s="2"/>
      <c r="O62" s="2"/>
      <c r="P62" s="2"/>
      <c r="Q62" s="2"/>
      <c r="R62" s="18"/>
      <c r="S62" s="2"/>
      <c r="T62" s="2"/>
      <c r="U62" s="2"/>
    </row>
    <row r="63" spans="1:21" x14ac:dyDescent="0.25">
      <c r="A63" s="14"/>
      <c r="B63" s="2"/>
      <c r="C63" s="2"/>
      <c r="D63" s="2"/>
      <c r="E63" s="2"/>
      <c r="F63" s="2"/>
      <c r="G63" s="2"/>
      <c r="H63" s="2"/>
      <c r="I63" s="2"/>
      <c r="J63" s="2"/>
      <c r="K63" s="2"/>
      <c r="L63" s="18"/>
      <c r="M63" s="2"/>
      <c r="N63" s="2"/>
      <c r="O63" s="2"/>
      <c r="P63" s="2"/>
      <c r="Q63" s="2"/>
      <c r="R63" s="18"/>
      <c r="S63" s="2"/>
      <c r="T63" s="2"/>
      <c r="U63" s="2"/>
    </row>
    <row r="64" spans="1:2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18"/>
      <c r="M64" s="2"/>
      <c r="N64" s="2"/>
      <c r="O64" s="2"/>
      <c r="P64" s="2"/>
      <c r="Q64" s="2"/>
      <c r="R64" s="18"/>
      <c r="S64" s="2"/>
      <c r="T64" s="2"/>
      <c r="U64" s="2"/>
    </row>
    <row r="65" spans="1:2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18"/>
      <c r="M65" s="2"/>
      <c r="N65" s="2"/>
      <c r="O65" s="2"/>
      <c r="P65" s="2"/>
      <c r="Q65" s="2"/>
      <c r="R65" s="18"/>
      <c r="S65" s="2"/>
      <c r="T65" s="2"/>
      <c r="U65" s="2"/>
    </row>
    <row r="66" spans="1:2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18"/>
      <c r="M66" s="2"/>
      <c r="N66" s="2"/>
      <c r="O66" s="2"/>
      <c r="P66" s="2"/>
      <c r="Q66" s="2"/>
      <c r="R66" s="18"/>
      <c r="S66" s="2"/>
      <c r="T66" s="2"/>
      <c r="U66" s="2"/>
    </row>
    <row r="67" spans="1:2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18"/>
      <c r="M67" s="2"/>
      <c r="N67" s="2"/>
      <c r="O67" s="2"/>
      <c r="P67" s="2"/>
      <c r="Q67" s="2"/>
      <c r="R67" s="18"/>
      <c r="S67" s="2"/>
      <c r="T67" s="2"/>
      <c r="U67" s="2"/>
    </row>
    <row r="68" spans="1:2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18"/>
      <c r="M68" s="2"/>
      <c r="N68" s="2"/>
      <c r="O68" s="2"/>
      <c r="P68" s="2"/>
      <c r="Q68" s="2"/>
      <c r="R68" s="18"/>
      <c r="S68" s="2"/>
      <c r="T68" s="2"/>
      <c r="U68" s="2"/>
    </row>
    <row r="69" spans="1:2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18"/>
      <c r="M69" s="2"/>
      <c r="N69" s="2"/>
      <c r="O69" s="2"/>
      <c r="P69" s="2"/>
      <c r="Q69" s="2"/>
      <c r="R69" s="18"/>
      <c r="S69" s="2"/>
      <c r="T69" s="2"/>
      <c r="U69" s="2"/>
    </row>
    <row r="70" spans="1:2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18"/>
      <c r="M70" s="2"/>
      <c r="N70" s="2"/>
      <c r="O70" s="2"/>
      <c r="P70" s="2"/>
      <c r="Q70" s="2"/>
      <c r="R70" s="18"/>
      <c r="S70" s="2"/>
      <c r="T70" s="2"/>
      <c r="U70" s="2"/>
    </row>
    <row r="71" spans="1:2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18"/>
      <c r="M71" s="2"/>
      <c r="N71" s="2"/>
      <c r="O71" s="2"/>
      <c r="P71" s="2"/>
      <c r="Q71" s="2"/>
      <c r="R71" s="18"/>
      <c r="S71" s="2"/>
      <c r="T71" s="2"/>
      <c r="U71" s="2"/>
    </row>
    <row r="72" spans="1:2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18"/>
      <c r="M72" s="2"/>
      <c r="N72" s="2"/>
      <c r="O72" s="2"/>
      <c r="P72" s="2"/>
      <c r="Q72" s="2"/>
      <c r="R72" s="18"/>
      <c r="S72" s="2"/>
      <c r="T72" s="2"/>
      <c r="U72" s="2"/>
    </row>
    <row r="73" spans="1:2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18"/>
      <c r="M73" s="2"/>
      <c r="N73" s="2"/>
      <c r="O73" s="2"/>
      <c r="P73" s="2"/>
      <c r="Q73" s="2"/>
      <c r="R73" s="18"/>
      <c r="S73" s="2"/>
      <c r="T73" s="2"/>
      <c r="U73" s="2"/>
    </row>
    <row r="74" spans="1:2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18"/>
      <c r="M74" s="2"/>
      <c r="N74" s="2"/>
      <c r="O74" s="2"/>
      <c r="P74" s="2"/>
      <c r="Q74" s="2"/>
      <c r="R74" s="18"/>
      <c r="S74" s="2"/>
      <c r="T74" s="2"/>
      <c r="U74" s="2"/>
    </row>
    <row r="75" spans="1:2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18"/>
      <c r="M75" s="2"/>
      <c r="N75" s="2"/>
      <c r="O75" s="2"/>
      <c r="P75" s="2"/>
      <c r="Q75" s="2"/>
      <c r="R75" s="18"/>
      <c r="S75" s="2"/>
      <c r="T75" s="2"/>
      <c r="U75" s="2"/>
    </row>
    <row r="76" spans="1:2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18"/>
      <c r="M76" s="2"/>
      <c r="N76" s="2"/>
      <c r="O76" s="2"/>
      <c r="P76" s="2"/>
      <c r="Q76" s="2"/>
      <c r="R76" s="18"/>
      <c r="S76" s="2"/>
      <c r="T76" s="2"/>
      <c r="U76" s="2"/>
    </row>
    <row r="77" spans="1:2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18"/>
      <c r="M77" s="2"/>
      <c r="N77" s="2"/>
      <c r="O77" s="2"/>
      <c r="P77" s="2"/>
      <c r="Q77" s="2"/>
      <c r="R77" s="18"/>
      <c r="S77" s="2"/>
      <c r="T77" s="2"/>
      <c r="U77" s="2"/>
    </row>
    <row r="78" spans="1:2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18"/>
      <c r="M78" s="2"/>
      <c r="N78" s="2"/>
      <c r="O78" s="2"/>
      <c r="P78" s="2"/>
      <c r="Q78" s="2"/>
      <c r="R78" s="18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8"/>
      <c r="M79" s="2"/>
      <c r="N79" s="2"/>
      <c r="O79" s="2"/>
      <c r="P79" s="2"/>
      <c r="Q79" s="2"/>
      <c r="R79" s="18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8"/>
      <c r="M80" s="2"/>
      <c r="N80" s="2"/>
      <c r="O80" s="2"/>
      <c r="P80" s="2"/>
      <c r="Q80" s="2"/>
      <c r="R80" s="18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8"/>
      <c r="M81" s="2"/>
      <c r="N81" s="2"/>
      <c r="O81" s="2"/>
      <c r="P81" s="2"/>
      <c r="Q81" s="2"/>
      <c r="R81" s="18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8"/>
      <c r="M82" s="2"/>
      <c r="N82" s="2"/>
      <c r="O82" s="2"/>
      <c r="P82" s="2"/>
      <c r="Q82" s="2"/>
      <c r="R82" s="18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8"/>
      <c r="M83" s="2"/>
      <c r="N83" s="2"/>
      <c r="O83" s="2"/>
      <c r="P83" s="2"/>
      <c r="Q83" s="2"/>
      <c r="R83" s="18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8"/>
      <c r="M84" s="2"/>
      <c r="N84" s="2"/>
      <c r="O84" s="2"/>
      <c r="P84" s="2"/>
      <c r="Q84" s="2"/>
      <c r="R84" s="18"/>
      <c r="S84" s="2"/>
      <c r="T84" s="2"/>
      <c r="U84" s="2"/>
    </row>
    <row r="85" spans="1: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8"/>
      <c r="M85" s="2"/>
      <c r="N85" s="2"/>
      <c r="O85" s="2"/>
      <c r="P85" s="2"/>
      <c r="Q85" s="2"/>
      <c r="R85" s="18"/>
      <c r="S85" s="2"/>
      <c r="T85" s="2"/>
      <c r="U85" s="2"/>
    </row>
    <row r="86" spans="1: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8"/>
      <c r="M86" s="2"/>
      <c r="N86" s="2"/>
      <c r="O86" s="2"/>
      <c r="P86" s="2"/>
      <c r="Q86" s="2"/>
      <c r="R86" s="18"/>
      <c r="S86" s="2"/>
      <c r="T86" s="2"/>
      <c r="U86" s="2"/>
    </row>
    <row r="87" spans="1: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8"/>
      <c r="M87" s="2"/>
      <c r="N87" s="2"/>
      <c r="O87" s="2"/>
      <c r="P87" s="2"/>
      <c r="Q87" s="2"/>
      <c r="R87" s="18"/>
      <c r="S87" s="2"/>
      <c r="T87" s="2"/>
      <c r="U87" s="2"/>
    </row>
    <row r="88" spans="1: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8"/>
      <c r="M88" s="2"/>
      <c r="N88" s="2"/>
      <c r="O88" s="2"/>
      <c r="P88" s="2"/>
      <c r="Q88" s="2"/>
      <c r="R88" s="18"/>
      <c r="S88" s="2"/>
      <c r="T88" s="2"/>
      <c r="U88" s="2"/>
    </row>
    <row r="89" spans="1: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8"/>
      <c r="M89" s="2"/>
      <c r="N89" s="2"/>
      <c r="O89" s="2"/>
      <c r="P89" s="2"/>
      <c r="Q89" s="2"/>
      <c r="R89" s="18"/>
      <c r="S89" s="2"/>
      <c r="T89" s="2"/>
      <c r="U89" s="2"/>
    </row>
    <row r="90" spans="1: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8"/>
      <c r="M90" s="2"/>
      <c r="N90" s="2"/>
      <c r="O90" s="2"/>
      <c r="P90" s="2"/>
      <c r="Q90" s="2"/>
      <c r="R90" s="18"/>
      <c r="S90" s="2"/>
      <c r="T90" s="2"/>
      <c r="U90" s="2"/>
    </row>
    <row r="91" spans="1: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8"/>
      <c r="M91" s="2"/>
      <c r="N91" s="2"/>
      <c r="O91" s="2"/>
      <c r="P91" s="2"/>
      <c r="Q91" s="2"/>
      <c r="R91" s="18"/>
      <c r="S91" s="2"/>
      <c r="T91" s="2"/>
      <c r="U91" s="2"/>
    </row>
    <row r="92" spans="1: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8"/>
      <c r="M92" s="2"/>
      <c r="N92" s="2"/>
      <c r="O92" s="2"/>
      <c r="P92" s="2"/>
      <c r="Q92" s="2"/>
      <c r="R92" s="18"/>
      <c r="S92" s="2"/>
      <c r="T92" s="2"/>
      <c r="U92" s="2"/>
    </row>
    <row r="93" spans="1: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8"/>
      <c r="M93" s="2"/>
      <c r="N93" s="2"/>
      <c r="O93" s="2"/>
      <c r="P93" s="2"/>
      <c r="Q93" s="2"/>
      <c r="R93" s="18"/>
      <c r="S93" s="2"/>
      <c r="T93" s="2"/>
      <c r="U93" s="2"/>
    </row>
    <row r="94" spans="1: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8"/>
      <c r="M94" s="2"/>
      <c r="N94" s="2"/>
      <c r="O94" s="2"/>
      <c r="P94" s="2"/>
      <c r="Q94" s="2"/>
      <c r="R94" s="18"/>
      <c r="S94" s="2"/>
      <c r="T94" s="2"/>
      <c r="U94" s="2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8"/>
      <c r="M95" s="2"/>
      <c r="N95" s="2"/>
      <c r="O95" s="2"/>
      <c r="P95" s="2"/>
      <c r="Q95" s="2"/>
      <c r="R95" s="18"/>
      <c r="S95" s="2"/>
      <c r="T95" s="2"/>
      <c r="U95" s="2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8"/>
      <c r="M96" s="2"/>
      <c r="N96" s="2"/>
      <c r="O96" s="2"/>
      <c r="P96" s="2"/>
      <c r="Q96" s="2"/>
      <c r="R96" s="18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8"/>
      <c r="M97" s="2"/>
      <c r="N97" s="2"/>
      <c r="O97" s="2"/>
      <c r="P97" s="2"/>
      <c r="Q97" s="2"/>
      <c r="R97" s="18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8"/>
      <c r="M98" s="2"/>
      <c r="N98" s="2"/>
      <c r="O98" s="2"/>
      <c r="P98" s="2"/>
      <c r="Q98" s="2"/>
      <c r="R98" s="18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8"/>
      <c r="M99" s="2"/>
      <c r="N99" s="2"/>
      <c r="O99" s="2"/>
      <c r="P99" s="2"/>
      <c r="Q99" s="2"/>
      <c r="R99" s="18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8"/>
      <c r="M100" s="2"/>
      <c r="N100" s="2"/>
      <c r="O100" s="2"/>
      <c r="P100" s="2"/>
      <c r="Q100" s="2"/>
      <c r="R100" s="18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8"/>
      <c r="M101" s="2"/>
      <c r="N101" s="2"/>
      <c r="O101" s="2"/>
      <c r="P101" s="2"/>
      <c r="Q101" s="2"/>
      <c r="R101" s="18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8"/>
      <c r="M102" s="2"/>
      <c r="N102" s="2"/>
      <c r="O102" s="2"/>
      <c r="P102" s="2"/>
      <c r="Q102" s="2"/>
      <c r="R102" s="18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8"/>
      <c r="M103" s="2"/>
      <c r="N103" s="2"/>
      <c r="O103" s="2"/>
      <c r="P103" s="2"/>
      <c r="Q103" s="2"/>
      <c r="R103" s="18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8"/>
      <c r="M104" s="2"/>
      <c r="N104" s="2"/>
      <c r="O104" s="2"/>
      <c r="P104" s="2"/>
      <c r="Q104" s="2"/>
      <c r="R104" s="18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8"/>
      <c r="M105" s="2"/>
      <c r="N105" s="2"/>
      <c r="O105" s="2"/>
      <c r="P105" s="2"/>
      <c r="Q105" s="2"/>
      <c r="R105" s="18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8"/>
      <c r="M106" s="2"/>
      <c r="N106" s="2"/>
      <c r="O106" s="2"/>
      <c r="P106" s="2"/>
      <c r="Q106" s="2"/>
      <c r="R106" s="18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8"/>
      <c r="M107" s="2"/>
      <c r="N107" s="2"/>
      <c r="O107" s="2"/>
      <c r="P107" s="2"/>
      <c r="Q107" s="2"/>
      <c r="R107" s="18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8"/>
      <c r="M108" s="2"/>
      <c r="N108" s="2"/>
      <c r="O108" s="2"/>
      <c r="P108" s="2"/>
      <c r="Q108" s="2"/>
      <c r="R108" s="18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8"/>
      <c r="M109" s="2"/>
      <c r="N109" s="2"/>
      <c r="O109" s="2"/>
      <c r="P109" s="2"/>
      <c r="Q109" s="2"/>
      <c r="R109" s="18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8"/>
      <c r="M110" s="2"/>
      <c r="N110" s="2"/>
      <c r="O110" s="2"/>
      <c r="P110" s="2"/>
      <c r="Q110" s="2"/>
      <c r="R110" s="18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8"/>
      <c r="M111" s="2"/>
      <c r="N111" s="2"/>
      <c r="O111" s="2"/>
      <c r="P111" s="2"/>
      <c r="Q111" s="2"/>
      <c r="R111" s="18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8"/>
      <c r="M112" s="2"/>
      <c r="N112" s="2"/>
      <c r="O112" s="2"/>
      <c r="P112" s="2"/>
      <c r="Q112" s="2"/>
      <c r="R112" s="18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8"/>
      <c r="M113" s="2"/>
      <c r="N113" s="2"/>
      <c r="O113" s="2"/>
      <c r="P113" s="2"/>
      <c r="Q113" s="2"/>
      <c r="R113" s="18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8"/>
      <c r="M114" s="2"/>
      <c r="N114" s="2"/>
      <c r="O114" s="2"/>
      <c r="P114" s="2"/>
      <c r="Q114" s="2"/>
      <c r="R114" s="18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8"/>
      <c r="M115" s="2"/>
      <c r="N115" s="2"/>
      <c r="O115" s="2"/>
      <c r="P115" s="2"/>
      <c r="Q115" s="2"/>
      <c r="R115" s="18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8"/>
      <c r="M116" s="2"/>
      <c r="N116" s="2"/>
      <c r="O116" s="2"/>
      <c r="P116" s="2"/>
      <c r="Q116" s="2"/>
      <c r="R116" s="18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8"/>
      <c r="M117" s="2"/>
      <c r="N117" s="2"/>
      <c r="O117" s="2"/>
      <c r="P117" s="2"/>
      <c r="Q117" s="2"/>
      <c r="R117" s="18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8"/>
      <c r="M118" s="2"/>
      <c r="N118" s="2"/>
      <c r="O118" s="2"/>
      <c r="P118" s="2"/>
      <c r="Q118" s="2"/>
      <c r="R118" s="18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8"/>
      <c r="M119" s="2"/>
      <c r="N119" s="2"/>
      <c r="O119" s="2"/>
      <c r="P119" s="2"/>
      <c r="Q119" s="2"/>
      <c r="R119" s="18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18"/>
      <c r="M120" s="2"/>
      <c r="N120" s="2"/>
      <c r="O120" s="2"/>
      <c r="P120" s="2"/>
      <c r="Q120" s="2"/>
      <c r="R120" s="18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18"/>
      <c r="M121" s="2"/>
      <c r="N121" s="2"/>
      <c r="O121" s="2"/>
      <c r="P121" s="2"/>
      <c r="Q121" s="2"/>
      <c r="R121" s="18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18"/>
      <c r="M122" s="2"/>
      <c r="N122" s="2"/>
      <c r="O122" s="2"/>
      <c r="P122" s="2"/>
      <c r="Q122" s="2"/>
      <c r="R122" s="18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18"/>
      <c r="M123" s="2"/>
      <c r="N123" s="2"/>
      <c r="O123" s="2"/>
      <c r="P123" s="2"/>
      <c r="Q123" s="2"/>
      <c r="R123" s="18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18"/>
      <c r="M124" s="2"/>
      <c r="N124" s="2"/>
      <c r="O124" s="2"/>
      <c r="P124" s="2"/>
      <c r="Q124" s="2"/>
      <c r="R124" s="18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18"/>
      <c r="M125" s="2"/>
      <c r="N125" s="2"/>
      <c r="O125" s="2"/>
      <c r="P125" s="2"/>
      <c r="Q125" s="2"/>
      <c r="R125" s="18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18"/>
      <c r="M126" s="2"/>
      <c r="N126" s="2"/>
      <c r="O126" s="2"/>
      <c r="P126" s="2"/>
      <c r="Q126" s="2"/>
      <c r="R126" s="18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18"/>
      <c r="M127" s="2"/>
      <c r="N127" s="2"/>
      <c r="O127" s="2"/>
      <c r="P127" s="2"/>
      <c r="Q127" s="2"/>
      <c r="R127" s="18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18"/>
      <c r="M128" s="2"/>
      <c r="N128" s="2"/>
      <c r="O128" s="2"/>
      <c r="P128" s="2"/>
      <c r="Q128" s="2"/>
      <c r="R128" s="18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18"/>
      <c r="M129" s="2"/>
      <c r="N129" s="2"/>
      <c r="O129" s="2"/>
      <c r="P129" s="2"/>
      <c r="Q129" s="2"/>
      <c r="R129" s="18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18"/>
      <c r="M130" s="2"/>
      <c r="N130" s="2"/>
      <c r="O130" s="2"/>
      <c r="P130" s="2"/>
      <c r="Q130" s="2"/>
      <c r="R130" s="18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18"/>
      <c r="M131" s="2"/>
      <c r="N131" s="2"/>
      <c r="O131" s="2"/>
      <c r="P131" s="2"/>
      <c r="Q131" s="2"/>
      <c r="R131" s="18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18"/>
      <c r="M132" s="2"/>
      <c r="N132" s="2"/>
      <c r="O132" s="2"/>
      <c r="P132" s="2"/>
      <c r="Q132" s="2"/>
      <c r="R132" s="18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18"/>
      <c r="M133" s="2"/>
      <c r="N133" s="2"/>
      <c r="O133" s="2"/>
      <c r="P133" s="2"/>
      <c r="Q133" s="2"/>
      <c r="R133" s="18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18"/>
      <c r="M134" s="2"/>
      <c r="N134" s="2"/>
      <c r="O134" s="2"/>
      <c r="P134" s="2"/>
      <c r="Q134" s="2"/>
      <c r="R134" s="18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18"/>
      <c r="M135" s="2"/>
      <c r="N135" s="2"/>
      <c r="O135" s="2"/>
      <c r="P135" s="2"/>
      <c r="Q135" s="2"/>
      <c r="R135" s="18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18"/>
      <c r="M136" s="2"/>
      <c r="N136" s="2"/>
      <c r="O136" s="2"/>
      <c r="P136" s="2"/>
      <c r="Q136" s="2"/>
      <c r="R136" s="18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8"/>
      <c r="M137" s="2"/>
      <c r="N137" s="2"/>
      <c r="O137" s="2"/>
      <c r="P137" s="2"/>
      <c r="Q137" s="2"/>
      <c r="R137" s="18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18"/>
      <c r="M138" s="2"/>
      <c r="N138" s="2"/>
      <c r="O138" s="2"/>
      <c r="P138" s="2"/>
      <c r="Q138" s="2"/>
      <c r="R138" s="18"/>
      <c r="S138" s="2"/>
      <c r="T138" s="2"/>
      <c r="U138" s="2"/>
    </row>
  </sheetData>
  <mergeCells count="80">
    <mergeCell ref="C6:C7"/>
    <mergeCell ref="Q16:Q25"/>
    <mergeCell ref="T6:T7"/>
    <mergeCell ref="U6:U7"/>
    <mergeCell ref="E6:I6"/>
    <mergeCell ref="Q6:Q7"/>
    <mergeCell ref="A15:O15"/>
    <mergeCell ref="R16:R20"/>
    <mergeCell ref="S16:S20"/>
    <mergeCell ref="T16:T20"/>
    <mergeCell ref="U16:U20"/>
    <mergeCell ref="R21:R25"/>
    <mergeCell ref="S21:S25"/>
    <mergeCell ref="T21:T25"/>
    <mergeCell ref="U21:U25"/>
    <mergeCell ref="R6:R7"/>
    <mergeCell ref="C43:C47"/>
    <mergeCell ref="A43:A47"/>
    <mergeCell ref="B43:B47"/>
    <mergeCell ref="A48:A52"/>
    <mergeCell ref="B48:B52"/>
    <mergeCell ref="C48:C52"/>
    <mergeCell ref="A26:A30"/>
    <mergeCell ref="B26:B30"/>
    <mergeCell ref="C26:C30"/>
    <mergeCell ref="D6:D7"/>
    <mergeCell ref="J6:P6"/>
    <mergeCell ref="A6:A7"/>
    <mergeCell ref="C21:C25"/>
    <mergeCell ref="A21:A25"/>
    <mergeCell ref="B21:B25"/>
    <mergeCell ref="B16:B20"/>
    <mergeCell ref="A16:A20"/>
    <mergeCell ref="C16:C20"/>
    <mergeCell ref="A9:A13"/>
    <mergeCell ref="B9:B13"/>
    <mergeCell ref="C9:C13"/>
    <mergeCell ref="B6:B7"/>
    <mergeCell ref="B36:B40"/>
    <mergeCell ref="C36:C40"/>
    <mergeCell ref="U31:U35"/>
    <mergeCell ref="R36:R40"/>
    <mergeCell ref="S36:S40"/>
    <mergeCell ref="T36:T40"/>
    <mergeCell ref="U36:U40"/>
    <mergeCell ref="Q36:Q40"/>
    <mergeCell ref="Q31:Q35"/>
    <mergeCell ref="R31:R35"/>
    <mergeCell ref="S9:S13"/>
    <mergeCell ref="Q43:Q52"/>
    <mergeCell ref="T48:T52"/>
    <mergeCell ref="U48:U52"/>
    <mergeCell ref="R48:R52"/>
    <mergeCell ref="S48:S52"/>
    <mergeCell ref="R43:R47"/>
    <mergeCell ref="S43:S47"/>
    <mergeCell ref="T43:T47"/>
    <mergeCell ref="U43:U47"/>
    <mergeCell ref="A41:U41"/>
    <mergeCell ref="A42:U42"/>
    <mergeCell ref="A31:A35"/>
    <mergeCell ref="B31:B35"/>
    <mergeCell ref="C31:C35"/>
    <mergeCell ref="A36:A40"/>
    <mergeCell ref="S6:S7"/>
    <mergeCell ref="S31:S35"/>
    <mergeCell ref="T31:T35"/>
    <mergeCell ref="Q1:U1"/>
    <mergeCell ref="Q2:U2"/>
    <mergeCell ref="Q26:Q30"/>
    <mergeCell ref="S26:S30"/>
    <mergeCell ref="T26:T30"/>
    <mergeCell ref="U26:U30"/>
    <mergeCell ref="A3:U3"/>
    <mergeCell ref="A4:U4"/>
    <mergeCell ref="A5:U5"/>
    <mergeCell ref="T9:T13"/>
    <mergeCell ref="U9:U13"/>
    <mergeCell ref="Q9:Q13"/>
    <mergeCell ref="R9:R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2" manualBreakCount="2">
    <brk id="25" max="20" man="1"/>
    <brk id="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2023-01-13T11:13:21Z</cp:lastPrinted>
  <dcterms:created xsi:type="dcterms:W3CDTF">2021-11-09T06:24:58Z</dcterms:created>
  <dcterms:modified xsi:type="dcterms:W3CDTF">2023-01-31T10:10:01Z</dcterms:modified>
</cp:coreProperties>
</file>