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E8405FF-A094-41E5-A7FF-B92C4FBFA39C}" xr6:coauthVersionLast="45" xr6:coauthVersionMax="45" xr10:uidLastSave="{00000000-0000-0000-0000-000000000000}"/>
  <bookViews>
    <workbookView xWindow="9555" yWindow="825" windowWidth="14145" windowHeight="147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D45" i="1"/>
  <c r="E42" i="1"/>
  <c r="D42" i="1"/>
  <c r="E40" i="1"/>
  <c r="D40" i="1"/>
  <c r="E36" i="1"/>
  <c r="F36" i="1" s="1"/>
  <c r="D36" i="1"/>
  <c r="E34" i="1"/>
  <c r="D34" i="1"/>
  <c r="F34" i="1" s="1"/>
  <c r="E28" i="1"/>
  <c r="F28" i="1" s="1"/>
  <c r="D28" i="1"/>
  <c r="E26" i="1"/>
  <c r="F26" i="1" s="1"/>
  <c r="D26" i="1"/>
  <c r="E21" i="1"/>
  <c r="F21" i="1" s="1"/>
  <c r="D21" i="1"/>
  <c r="E16" i="1"/>
  <c r="D16" i="1"/>
  <c r="E14" i="1"/>
  <c r="D14" i="1"/>
  <c r="F6" i="1"/>
  <c r="F7" i="1"/>
  <c r="F8" i="1"/>
  <c r="F10" i="1"/>
  <c r="F11" i="1"/>
  <c r="F13" i="1"/>
  <c r="F14" i="1"/>
  <c r="F15" i="1"/>
  <c r="F16" i="1"/>
  <c r="F17" i="1"/>
  <c r="F18" i="1"/>
  <c r="F19" i="1"/>
  <c r="F20" i="1"/>
  <c r="F22" i="1"/>
  <c r="F23" i="1"/>
  <c r="F24" i="1"/>
  <c r="F25" i="1"/>
  <c r="F27" i="1"/>
  <c r="F29" i="1"/>
  <c r="F30" i="1"/>
  <c r="F31" i="1"/>
  <c r="F32" i="1"/>
  <c r="F33" i="1"/>
  <c r="F35" i="1"/>
  <c r="F37" i="1"/>
  <c r="F38" i="1"/>
  <c r="F39" i="1"/>
  <c r="F40" i="1"/>
  <c r="F41" i="1"/>
  <c r="F42" i="1"/>
  <c r="F43" i="1"/>
  <c r="F44" i="1"/>
  <c r="F45" i="1"/>
  <c r="F46" i="1"/>
  <c r="F47" i="1"/>
  <c r="C45" i="1" l="1"/>
  <c r="C42" i="1"/>
  <c r="C40" i="1"/>
  <c r="C36" i="1"/>
  <c r="C34" i="1"/>
  <c r="C28" i="1"/>
  <c r="C26" i="1"/>
  <c r="C21" i="1"/>
  <c r="C16" i="1"/>
  <c r="C14" i="1"/>
  <c r="C12" i="1"/>
  <c r="C5" i="1"/>
  <c r="D12" i="1" l="1"/>
  <c r="D5" i="1"/>
  <c r="D48" i="1" l="1"/>
  <c r="C48" i="1" l="1"/>
  <c r="E5" i="1"/>
  <c r="F5" i="1" s="1"/>
  <c r="E12" i="1" l="1"/>
  <c r="F12" i="1" s="1"/>
  <c r="E48" i="1" l="1"/>
  <c r="F48" i="1" s="1"/>
</calcChain>
</file>

<file path=xl/sharedStrings.xml><?xml version="1.0" encoding="utf-8"?>
<sst xmlns="http://schemas.openxmlformats.org/spreadsheetml/2006/main" count="95" uniqueCount="95">
  <si>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</si>
  <si>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</si>
  <si>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</si>
  <si>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</si>
  <si>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</si>
  <si>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</si>
  <si>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</si>
  <si>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</si>
  <si>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</si>
  <si>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</si>
  <si>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</si>
  <si>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</si>
  <si>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</si>
  <si>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</si>
  <si>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</si>
  <si>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</si>
  <si>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</si>
  <si>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</si>
  <si>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</si>
  <si>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</si>
  <si>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</si>
  <si>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</si>
  <si>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</si>
  <si>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</si>
  <si>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</si>
  <si>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</si>
  <si>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</si>
  <si>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</si>
  <si>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</si>
  <si>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</si>
  <si>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</si>
  <si>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</si>
  <si>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</si>
  <si>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</si>
  <si>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</si>
  <si>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</si>
  <si>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</si>
  <si>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</si>
  <si>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</si>
  <si>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</si>
  <si>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</si>
  <si>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</si>
  <si>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</si>
  <si>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</si>
  <si>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</si>
  <si>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</si>
  <si>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</si>
  <si>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</si>
  <si>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</si>
  <si>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</si>
  <si>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</si>
  <si>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</si>
  <si>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</si>
  <si>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</si>
  <si>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</si>
  <si>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</si>
  <si>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</si>
  <si>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</si>
  <si>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</si>
  <si>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</si>
  <si>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</si>
  <si>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</si>
  <si>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</si>
  <si>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</si>
  <si>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</si>
  <si>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</si>
  <si>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</si>
  <si>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</si>
  <si>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</si>
  <si>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</si>
  <si>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</si>
  <si>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</si>
  <si>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</si>
  <si>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</si>
  <si>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</si>
  <si>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</si>
  <si>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</si>
  <si>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</si>
  <si>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</si>
  <si>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</si>
  <si>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</si>
  <si>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</si>
  <si>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</si>
  <si>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</si>
  <si>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</si>
  <si>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</si>
  <si>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</si>
  <si>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</si>
  <si>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</si>
  <si>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</si>
  <si>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</si>
  <si>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Обеспечение проведения выборов и референдумов</t>
  </si>
  <si>
    <t>0107</t>
  </si>
  <si>
    <t>Сведения об исполнении бюджета муниципального района Мелеузовский район Республики Башкортостан за 2023 год по расходам, в разрезе разделов и подразделов в сравнении с запланированными значениями на соответствующий период</t>
  </si>
  <si>
    <t>Отчет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</si>
</sst>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BreakPreview" topLeftCell="A22" zoomScale="91" zoomScaleNormal="91" zoomScaleSheetLayoutView="91" workbookViewId="0">
      <selection activeCell="I42" sqref="I42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.28515625" style="1" customWidth="1"/>
    <col min="5" max="5" width="14.28515625" style="1" customWidth="1"/>
    <col min="6" max="6" width="13.5703125" style="1" customWidth="1"/>
    <col min="7" max="16384" width="9.140625" style="1"/>
  </cols>
  <sheetData>
    <row r="1" spans="1:6" ht="57" customHeight="1" x14ac:dyDescent="0.25">
      <c r="A1" s="17" t="s">
        <v>93</v>
      </c>
      <c r="B1" s="17"/>
      <c r="C1" s="17"/>
      <c r="D1" s="17"/>
      <c r="E1" s="17"/>
      <c r="F1" s="17"/>
    </row>
    <row r="2" spans="1:6" x14ac:dyDescent="0.25">
      <c r="B2" s="2"/>
      <c r="C2" s="2"/>
      <c r="D2" s="3"/>
      <c r="E2" s="3"/>
      <c r="F2" s="3"/>
    </row>
    <row r="3" spans="1:6" x14ac:dyDescent="0.25">
      <c r="B3" s="2"/>
      <c r="C3" s="2"/>
      <c r="D3" s="3"/>
      <c r="E3" s="18" t="s">
        <v>0</v>
      </c>
      <c r="F3" s="19"/>
    </row>
    <row r="4" spans="1:6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94</v>
      </c>
      <c r="F4" s="6" t="s">
        <v>1</v>
      </c>
    </row>
    <row r="5" spans="1:6" s="8" customFormat="1" ht="15.75" x14ac:dyDescent="0.25">
      <c r="A5" s="7" t="s">
        <v>3</v>
      </c>
      <c r="B5" s="12" t="s">
        <v>41</v>
      </c>
      <c r="C5" s="16">
        <f>C6+C7+C8+C9+C10+C11</f>
        <v>159640.6</v>
      </c>
      <c r="D5" s="20">
        <f>SUM(D6:D11)</f>
        <v>166965.62304000001</v>
      </c>
      <c r="E5" s="20">
        <f>SUM(E6:E11)</f>
        <v>161661.97100999998</v>
      </c>
      <c r="F5" s="20">
        <f>E5/D5*100</f>
        <v>96.823506579717062</v>
      </c>
    </row>
    <row r="6" spans="1:6" ht="47.25" customHeight="1" x14ac:dyDescent="0.25">
      <c r="A6" s="5" t="s">
        <v>4</v>
      </c>
      <c r="B6" s="13" t="s">
        <v>79</v>
      </c>
      <c r="C6" s="15">
        <v>5436</v>
      </c>
      <c r="D6" s="22">
        <v>5496.4989100000003</v>
      </c>
      <c r="E6" s="22">
        <v>4822.49766</v>
      </c>
      <c r="F6" s="23">
        <f t="shared" ref="F6:F48" si="0">E6/D6*100</f>
        <v>87.73762605913079</v>
      </c>
    </row>
    <row r="7" spans="1:6" ht="45.75" customHeight="1" x14ac:dyDescent="0.25">
      <c r="A7" s="5" t="s">
        <v>5</v>
      </c>
      <c r="B7" s="13" t="s">
        <v>42</v>
      </c>
      <c r="C7" s="15">
        <v>118037</v>
      </c>
      <c r="D7" s="22">
        <v>123240.84646</v>
      </c>
      <c r="E7" s="22">
        <v>120726.91897</v>
      </c>
      <c r="F7" s="23">
        <f t="shared" si="0"/>
        <v>97.960150743677389</v>
      </c>
    </row>
    <row r="8" spans="1:6" ht="15.75" customHeight="1" x14ac:dyDescent="0.25">
      <c r="A8" s="5" t="s">
        <v>86</v>
      </c>
      <c r="B8" s="13" t="s">
        <v>85</v>
      </c>
      <c r="C8" s="15">
        <v>5.5</v>
      </c>
      <c r="D8" s="22">
        <v>5.5</v>
      </c>
      <c r="E8" s="22">
        <v>0</v>
      </c>
      <c r="F8" s="23">
        <f t="shared" si="0"/>
        <v>0</v>
      </c>
    </row>
    <row r="9" spans="1:6" ht="15.75" customHeight="1" x14ac:dyDescent="0.25">
      <c r="A9" s="5" t="s">
        <v>91</v>
      </c>
      <c r="B9" s="13" t="s">
        <v>92</v>
      </c>
      <c r="C9" s="15">
        <v>2400</v>
      </c>
      <c r="D9" s="22">
        <v>0</v>
      </c>
      <c r="E9" s="22">
        <v>0</v>
      </c>
      <c r="F9" s="23">
        <v>0</v>
      </c>
    </row>
    <row r="10" spans="1:6" ht="15.75" x14ac:dyDescent="0.25">
      <c r="A10" s="5" t="s">
        <v>6</v>
      </c>
      <c r="B10" s="13" t="s">
        <v>43</v>
      </c>
      <c r="C10" s="15">
        <v>1000</v>
      </c>
      <c r="D10" s="22">
        <v>1000</v>
      </c>
      <c r="E10" s="22">
        <v>0</v>
      </c>
      <c r="F10" s="23">
        <f t="shared" si="0"/>
        <v>0</v>
      </c>
    </row>
    <row r="11" spans="1:6" ht="21" customHeight="1" x14ac:dyDescent="0.25">
      <c r="A11" s="5" t="s">
        <v>7</v>
      </c>
      <c r="B11" s="13" t="s">
        <v>44</v>
      </c>
      <c r="C11" s="15">
        <v>32762.1</v>
      </c>
      <c r="D11" s="22">
        <v>37222.777670000003</v>
      </c>
      <c r="E11" s="22">
        <v>36112.554380000001</v>
      </c>
      <c r="F11" s="23">
        <f t="shared" si="0"/>
        <v>97.017355072631247</v>
      </c>
    </row>
    <row r="12" spans="1:6" s="8" customFormat="1" ht="15.75" x14ac:dyDescent="0.25">
      <c r="A12" s="7" t="s">
        <v>8</v>
      </c>
      <c r="B12" s="12" t="s">
        <v>45</v>
      </c>
      <c r="C12" s="16">
        <f>C13</f>
        <v>2837</v>
      </c>
      <c r="D12" s="20">
        <f>D13</f>
        <v>2837</v>
      </c>
      <c r="E12" s="20">
        <f>E13</f>
        <v>2837</v>
      </c>
      <c r="F12" s="20">
        <f t="shared" si="0"/>
        <v>100</v>
      </c>
    </row>
    <row r="13" spans="1:6" ht="21" customHeight="1" x14ac:dyDescent="0.25">
      <c r="A13" s="5" t="s">
        <v>9</v>
      </c>
      <c r="B13" s="13" t="s">
        <v>46</v>
      </c>
      <c r="C13" s="15">
        <v>2837</v>
      </c>
      <c r="D13" s="15">
        <v>2837</v>
      </c>
      <c r="E13" s="15">
        <v>2837</v>
      </c>
      <c r="F13" s="23">
        <f t="shared" si="0"/>
        <v>100</v>
      </c>
    </row>
    <row r="14" spans="1:6" s="8" customFormat="1" ht="33" customHeight="1" x14ac:dyDescent="0.25">
      <c r="A14" s="7" t="s">
        <v>10</v>
      </c>
      <c r="B14" s="12" t="s">
        <v>47</v>
      </c>
      <c r="C14" s="16">
        <f>C15</f>
        <v>7040</v>
      </c>
      <c r="D14" s="16">
        <f>D15</f>
        <v>8579</v>
      </c>
      <c r="E14" s="16">
        <f>E15</f>
        <v>8181.57899</v>
      </c>
      <c r="F14" s="20">
        <f t="shared" si="0"/>
        <v>95.367513579671296</v>
      </c>
    </row>
    <row r="15" spans="1:6" ht="30" x14ac:dyDescent="0.25">
      <c r="A15" s="5" t="s">
        <v>90</v>
      </c>
      <c r="B15" s="13" t="s">
        <v>89</v>
      </c>
      <c r="C15" s="15">
        <v>7040</v>
      </c>
      <c r="D15" s="15">
        <v>8579</v>
      </c>
      <c r="E15" s="15">
        <v>8181.57899</v>
      </c>
      <c r="F15" s="23">
        <f t="shared" si="0"/>
        <v>95.367513579671296</v>
      </c>
    </row>
    <row r="16" spans="1:6" s="8" customFormat="1" ht="18.75" customHeight="1" x14ac:dyDescent="0.25">
      <c r="A16" s="7" t="s">
        <v>11</v>
      </c>
      <c r="B16" s="12" t="s">
        <v>48</v>
      </c>
      <c r="C16" s="16">
        <f>SUM(C17:C20)</f>
        <v>128297.886</v>
      </c>
      <c r="D16" s="16">
        <f>SUM(D17:D20)</f>
        <v>168837.59959</v>
      </c>
      <c r="E16" s="16">
        <f>SUM(E17:E20)</f>
        <v>162495.23730000001</v>
      </c>
      <c r="F16" s="20">
        <f t="shared" si="0"/>
        <v>96.243513112362649</v>
      </c>
    </row>
    <row r="17" spans="1:6" ht="17.25" customHeight="1" x14ac:dyDescent="0.25">
      <c r="A17" s="5" t="s">
        <v>12</v>
      </c>
      <c r="B17" s="13" t="s">
        <v>49</v>
      </c>
      <c r="C17" s="15">
        <v>8949.2999999999993</v>
      </c>
      <c r="D17" s="15">
        <v>8780</v>
      </c>
      <c r="E17" s="15">
        <v>8504.1612999999998</v>
      </c>
      <c r="F17" s="23">
        <f t="shared" si="0"/>
        <v>96.85832915717539</v>
      </c>
    </row>
    <row r="18" spans="1:6" ht="15.75" x14ac:dyDescent="0.25">
      <c r="A18" s="5" t="s">
        <v>13</v>
      </c>
      <c r="B18" s="13" t="s">
        <v>50</v>
      </c>
      <c r="C18" s="15">
        <v>12300</v>
      </c>
      <c r="D18" s="15">
        <v>12300</v>
      </c>
      <c r="E18" s="15">
        <v>12296.5249</v>
      </c>
      <c r="F18" s="23">
        <f t="shared" si="0"/>
        <v>99.971747154471544</v>
      </c>
    </row>
    <row r="19" spans="1:6" ht="19.5" customHeight="1" x14ac:dyDescent="0.25">
      <c r="A19" s="5" t="s">
        <v>14</v>
      </c>
      <c r="B19" s="13" t="s">
        <v>51</v>
      </c>
      <c r="C19" s="15">
        <v>93248.585999999996</v>
      </c>
      <c r="D19" s="15">
        <v>132358.42522999999</v>
      </c>
      <c r="E19" s="15">
        <v>126338.80292</v>
      </c>
      <c r="F19" s="23">
        <f t="shared" si="0"/>
        <v>95.452029366819929</v>
      </c>
    </row>
    <row r="20" spans="1:6" ht="17.25" customHeight="1" x14ac:dyDescent="0.25">
      <c r="A20" s="5" t="s">
        <v>15</v>
      </c>
      <c r="B20" s="13" t="s">
        <v>52</v>
      </c>
      <c r="C20" s="15">
        <v>13800</v>
      </c>
      <c r="D20" s="15">
        <v>15399.174360000001</v>
      </c>
      <c r="E20" s="15">
        <v>15355.748180000001</v>
      </c>
      <c r="F20" s="23">
        <f t="shared" si="0"/>
        <v>99.717996699142503</v>
      </c>
    </row>
    <row r="21" spans="1:6" s="8" customFormat="1" ht="15.75" customHeight="1" x14ac:dyDescent="0.25">
      <c r="A21" s="7" t="s">
        <v>16</v>
      </c>
      <c r="B21" s="12" t="s">
        <v>53</v>
      </c>
      <c r="C21" s="16">
        <f>C22+C23+C24+C25</f>
        <v>48180.199360000006</v>
      </c>
      <c r="D21" s="16">
        <f>D22+D23+D24+D25</f>
        <v>117315.40770000001</v>
      </c>
      <c r="E21" s="16">
        <f>E22+E23+E24+E25</f>
        <v>114724.79656</v>
      </c>
      <c r="F21" s="20">
        <f t="shared" si="0"/>
        <v>97.791755413215</v>
      </c>
    </row>
    <row r="22" spans="1:6" ht="13.5" customHeight="1" x14ac:dyDescent="0.25">
      <c r="A22" s="5" t="s">
        <v>17</v>
      </c>
      <c r="B22" s="13" t="s">
        <v>54</v>
      </c>
      <c r="C22" s="15">
        <v>1520</v>
      </c>
      <c r="D22" s="15">
        <v>1520</v>
      </c>
      <c r="E22" s="15">
        <v>1290.4953599999999</v>
      </c>
      <c r="F22" s="23">
        <f t="shared" si="0"/>
        <v>84.901010526315773</v>
      </c>
    </row>
    <row r="23" spans="1:6" ht="15.75" x14ac:dyDescent="0.25">
      <c r="A23" s="5" t="s">
        <v>18</v>
      </c>
      <c r="B23" s="13" t="s">
        <v>55</v>
      </c>
      <c r="C23" s="15">
        <v>4702.8489799999998</v>
      </c>
      <c r="D23" s="15">
        <v>35284.352019999998</v>
      </c>
      <c r="E23" s="15">
        <v>33854.823539999998</v>
      </c>
      <c r="F23" s="23">
        <f t="shared" si="0"/>
        <v>95.948548299286571</v>
      </c>
    </row>
    <row r="24" spans="1:6" ht="15.75" x14ac:dyDescent="0.25">
      <c r="A24" s="5" t="s">
        <v>19</v>
      </c>
      <c r="B24" s="13" t="s">
        <v>56</v>
      </c>
      <c r="C24" s="15">
        <v>33857.350380000003</v>
      </c>
      <c r="D24" s="15">
        <v>67051.055680000005</v>
      </c>
      <c r="E24" s="15">
        <v>66119.477660000004</v>
      </c>
      <c r="F24" s="23">
        <f t="shared" si="0"/>
        <v>98.610643769061681</v>
      </c>
    </row>
    <row r="25" spans="1:6" ht="30" x14ac:dyDescent="0.25">
      <c r="A25" s="5" t="s">
        <v>87</v>
      </c>
      <c r="B25" s="13" t="s">
        <v>88</v>
      </c>
      <c r="C25" s="15">
        <v>8100</v>
      </c>
      <c r="D25" s="15">
        <v>13460</v>
      </c>
      <c r="E25" s="15">
        <v>13460</v>
      </c>
      <c r="F25" s="23">
        <f t="shared" si="0"/>
        <v>100</v>
      </c>
    </row>
    <row r="26" spans="1:6" s="8" customFormat="1" ht="21" customHeight="1" x14ac:dyDescent="0.25">
      <c r="A26" s="7" t="s">
        <v>81</v>
      </c>
      <c r="B26" s="12" t="s">
        <v>83</v>
      </c>
      <c r="C26" s="16">
        <f>C27</f>
        <v>3800</v>
      </c>
      <c r="D26" s="16">
        <f>D27</f>
        <v>8015.335</v>
      </c>
      <c r="E26" s="16">
        <f t="shared" ref="E26" si="1">E27</f>
        <v>7875.1134199999997</v>
      </c>
      <c r="F26" s="20">
        <f t="shared" si="0"/>
        <v>98.250583662442054</v>
      </c>
    </row>
    <row r="27" spans="1:6" ht="21" customHeight="1" x14ac:dyDescent="0.25">
      <c r="A27" s="5" t="s">
        <v>82</v>
      </c>
      <c r="B27" s="13" t="s">
        <v>84</v>
      </c>
      <c r="C27" s="15">
        <v>3800</v>
      </c>
      <c r="D27" s="15">
        <v>8015.335</v>
      </c>
      <c r="E27" s="15">
        <v>7875.1134199999997</v>
      </c>
      <c r="F27" s="23">
        <f t="shared" si="0"/>
        <v>98.250583662442054</v>
      </c>
    </row>
    <row r="28" spans="1:6" s="8" customFormat="1" ht="15.75" x14ac:dyDescent="0.25">
      <c r="A28" s="7" t="s">
        <v>20</v>
      </c>
      <c r="B28" s="12" t="s">
        <v>57</v>
      </c>
      <c r="C28" s="16">
        <f>SUM(C29:C33)</f>
        <v>1399849.5884400001</v>
      </c>
      <c r="D28" s="16">
        <f>SUM(D29:D33)</f>
        <v>1438577.8264099997</v>
      </c>
      <c r="E28" s="16">
        <f>SUM(E29:E33)</f>
        <v>1434166.81033</v>
      </c>
      <c r="F28" s="20">
        <f t="shared" si="0"/>
        <v>99.693376611329569</v>
      </c>
    </row>
    <row r="29" spans="1:6" ht="15.75" x14ac:dyDescent="0.25">
      <c r="A29" s="5" t="s">
        <v>21</v>
      </c>
      <c r="B29" s="13" t="s">
        <v>58</v>
      </c>
      <c r="C29" s="15">
        <v>450484.54200000002</v>
      </c>
      <c r="D29" s="22">
        <v>464058.30297999998</v>
      </c>
      <c r="E29" s="22">
        <v>461598.30297999998</v>
      </c>
      <c r="F29" s="23">
        <f t="shared" si="0"/>
        <v>99.469894195577837</v>
      </c>
    </row>
    <row r="30" spans="1:6" ht="15.75" x14ac:dyDescent="0.25">
      <c r="A30" s="5" t="s">
        <v>22</v>
      </c>
      <c r="B30" s="13" t="s">
        <v>59</v>
      </c>
      <c r="C30" s="15">
        <v>740331.22257999994</v>
      </c>
      <c r="D30" s="22">
        <v>765909.43923999998</v>
      </c>
      <c r="E30" s="22">
        <v>765264.13476000004</v>
      </c>
      <c r="F30" s="23">
        <f t="shared" si="0"/>
        <v>99.915746634401032</v>
      </c>
    </row>
    <row r="31" spans="1:6" ht="15.75" x14ac:dyDescent="0.25">
      <c r="A31" s="9" t="s">
        <v>77</v>
      </c>
      <c r="B31" s="13" t="s">
        <v>78</v>
      </c>
      <c r="C31" s="15">
        <v>121581.5</v>
      </c>
      <c r="D31" s="22">
        <v>117741.86942</v>
      </c>
      <c r="E31" s="22">
        <v>117600.51979000001</v>
      </c>
      <c r="F31" s="23">
        <f t="shared" si="0"/>
        <v>99.879949561955911</v>
      </c>
    </row>
    <row r="32" spans="1:6" ht="19.5" customHeight="1" x14ac:dyDescent="0.25">
      <c r="A32" s="5" t="s">
        <v>23</v>
      </c>
      <c r="B32" s="13" t="s">
        <v>60</v>
      </c>
      <c r="C32" s="15">
        <v>13933</v>
      </c>
      <c r="D32" s="22">
        <v>15081</v>
      </c>
      <c r="E32" s="22">
        <v>15042.525</v>
      </c>
      <c r="F32" s="23">
        <f t="shared" si="0"/>
        <v>99.744877660632582</v>
      </c>
    </row>
    <row r="33" spans="1:6" ht="20.25" customHeight="1" x14ac:dyDescent="0.25">
      <c r="A33" s="5" t="s">
        <v>24</v>
      </c>
      <c r="B33" s="13" t="s">
        <v>61</v>
      </c>
      <c r="C33" s="15">
        <v>73519.323860000004</v>
      </c>
      <c r="D33" s="22">
        <v>75787.214770000006</v>
      </c>
      <c r="E33" s="22">
        <v>74661.327799999999</v>
      </c>
      <c r="F33" s="23">
        <f t="shared" si="0"/>
        <v>98.51441041418812</v>
      </c>
    </row>
    <row r="34" spans="1:6" s="8" customFormat="1" ht="15.75" x14ac:dyDescent="0.25">
      <c r="A34" s="7" t="s">
        <v>25</v>
      </c>
      <c r="B34" s="12" t="s">
        <v>62</v>
      </c>
      <c r="C34" s="16">
        <f>C35</f>
        <v>115028.43777999999</v>
      </c>
      <c r="D34" s="16">
        <f>D35</f>
        <v>123128.96492</v>
      </c>
      <c r="E34" s="16">
        <f>E35</f>
        <v>122561.28816</v>
      </c>
      <c r="F34" s="20">
        <f t="shared" si="0"/>
        <v>99.538957579665492</v>
      </c>
    </row>
    <row r="35" spans="1:6" ht="15.75" x14ac:dyDescent="0.25">
      <c r="A35" s="5" t="s">
        <v>26</v>
      </c>
      <c r="B35" s="13" t="s">
        <v>63</v>
      </c>
      <c r="C35" s="15">
        <v>115028.43777999999</v>
      </c>
      <c r="D35" s="22">
        <v>123128.96492</v>
      </c>
      <c r="E35" s="22">
        <v>122561.28816</v>
      </c>
      <c r="F35" s="23">
        <f t="shared" si="0"/>
        <v>99.538957579665492</v>
      </c>
    </row>
    <row r="36" spans="1:6" s="8" customFormat="1" ht="15.75" x14ac:dyDescent="0.25">
      <c r="A36" s="7" t="s">
        <v>27</v>
      </c>
      <c r="B36" s="12" t="s">
        <v>64</v>
      </c>
      <c r="C36" s="16">
        <f>C37+C38+C39</f>
        <v>138787.56915</v>
      </c>
      <c r="D36" s="16">
        <f>D37+D38+D39</f>
        <v>141538.86010999998</v>
      </c>
      <c r="E36" s="16">
        <f>E37+E38+E39</f>
        <v>140341.77789999999</v>
      </c>
      <c r="F36" s="20">
        <f t="shared" si="0"/>
        <v>99.154237776770529</v>
      </c>
    </row>
    <row r="37" spans="1:6" ht="15.75" x14ac:dyDescent="0.25">
      <c r="A37" s="5" t="s">
        <v>28</v>
      </c>
      <c r="B37" s="13" t="s">
        <v>65</v>
      </c>
      <c r="C37" s="15">
        <v>3281</v>
      </c>
      <c r="D37" s="22">
        <v>3158.4572800000001</v>
      </c>
      <c r="E37" s="22">
        <v>2999.9001800000001</v>
      </c>
      <c r="F37" s="23">
        <f t="shared" si="0"/>
        <v>94.979919437124693</v>
      </c>
    </row>
    <row r="38" spans="1:6" ht="18.75" customHeight="1" x14ac:dyDescent="0.25">
      <c r="A38" s="5" t="s">
        <v>29</v>
      </c>
      <c r="B38" s="13" t="s">
        <v>66</v>
      </c>
      <c r="C38" s="15">
        <v>4348.8155699999998</v>
      </c>
      <c r="D38" s="22">
        <v>7105.5442899999998</v>
      </c>
      <c r="E38" s="22">
        <v>7105.5442899999998</v>
      </c>
      <c r="F38" s="23">
        <f t="shared" si="0"/>
        <v>100</v>
      </c>
    </row>
    <row r="39" spans="1:6" ht="15.75" x14ac:dyDescent="0.25">
      <c r="A39" s="5" t="s">
        <v>30</v>
      </c>
      <c r="B39" s="13" t="s">
        <v>67</v>
      </c>
      <c r="C39" s="15">
        <v>131157.75357999999</v>
      </c>
      <c r="D39" s="22">
        <v>131274.85853999999</v>
      </c>
      <c r="E39" s="22">
        <v>130236.33343</v>
      </c>
      <c r="F39" s="23">
        <f t="shared" si="0"/>
        <v>99.208892607807655</v>
      </c>
    </row>
    <row r="40" spans="1:6" s="8" customFormat="1" ht="16.5" customHeight="1" x14ac:dyDescent="0.25">
      <c r="A40" s="7" t="s">
        <v>31</v>
      </c>
      <c r="B40" s="14" t="s">
        <v>68</v>
      </c>
      <c r="C40" s="16">
        <f>C41</f>
        <v>45307</v>
      </c>
      <c r="D40" s="16">
        <f>D41</f>
        <v>50770</v>
      </c>
      <c r="E40" s="16">
        <f t="shared" ref="E40" si="2">E41</f>
        <v>49527.993999999999</v>
      </c>
      <c r="F40" s="20">
        <f t="shared" si="0"/>
        <v>97.553661611187707</v>
      </c>
    </row>
    <row r="41" spans="1:6" ht="15.75" x14ac:dyDescent="0.25">
      <c r="A41" s="5" t="s">
        <v>32</v>
      </c>
      <c r="B41" s="13" t="s">
        <v>69</v>
      </c>
      <c r="C41" s="15">
        <v>45307</v>
      </c>
      <c r="D41" s="15">
        <v>50770</v>
      </c>
      <c r="E41" s="15">
        <v>49527.993999999999</v>
      </c>
      <c r="F41" s="23">
        <f t="shared" si="0"/>
        <v>97.553661611187707</v>
      </c>
    </row>
    <row r="42" spans="1:6" s="8" customFormat="1" ht="15.75" x14ac:dyDescent="0.25">
      <c r="A42" s="7" t="s">
        <v>33</v>
      </c>
      <c r="B42" s="12" t="s">
        <v>70</v>
      </c>
      <c r="C42" s="16">
        <f>C43+C44</f>
        <v>5480</v>
      </c>
      <c r="D42" s="16">
        <f>D43+D44</f>
        <v>5480</v>
      </c>
      <c r="E42" s="16">
        <f>E43+E44</f>
        <v>5436.6572400000005</v>
      </c>
      <c r="F42" s="20">
        <f t="shared" si="0"/>
        <v>99.20907372262775</v>
      </c>
    </row>
    <row r="43" spans="1:6" ht="15.75" x14ac:dyDescent="0.25">
      <c r="A43" s="5" t="s">
        <v>34</v>
      </c>
      <c r="B43" s="13" t="s">
        <v>71</v>
      </c>
      <c r="C43" s="15">
        <v>4200</v>
      </c>
      <c r="D43" s="15">
        <v>4200</v>
      </c>
      <c r="E43" s="15">
        <v>4200</v>
      </c>
      <c r="F43" s="23">
        <f t="shared" si="0"/>
        <v>100</v>
      </c>
    </row>
    <row r="44" spans="1:6" ht="17.25" customHeight="1" x14ac:dyDescent="0.25">
      <c r="A44" s="5" t="s">
        <v>35</v>
      </c>
      <c r="B44" s="13" t="s">
        <v>72</v>
      </c>
      <c r="C44" s="15">
        <v>1280</v>
      </c>
      <c r="D44" s="15">
        <v>1280</v>
      </c>
      <c r="E44" s="15">
        <v>1236.65724</v>
      </c>
      <c r="F44" s="23">
        <f t="shared" si="0"/>
        <v>96.613846874999993</v>
      </c>
    </row>
    <row r="45" spans="1:6" s="8" customFormat="1" ht="42.75" x14ac:dyDescent="0.25">
      <c r="A45" s="7" t="s">
        <v>36</v>
      </c>
      <c r="B45" s="12" t="s">
        <v>73</v>
      </c>
      <c r="C45" s="16">
        <f>C46+C47</f>
        <v>101873</v>
      </c>
      <c r="D45" s="16">
        <f>D46+D47</f>
        <v>116902.32233</v>
      </c>
      <c r="E45" s="16">
        <f>E46+E47</f>
        <v>116902.32233</v>
      </c>
      <c r="F45" s="20">
        <f t="shared" si="0"/>
        <v>100</v>
      </c>
    </row>
    <row r="46" spans="1:6" ht="49.5" customHeight="1" x14ac:dyDescent="0.25">
      <c r="A46" s="5" t="s">
        <v>37</v>
      </c>
      <c r="B46" s="13" t="s">
        <v>74</v>
      </c>
      <c r="C46" s="15">
        <v>101873</v>
      </c>
      <c r="D46" s="15">
        <v>111573</v>
      </c>
      <c r="E46" s="15">
        <v>111573</v>
      </c>
      <c r="F46" s="23">
        <f t="shared" si="0"/>
        <v>100</v>
      </c>
    </row>
    <row r="47" spans="1:6" ht="15.75" x14ac:dyDescent="0.25">
      <c r="A47" s="5" t="s">
        <v>38</v>
      </c>
      <c r="B47" s="13" t="s">
        <v>75</v>
      </c>
      <c r="C47" s="15"/>
      <c r="D47" s="15">
        <v>5329.32233</v>
      </c>
      <c r="E47" s="15">
        <v>5329.32233</v>
      </c>
      <c r="F47" s="23">
        <f t="shared" si="0"/>
        <v>100</v>
      </c>
    </row>
    <row r="48" spans="1:6" s="8" customFormat="1" ht="15.75" x14ac:dyDescent="0.25">
      <c r="A48" s="7" t="s">
        <v>39</v>
      </c>
      <c r="B48" s="12"/>
      <c r="C48" s="21">
        <f>C5+C12+C14+C16+C21+C26+C28+C34+C36+C40+C42+C45</f>
        <v>2156121.2807300002</v>
      </c>
      <c r="D48" s="21">
        <f t="shared" ref="D48:E48" si="3">D5+D12+D14+D16+D21+D26+D28+D34+D36+D40+D42+D45</f>
        <v>2348947.9390999996</v>
      </c>
      <c r="E48" s="21">
        <f t="shared" si="3"/>
        <v>2326712.5472399998</v>
      </c>
      <c r="F48" s="20">
        <f t="shared" si="0"/>
        <v>99.053389328478715</v>
      </c>
    </row>
    <row r="49" spans="3:3" ht="15.75" x14ac:dyDescent="0.25">
      <c r="C49" s="10"/>
    </row>
    <row r="50" spans="3:3" ht="15.75" x14ac:dyDescent="0.25">
      <c r="C50" s="11"/>
    </row>
  </sheetData>
  <mergeCells count="2">
    <mergeCell ref="A1:F1"/>
    <mergeCell ref="E3:F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2024-01-25T06:43:18Z</dcterms:modified>
</cp:coreProperties>
</file>