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Решение о бюджете 2021 Внесение изменений\Внесение изменений\декабрь\"/>
    </mc:Choice>
  </mc:AlternateContent>
  <xr:revisionPtr revIDLastSave="0" documentId="13_ncr:1_{4ABCB5E9-9F62-4695-8131-8853D09B811B}" xr6:coauthVersionLast="45" xr6:coauthVersionMax="45" xr10:uidLastSave="{00000000-0000-0000-0000-000000000000}"/>
  <bookViews>
    <workbookView xWindow="285" yWindow="525" windowWidth="19725" windowHeight="1443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J50" i="1" l="1"/>
  <c r="I36" i="1"/>
  <c r="H36" i="1"/>
  <c r="G36" i="1"/>
  <c r="F36" i="1"/>
  <c r="E36" i="1"/>
  <c r="E35" i="1" s="1"/>
  <c r="E6" i="1" s="1"/>
  <c r="D36" i="1"/>
  <c r="I6" i="1"/>
  <c r="H6" i="1"/>
  <c r="G6" i="1"/>
  <c r="F6" i="1"/>
  <c r="D6" i="1"/>
  <c r="I78" i="1"/>
  <c r="H78" i="1"/>
  <c r="G78" i="1"/>
  <c r="F78" i="1"/>
  <c r="E78" i="1"/>
  <c r="D78" i="1"/>
  <c r="I91" i="1"/>
  <c r="I92" i="1" s="1"/>
  <c r="H91" i="1"/>
  <c r="H92" i="1" s="1"/>
  <c r="G91" i="1"/>
  <c r="G92" i="1" s="1"/>
  <c r="F91" i="1"/>
  <c r="F92" i="1" s="1"/>
  <c r="I82" i="1"/>
  <c r="H82" i="1"/>
  <c r="G82" i="1"/>
  <c r="F82" i="1"/>
  <c r="E82" i="1"/>
  <c r="D82" i="1"/>
  <c r="I76" i="1"/>
  <c r="H76" i="1"/>
  <c r="G76" i="1"/>
  <c r="F76" i="1"/>
  <c r="E76" i="1"/>
  <c r="D76" i="1"/>
  <c r="I70" i="1"/>
  <c r="H70" i="1"/>
  <c r="G70" i="1"/>
  <c r="F70" i="1"/>
  <c r="E70" i="1"/>
  <c r="E91" i="1" s="1"/>
  <c r="D70" i="1"/>
  <c r="D91" i="1" s="1"/>
  <c r="D92" i="1" s="1"/>
  <c r="E92" i="1" l="1"/>
  <c r="D93" i="1"/>
  <c r="F93" i="1"/>
  <c r="H93" i="1"/>
  <c r="E93" i="1"/>
  <c r="G93" i="1"/>
  <c r="I93" i="1"/>
  <c r="C82" i="1"/>
  <c r="B82" i="1"/>
  <c r="B78" i="1"/>
  <c r="J67" i="1"/>
  <c r="B63" i="1"/>
  <c r="B68" i="1"/>
  <c r="B47" i="1"/>
  <c r="J49" i="1"/>
  <c r="C63" i="1" l="1"/>
  <c r="J83" i="1" l="1"/>
  <c r="J82" i="1" s="1"/>
  <c r="C36" i="1" l="1"/>
  <c r="J69" i="1" l="1"/>
  <c r="C68" i="1"/>
  <c r="J68" i="1" s="1"/>
  <c r="C56" i="1"/>
  <c r="C58" i="1"/>
  <c r="B58" i="1"/>
  <c r="J39" i="1"/>
  <c r="J40" i="1"/>
  <c r="B37" i="1"/>
  <c r="J47" i="1" l="1"/>
  <c r="B29" i="1"/>
  <c r="B26" i="1"/>
  <c r="B22" i="1"/>
  <c r="B19" i="1"/>
  <c r="B17" i="1"/>
  <c r="B12" i="1"/>
  <c r="B10" i="1"/>
  <c r="J32" i="1" l="1"/>
  <c r="J90" i="1" l="1"/>
  <c r="J86" i="1"/>
  <c r="J85" i="1"/>
  <c r="J81" i="1"/>
  <c r="J80" i="1"/>
  <c r="J79" i="1"/>
  <c r="J77" i="1"/>
  <c r="J75" i="1"/>
  <c r="J74" i="1"/>
  <c r="J73" i="1"/>
  <c r="J72" i="1"/>
  <c r="J71" i="1"/>
  <c r="J66" i="1"/>
  <c r="J65" i="1"/>
  <c r="J64" i="1"/>
  <c r="J62" i="1"/>
  <c r="J61" i="1"/>
  <c r="J60" i="1"/>
  <c r="J59" i="1"/>
  <c r="J57" i="1"/>
  <c r="J55" i="1"/>
  <c r="J54" i="1"/>
  <c r="J52" i="1"/>
  <c r="J51" i="1"/>
  <c r="J48" i="1"/>
  <c r="J45" i="1"/>
  <c r="J43" i="1"/>
  <c r="J42" i="1"/>
  <c r="J41" i="1"/>
  <c r="J38" i="1"/>
  <c r="J34" i="1"/>
  <c r="J33" i="1"/>
  <c r="J31" i="1"/>
  <c r="J30" i="1"/>
  <c r="J29" i="1"/>
  <c r="J28" i="1"/>
  <c r="J27" i="1"/>
  <c r="J26" i="1"/>
  <c r="J25" i="1"/>
  <c r="J24" i="1"/>
  <c r="J23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22" i="1"/>
  <c r="B8" i="1"/>
  <c r="C87" i="1"/>
  <c r="C84" i="1"/>
  <c r="C78" i="1"/>
  <c r="C76" i="1"/>
  <c r="C70" i="1"/>
  <c r="C53" i="1"/>
  <c r="C44" i="1"/>
  <c r="C35" i="1" s="1"/>
  <c r="B87" i="1"/>
  <c r="B84" i="1"/>
  <c r="B76" i="1"/>
  <c r="B70" i="1"/>
  <c r="J63" i="1"/>
  <c r="B56" i="1"/>
  <c r="B53" i="1"/>
  <c r="B91" i="1" l="1"/>
  <c r="C91" i="1"/>
  <c r="C92" i="1" s="1"/>
  <c r="C6" i="1"/>
  <c r="J70" i="1"/>
  <c r="J56" i="1"/>
  <c r="J76" i="1"/>
  <c r="J37" i="1"/>
  <c r="B36" i="1"/>
  <c r="J8" i="1"/>
  <c r="B7" i="1"/>
  <c r="J53" i="1"/>
  <c r="J58" i="1"/>
  <c r="J78" i="1"/>
  <c r="J84" i="1"/>
  <c r="J44" i="1"/>
  <c r="C93" i="1" l="1"/>
  <c r="J7" i="1"/>
  <c r="B35" i="1"/>
  <c r="J35" i="1" s="1"/>
  <c r="J36" i="1"/>
  <c r="B6" i="1" l="1"/>
  <c r="B92" i="1"/>
  <c r="J6" i="1" l="1"/>
  <c r="B93" i="1"/>
  <c r="J88" i="1"/>
  <c r="J89" i="1"/>
  <c r="J87" i="1"/>
  <c r="J91" i="1" s="1"/>
  <c r="N93" i="1" l="1"/>
  <c r="J93" i="1"/>
  <c r="J92" i="1"/>
</calcChain>
</file>

<file path=xl/sharedStrings.xml><?xml version="1.0" encoding="utf-8"?>
<sst xmlns="http://schemas.openxmlformats.org/spreadsheetml/2006/main" count="96" uniqueCount="96">
  <si>
    <t>Направление</t>
  </si>
  <si>
    <t>ДОХОДЫ БЮДЖЕТА</t>
  </si>
  <si>
    <t>ИТОГО ДОХОДОВ</t>
  </si>
  <si>
    <t>НАЛОГОВЫЕ И НЕНАЛОГОВЫЕ ДОХОДЫ</t>
  </si>
  <si>
    <t>Ед.изм.: тыс.руб.</t>
  </si>
  <si>
    <t>Налог на доходы физических лиц</t>
  </si>
  <si>
    <t>НАЛОГ НА СОВОКУПНЫЙ ДОХОД</t>
  </si>
  <si>
    <t>НАЛОГ НА ТОВАРЫ (РАБОТЫ, УСЛУГИ), РЕАЛИЗУЕМЫЕ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</si>
  <si>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</si>
  <si>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</si>
  <si>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</si>
  <si>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</si>
  <si>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</t>
  </si>
  <si>
    <t>Налог на имущество организаций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</si>
  <si>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</si>
  <si>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</si>
  <si>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</si>
  <si>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ДОХОДЫ ОТ ИСПОЛЬЗОВАНИЯ ИМУЩЕСВТА,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</si>
  <si>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</si>
  <si>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</si>
  <si>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</si>
  <si>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</si>
  <si>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</si>
  <si>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</si>
  <si>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</si>
  <si>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</si>
  <si>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</si>
  <si>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</si>
  <si>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</si>
  <si>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</si>
  <si>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</si>
  <si>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Федерации, в т.ч.</t>
  </si>
  <si>
    <t>РАСХОДЫ БЮДЖЕТА</t>
  </si>
  <si>
    <t>ОБЩЕГОСУДАРСТВЕННЫЕ ВОПРОСЫ</t>
  </si>
  <si>
    <t>Функционирование  представительных органов муниципальных образований</t>
  </si>
  <si>
    <t>Функционирование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</si>
  <si>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</si>
  <si>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</si>
  <si>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</si>
  <si>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</si>
  <si>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</si>
  <si>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</si>
  <si>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</si>
  <si>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</si>
  <si>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</si>
  <si>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</si>
  <si>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</si>
  <si>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</si>
  <si>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</si>
  <si>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</si>
  <si>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</si>
  <si>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</si>
  <si>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</si>
  <si>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</si>
  <si>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</si>
  <si>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</si>
  <si>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</si>
  <si>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</si>
  <si>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</si>
  <si>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</si>
  <si>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</si>
  <si>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</si>
  <si>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</si>
  <si>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Физическая культура  </t>
  </si>
  <si>
    <t>СРЕДСТВА МАССОВОЙ ИНФОРМАЦИИ</t>
  </si>
  <si>
    <t>Телевидение и радиовещание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</si>
  <si>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</si>
  <si>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</si>
  <si>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ИТОГО РАСХОДОВ</t>
  </si>
  <si>
    <t>Итого расходов без учета безвозмездных поступлений</t>
  </si>
  <si>
    <t>Профицит (+)/дефицит (-)</t>
  </si>
  <si>
    <t>ПРОЧИЕ БЕЗВОЗМЕЗДНЫЕ ПОСТУПЛЕНИЯ</t>
  </si>
  <si>
    <t>Периодическая печать и  издательства</t>
  </si>
  <si>
    <t>Прочие межбюджетные трансферты общего характера</t>
  </si>
  <si>
    <t>НАЛОГИ НА ПРИБЫЛЬ, ДОХОДЫ</t>
  </si>
  <si>
    <t>Прочие безвозмездные поступления в бюджеты муниципальных районов</t>
  </si>
  <si>
    <t>Иные дотации</t>
  </si>
  <si>
    <t xml:space="preserve"> - Дотация на выравнивание бюджетной обеспеченности</t>
  </si>
  <si>
    <t xml:space="preserve"> - Дотации  бюджетам на поддержку мер по обеспечению сбалансированности бюджетов </t>
  </si>
  <si>
    <t>Уточненный бюджет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</si>
  <si>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</si>
  <si>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предпряитий,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</si>
  <si>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</si>
  <si>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предпряитий, в том числе казенных)</t>
  </si>
  <si>
    <t xml:space="preserve"> - Дотации на поощрение достижения наилуших значений показателей деятельности органов местного самоуправления</t>
  </si>
  <si>
    <t>Плата за увеличение площади земельных участков</t>
  </si>
  <si>
    <t>ОХРАНА ОКРУЖАЮЩЕЙ СРЕДЫ</t>
  </si>
  <si>
    <t>Другие вопросы в области охраны окружающей среды</t>
  </si>
  <si>
    <t>Судебная система</t>
  </si>
  <si>
    <t>КУЛЬТУРА, КИНЕМАТОГРАФИЯ</t>
  </si>
  <si>
    <t>Сведения о внесенных в течение 2021 года изменениях в решение Совета муниципального района Мелеузовский район Республкии Башкортостан "О бюджете муниципального района Мелеузовский район Республикии Башкортостан на 2021 год и на плановый период 2022 и 2023 годов"</t>
  </si>
  <si>
    <t>Первоначальный бюджет (Бюджетные ассигнования на 01.01.2021 г. в соответствии с решением от 23.12.2020 г. № 41)</t>
  </si>
  <si>
    <t>Другие вопросы в области жилищно-коммунального хозяйства</t>
  </si>
  <si>
    <t>Решение Совета № 58 от 17.03.2021 г.</t>
  </si>
  <si>
    <t>Решение Совета № 82 от 27.08.2021 г.</t>
  </si>
  <si>
    <t>Решение Совета № 111 от 29.12.2021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</si>
</sst>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" xfId="0" applyNumberFormat="1" applyFont="1" applyBorder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/>
    <xf numFmtId="164" fontId="1" fillId="0" borderId="0" xfId="0" applyNumberFormat="1" applyFont="1"/>
    <xf numFmtId="164" fontId="3" fillId="0" borderId="0" xfId="0" applyNumberFormat="1" applyFo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64" fontId="2" fillId="0" borderId="1" xfId="0" applyNumberFormat="1" applyFont="1" applyFill="1" applyBorder="1"/>
    <xf numFmtId="164" fontId="4" fillId="0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3" fillId="0" borderId="1" xfId="0" applyNumberFormat="1" applyFont="1" applyBorder="1" applyAlignment="1"/>
    <xf numFmtId="165" fontId="3" fillId="0" borderId="0" xfId="0" applyNumberFormat="1" applyFont="1"/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1"/>
  <sheetViews>
    <sheetView tabSelected="1" view="pageLayout" workbookViewId="0">
      <selection activeCell="E4" sqref="E4"/>
    </sheetView>
  </sheetViews>
  <sheetFormatPr defaultRowHeight="15" x14ac:dyDescent="0.25"/>
  <cols>
    <col min="1" max="1" width="63.28515625" style="1" customWidth="1"/>
    <col min="2" max="2" width="19" style="1" customWidth="1"/>
    <col min="3" max="3" width="13.140625" style="1" customWidth="1"/>
    <col min="4" max="4" width="14" style="1" customWidth="1"/>
    <col min="5" max="5" width="14.140625" style="1" customWidth="1"/>
    <col min="6" max="9" width="12.28515625" style="1" customWidth="1"/>
    <col min="10" max="10" width="14.7109375" style="21" customWidth="1"/>
    <col min="11" max="11" width="9.140625" style="1"/>
    <col min="12" max="12" width="13" style="1" bestFit="1" customWidth="1"/>
    <col min="13" max="13" width="9.140625" style="1"/>
    <col min="14" max="14" width="19.7109375" style="1" bestFit="1" customWidth="1"/>
    <col min="15" max="16384" width="9.140625" style="1"/>
  </cols>
  <sheetData>
    <row r="1" spans="1:17" ht="38.25" customHeight="1" x14ac:dyDescent="0.25">
      <c r="A1" s="32" t="s">
        <v>90</v>
      </c>
      <c r="B1" s="32"/>
      <c r="C1" s="32"/>
      <c r="D1" s="32"/>
      <c r="E1" s="32"/>
      <c r="F1" s="32"/>
      <c r="G1" s="33"/>
      <c r="H1" s="33"/>
      <c r="I1" s="33"/>
      <c r="J1" s="33"/>
      <c r="K1" s="4"/>
      <c r="L1" s="4"/>
      <c r="M1" s="4"/>
      <c r="N1" s="4"/>
      <c r="O1" s="4"/>
      <c r="P1" s="4"/>
      <c r="Q1" s="4"/>
    </row>
    <row r="2" spans="1:17" ht="27" customHeight="1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2"/>
      <c r="L2" s="2"/>
      <c r="M2" s="2"/>
      <c r="N2" s="2"/>
      <c r="O2" s="2"/>
      <c r="P2" s="2"/>
      <c r="Q2" s="2"/>
    </row>
    <row r="3" spans="1:17" x14ac:dyDescent="0.25">
      <c r="F3" s="1" t="s">
        <v>4</v>
      </c>
    </row>
    <row r="4" spans="1:17" ht="84" x14ac:dyDescent="0.25">
      <c r="A4" s="13" t="s">
        <v>0</v>
      </c>
      <c r="B4" s="26" t="s">
        <v>91</v>
      </c>
      <c r="C4" s="14" t="s">
        <v>93</v>
      </c>
      <c r="D4" s="14" t="s">
        <v>94</v>
      </c>
      <c r="E4" s="14" t="s">
        <v>95</v>
      </c>
      <c r="F4" s="14"/>
      <c r="G4" s="14"/>
      <c r="H4" s="14"/>
      <c r="I4" s="14"/>
      <c r="J4" s="22" t="s">
        <v>79</v>
      </c>
      <c r="K4" s="3"/>
      <c r="L4" s="3"/>
      <c r="M4" s="3"/>
      <c r="N4" s="4"/>
      <c r="O4" s="4"/>
    </row>
    <row r="5" spans="1:17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23"/>
    </row>
    <row r="6" spans="1:17" s="6" customFormat="1" ht="14.25" x14ac:dyDescent="0.2">
      <c r="A6" s="8" t="s">
        <v>2</v>
      </c>
      <c r="B6" s="16">
        <f>B7+B35</f>
        <v>1976569.7969999998</v>
      </c>
      <c r="C6" s="16">
        <f t="shared" ref="C6:I6" si="0">C7+C35</f>
        <v>1116</v>
      </c>
      <c r="D6" s="16">
        <f t="shared" si="0"/>
        <v>39996.673000000003</v>
      </c>
      <c r="E6" s="16">
        <f>E7+E35</f>
        <v>168119.86600000001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24">
        <f t="shared" ref="J6:J69" si="1">B6+C6+D6+E6+F6+G6+H6+I6</f>
        <v>2185802.3359999997</v>
      </c>
    </row>
    <row r="7" spans="1:17" s="12" customFormat="1" x14ac:dyDescent="0.25">
      <c r="A7" s="11" t="s">
        <v>3</v>
      </c>
      <c r="B7" s="15">
        <f>B8+B10+B12+B19+B21+B22+B26+B28+B29+B34+B33+B17</f>
        <v>645895</v>
      </c>
      <c r="C7" s="15"/>
      <c r="D7" s="15">
        <v>548</v>
      </c>
      <c r="E7" s="15">
        <f>E8+E10+E12+E19+E21+E22+E26+E28+E29+E34+E33+E17</f>
        <v>30000</v>
      </c>
      <c r="F7" s="15"/>
      <c r="G7" s="15"/>
      <c r="H7" s="15"/>
      <c r="I7" s="15"/>
      <c r="J7" s="25">
        <f t="shared" si="1"/>
        <v>676443</v>
      </c>
    </row>
    <row r="8" spans="1:17" s="12" customFormat="1" x14ac:dyDescent="0.25">
      <c r="A8" s="11" t="s">
        <v>74</v>
      </c>
      <c r="B8" s="15">
        <f>B9</f>
        <v>394220</v>
      </c>
      <c r="C8" s="15"/>
      <c r="D8" s="15"/>
      <c r="E8" s="15"/>
      <c r="F8" s="15"/>
      <c r="G8" s="15"/>
      <c r="H8" s="15"/>
      <c r="I8" s="15"/>
      <c r="J8" s="25">
        <f t="shared" si="1"/>
        <v>394220</v>
      </c>
    </row>
    <row r="9" spans="1:17" x14ac:dyDescent="0.25">
      <c r="A9" s="9" t="s">
        <v>5</v>
      </c>
      <c r="B9" s="17">
        <v>394220</v>
      </c>
      <c r="C9" s="17"/>
      <c r="D9" s="17"/>
      <c r="E9" s="17"/>
      <c r="F9" s="17"/>
      <c r="G9" s="17"/>
      <c r="H9" s="17"/>
      <c r="I9" s="17"/>
      <c r="J9" s="24">
        <f t="shared" si="1"/>
        <v>394220</v>
      </c>
    </row>
    <row r="10" spans="1:17" s="12" customFormat="1" ht="30" x14ac:dyDescent="0.25">
      <c r="A10" s="11" t="s">
        <v>7</v>
      </c>
      <c r="B10" s="15">
        <f>B11</f>
        <v>23454</v>
      </c>
      <c r="C10" s="15"/>
      <c r="D10" s="15"/>
      <c r="E10" s="15">
        <v>-150</v>
      </c>
      <c r="F10" s="15"/>
      <c r="G10" s="15"/>
      <c r="H10" s="15"/>
      <c r="I10" s="15"/>
      <c r="J10" s="25">
        <f t="shared" si="1"/>
        <v>23304</v>
      </c>
    </row>
    <row r="11" spans="1:17" s="12" customFormat="1" ht="30" x14ac:dyDescent="0.25">
      <c r="A11" s="9" t="s">
        <v>80</v>
      </c>
      <c r="B11" s="17">
        <v>23454</v>
      </c>
      <c r="C11" s="17"/>
      <c r="D11" s="17"/>
      <c r="E11" s="17"/>
      <c r="F11" s="17"/>
      <c r="G11" s="17"/>
      <c r="H11" s="17"/>
      <c r="I11" s="17"/>
      <c r="J11" s="24">
        <f t="shared" si="1"/>
        <v>23454</v>
      </c>
    </row>
    <row r="12" spans="1:17" s="12" customFormat="1" x14ac:dyDescent="0.25">
      <c r="A12" s="11" t="s">
        <v>6</v>
      </c>
      <c r="B12" s="15">
        <f>B13+B14+B15+B16</f>
        <v>129633</v>
      </c>
      <c r="C12" s="15"/>
      <c r="D12" s="15"/>
      <c r="E12" s="15">
        <v>29529</v>
      </c>
      <c r="F12" s="15"/>
      <c r="G12" s="15"/>
      <c r="H12" s="15"/>
      <c r="I12" s="15"/>
      <c r="J12" s="25">
        <f t="shared" si="1"/>
        <v>159162</v>
      </c>
    </row>
    <row r="13" spans="1:17" ht="30" x14ac:dyDescent="0.25">
      <c r="A13" s="9" t="s">
        <v>8</v>
      </c>
      <c r="B13" s="17">
        <v>112879</v>
      </c>
      <c r="C13" s="17"/>
      <c r="D13" s="17"/>
      <c r="E13" s="17">
        <v>18900</v>
      </c>
      <c r="F13" s="17"/>
      <c r="G13" s="17"/>
      <c r="H13" s="17"/>
      <c r="I13" s="17"/>
      <c r="J13" s="24">
        <f t="shared" si="1"/>
        <v>131779</v>
      </c>
    </row>
    <row r="14" spans="1:17" ht="30" x14ac:dyDescent="0.25">
      <c r="A14" s="9" t="s">
        <v>9</v>
      </c>
      <c r="B14" s="17">
        <v>5185</v>
      </c>
      <c r="C14" s="17"/>
      <c r="D14" s="17"/>
      <c r="E14" s="17">
        <v>278</v>
      </c>
      <c r="F14" s="17"/>
      <c r="G14" s="17"/>
      <c r="H14" s="17"/>
      <c r="I14" s="17"/>
      <c r="J14" s="24">
        <f t="shared" si="1"/>
        <v>5463</v>
      </c>
    </row>
    <row r="15" spans="1:17" x14ac:dyDescent="0.25">
      <c r="A15" s="9" t="s">
        <v>10</v>
      </c>
      <c r="B15" s="17">
        <v>5691</v>
      </c>
      <c r="C15" s="17"/>
      <c r="D15" s="17"/>
      <c r="E15" s="17">
        <v>2390</v>
      </c>
      <c r="F15" s="17"/>
      <c r="G15" s="17"/>
      <c r="H15" s="17"/>
      <c r="I15" s="17"/>
      <c r="J15" s="24">
        <f t="shared" si="1"/>
        <v>8081</v>
      </c>
    </row>
    <row r="16" spans="1:17" ht="30" x14ac:dyDescent="0.25">
      <c r="A16" s="9" t="s">
        <v>11</v>
      </c>
      <c r="B16" s="17">
        <v>5878</v>
      </c>
      <c r="C16" s="17"/>
      <c r="D16" s="17"/>
      <c r="E16" s="17">
        <v>7961</v>
      </c>
      <c r="F16" s="17"/>
      <c r="G16" s="17"/>
      <c r="H16" s="17"/>
      <c r="I16" s="17"/>
      <c r="J16" s="24">
        <f t="shared" si="1"/>
        <v>13839</v>
      </c>
    </row>
    <row r="17" spans="1:10" s="12" customFormat="1" x14ac:dyDescent="0.25">
      <c r="A17" s="11" t="s">
        <v>12</v>
      </c>
      <c r="B17" s="15">
        <f>B18</f>
        <v>9407</v>
      </c>
      <c r="C17" s="15"/>
      <c r="D17" s="15"/>
      <c r="E17" s="15"/>
      <c r="F17" s="15"/>
      <c r="G17" s="15"/>
      <c r="H17" s="15"/>
      <c r="I17" s="15"/>
      <c r="J17" s="25">
        <f t="shared" si="1"/>
        <v>9407</v>
      </c>
    </row>
    <row r="18" spans="1:10" x14ac:dyDescent="0.25">
      <c r="A18" s="9" t="s">
        <v>13</v>
      </c>
      <c r="B18" s="17">
        <v>9407</v>
      </c>
      <c r="C18" s="17"/>
      <c r="D18" s="17"/>
      <c r="E18" s="17"/>
      <c r="F18" s="17"/>
      <c r="G18" s="17"/>
      <c r="H18" s="17"/>
      <c r="I18" s="17"/>
      <c r="J18" s="24">
        <f t="shared" si="1"/>
        <v>9407</v>
      </c>
    </row>
    <row r="19" spans="1:10" s="12" customFormat="1" ht="30" x14ac:dyDescent="0.25">
      <c r="A19" s="11" t="s">
        <v>14</v>
      </c>
      <c r="B19" s="15">
        <f>B20</f>
        <v>1820</v>
      </c>
      <c r="C19" s="15"/>
      <c r="D19" s="15"/>
      <c r="E19" s="15">
        <v>976</v>
      </c>
      <c r="F19" s="15"/>
      <c r="G19" s="15"/>
      <c r="H19" s="15"/>
      <c r="I19" s="15"/>
      <c r="J19" s="25">
        <f t="shared" si="1"/>
        <v>2796</v>
      </c>
    </row>
    <row r="20" spans="1:10" x14ac:dyDescent="0.25">
      <c r="A20" s="9" t="s">
        <v>15</v>
      </c>
      <c r="B20" s="17">
        <v>1820</v>
      </c>
      <c r="C20" s="17"/>
      <c r="D20" s="17"/>
      <c r="E20" s="17">
        <v>976</v>
      </c>
      <c r="F20" s="17"/>
      <c r="G20" s="17"/>
      <c r="H20" s="17"/>
      <c r="I20" s="17"/>
      <c r="J20" s="24">
        <f t="shared" si="1"/>
        <v>2796</v>
      </c>
    </row>
    <row r="21" spans="1:10" s="12" customFormat="1" x14ac:dyDescent="0.25">
      <c r="A21" s="11" t="s">
        <v>16</v>
      </c>
      <c r="B21" s="15">
        <v>10290</v>
      </c>
      <c r="C21" s="15"/>
      <c r="D21" s="15"/>
      <c r="E21" s="15">
        <v>-355</v>
      </c>
      <c r="F21" s="15"/>
      <c r="G21" s="15"/>
      <c r="H21" s="15"/>
      <c r="I21" s="15"/>
      <c r="J21" s="24">
        <f t="shared" si="1"/>
        <v>9935</v>
      </c>
    </row>
    <row r="22" spans="1:10" s="12" customFormat="1" ht="45" x14ac:dyDescent="0.25">
      <c r="A22" s="11" t="s">
        <v>17</v>
      </c>
      <c r="B22" s="15">
        <f>B23+B24+B25</f>
        <v>54274</v>
      </c>
      <c r="C22" s="15"/>
      <c r="D22" s="15"/>
      <c r="E22" s="15">
        <v>3236</v>
      </c>
      <c r="F22" s="15"/>
      <c r="G22" s="15"/>
      <c r="H22" s="15"/>
      <c r="I22" s="15"/>
      <c r="J22" s="25">
        <f t="shared" si="1"/>
        <v>57510</v>
      </c>
    </row>
    <row r="23" spans="1:10" s="12" customFormat="1" ht="75.75" customHeight="1" x14ac:dyDescent="0.25">
      <c r="A23" s="9" t="s">
        <v>81</v>
      </c>
      <c r="B23" s="17">
        <v>53990</v>
      </c>
      <c r="C23" s="17"/>
      <c r="D23" s="17"/>
      <c r="E23" s="17"/>
      <c r="F23" s="17"/>
      <c r="G23" s="17"/>
      <c r="H23" s="17"/>
      <c r="I23" s="17"/>
      <c r="J23" s="24">
        <f t="shared" si="1"/>
        <v>53990</v>
      </c>
    </row>
    <row r="24" spans="1:10" s="12" customFormat="1" ht="30" x14ac:dyDescent="0.25">
      <c r="A24" s="9" t="s">
        <v>82</v>
      </c>
      <c r="B24" s="17">
        <v>0</v>
      </c>
      <c r="C24" s="17"/>
      <c r="D24" s="17"/>
      <c r="E24" s="17">
        <v>936</v>
      </c>
      <c r="F24" s="17"/>
      <c r="G24" s="17"/>
      <c r="H24" s="17"/>
      <c r="I24" s="17"/>
      <c r="J24" s="24">
        <f t="shared" si="1"/>
        <v>936</v>
      </c>
    </row>
    <row r="25" spans="1:10" s="12" customFormat="1" ht="75" x14ac:dyDescent="0.25">
      <c r="A25" s="9" t="s">
        <v>83</v>
      </c>
      <c r="B25" s="17">
        <v>284</v>
      </c>
      <c r="C25" s="17"/>
      <c r="D25" s="17"/>
      <c r="E25" s="17">
        <v>2300</v>
      </c>
      <c r="F25" s="17"/>
      <c r="G25" s="17"/>
      <c r="H25" s="17"/>
      <c r="I25" s="17"/>
      <c r="J25" s="24">
        <f t="shared" si="1"/>
        <v>2584</v>
      </c>
    </row>
    <row r="26" spans="1:10" s="12" customFormat="1" ht="18" customHeight="1" x14ac:dyDescent="0.25">
      <c r="A26" s="11" t="s">
        <v>18</v>
      </c>
      <c r="B26" s="15">
        <f>B27</f>
        <v>4420</v>
      </c>
      <c r="C26" s="15"/>
      <c r="D26" s="15"/>
      <c r="E26" s="15"/>
      <c r="F26" s="15"/>
      <c r="G26" s="15"/>
      <c r="H26" s="15"/>
      <c r="I26" s="15"/>
      <c r="J26" s="25">
        <f t="shared" si="1"/>
        <v>4420</v>
      </c>
    </row>
    <row r="27" spans="1:10" ht="17.25" customHeight="1" x14ac:dyDescent="0.25">
      <c r="A27" s="9" t="s">
        <v>19</v>
      </c>
      <c r="B27" s="17">
        <v>4420</v>
      </c>
      <c r="C27" s="17"/>
      <c r="D27" s="17"/>
      <c r="E27" s="17"/>
      <c r="F27" s="17"/>
      <c r="G27" s="17"/>
      <c r="H27" s="17"/>
      <c r="I27" s="17"/>
      <c r="J27" s="24">
        <f t="shared" si="1"/>
        <v>4420</v>
      </c>
    </row>
    <row r="28" spans="1:10" s="12" customFormat="1" ht="30" x14ac:dyDescent="0.25">
      <c r="A28" s="11" t="s">
        <v>20</v>
      </c>
      <c r="B28" s="15">
        <v>610</v>
      </c>
      <c r="C28" s="15"/>
      <c r="D28" s="15"/>
      <c r="E28" s="15">
        <v>-104</v>
      </c>
      <c r="F28" s="15"/>
      <c r="G28" s="15"/>
      <c r="H28" s="15"/>
      <c r="I28" s="15"/>
      <c r="J28" s="25">
        <f t="shared" si="1"/>
        <v>506</v>
      </c>
    </row>
    <row r="29" spans="1:10" s="12" customFormat="1" ht="30" x14ac:dyDescent="0.25">
      <c r="A29" s="11" t="s">
        <v>21</v>
      </c>
      <c r="B29" s="15">
        <f>B30+B31+B32</f>
        <v>15206</v>
      </c>
      <c r="C29" s="15"/>
      <c r="D29" s="15"/>
      <c r="E29" s="15">
        <v>-4185</v>
      </c>
      <c r="F29" s="15"/>
      <c r="G29" s="15"/>
      <c r="H29" s="15"/>
      <c r="I29" s="15"/>
      <c r="J29" s="25">
        <f t="shared" si="1"/>
        <v>11021</v>
      </c>
    </row>
    <row r="30" spans="1:10" ht="30" x14ac:dyDescent="0.25">
      <c r="A30" s="9" t="s">
        <v>22</v>
      </c>
      <c r="B30" s="17">
        <v>6100</v>
      </c>
      <c r="C30" s="17"/>
      <c r="D30" s="17"/>
      <c r="E30" s="17">
        <v>2000</v>
      </c>
      <c r="F30" s="17"/>
      <c r="G30" s="17"/>
      <c r="H30" s="17"/>
      <c r="I30" s="17"/>
      <c r="J30" s="24">
        <f t="shared" si="1"/>
        <v>8100</v>
      </c>
    </row>
    <row r="31" spans="1:10" ht="30" x14ac:dyDescent="0.25">
      <c r="A31" s="9" t="s">
        <v>23</v>
      </c>
      <c r="B31" s="17">
        <v>9106</v>
      </c>
      <c r="C31" s="17"/>
      <c r="D31" s="17"/>
      <c r="E31" s="17">
        <v>-7000</v>
      </c>
      <c r="F31" s="17"/>
      <c r="G31" s="17"/>
      <c r="H31" s="17"/>
      <c r="I31" s="17"/>
      <c r="J31" s="24">
        <f t="shared" si="1"/>
        <v>2106</v>
      </c>
    </row>
    <row r="32" spans="1:10" x14ac:dyDescent="0.25">
      <c r="A32" s="9" t="s">
        <v>85</v>
      </c>
      <c r="B32" s="17">
        <v>0</v>
      </c>
      <c r="C32" s="17"/>
      <c r="D32" s="17"/>
      <c r="E32" s="17">
        <v>815</v>
      </c>
      <c r="F32" s="17"/>
      <c r="G32" s="17"/>
      <c r="H32" s="17"/>
      <c r="I32" s="17"/>
      <c r="J32" s="24">
        <f t="shared" si="1"/>
        <v>815</v>
      </c>
    </row>
    <row r="33" spans="1:14" s="12" customFormat="1" x14ac:dyDescent="0.25">
      <c r="A33" s="11" t="s">
        <v>24</v>
      </c>
      <c r="B33" s="15">
        <v>1461</v>
      </c>
      <c r="C33" s="15"/>
      <c r="D33" s="15"/>
      <c r="E33" s="15">
        <v>1393</v>
      </c>
      <c r="F33" s="15"/>
      <c r="G33" s="15"/>
      <c r="H33" s="15"/>
      <c r="I33" s="15"/>
      <c r="J33" s="25">
        <f t="shared" si="1"/>
        <v>2854</v>
      </c>
    </row>
    <row r="34" spans="1:14" s="12" customFormat="1" x14ac:dyDescent="0.25">
      <c r="A34" s="11" t="s">
        <v>25</v>
      </c>
      <c r="B34" s="15">
        <v>1100</v>
      </c>
      <c r="C34" s="15"/>
      <c r="D34" s="15">
        <v>548</v>
      </c>
      <c r="E34" s="15">
        <v>-340</v>
      </c>
      <c r="F34" s="15"/>
      <c r="G34" s="15"/>
      <c r="H34" s="15"/>
      <c r="I34" s="15"/>
      <c r="J34" s="25">
        <f t="shared" si="1"/>
        <v>1308</v>
      </c>
    </row>
    <row r="35" spans="1:14" s="12" customFormat="1" x14ac:dyDescent="0.25">
      <c r="A35" s="11" t="s">
        <v>26</v>
      </c>
      <c r="B35" s="15">
        <f>B36</f>
        <v>1330674.7969999998</v>
      </c>
      <c r="C35" s="15">
        <f>C36+C44</f>
        <v>1116</v>
      </c>
      <c r="D35" s="15">
        <v>39448.673000000003</v>
      </c>
      <c r="E35" s="15">
        <f>E36+E44</f>
        <v>138119.86600000001</v>
      </c>
      <c r="F35" s="15"/>
      <c r="G35" s="15"/>
      <c r="H35" s="15"/>
      <c r="I35" s="15"/>
      <c r="J35" s="24">
        <f t="shared" si="1"/>
        <v>1509359.3359999997</v>
      </c>
    </row>
    <row r="36" spans="1:14" s="12" customFormat="1" ht="30" x14ac:dyDescent="0.25">
      <c r="A36" s="11" t="s">
        <v>27</v>
      </c>
      <c r="B36" s="15">
        <f>B37+B41+B42+B43</f>
        <v>1330674.7969999998</v>
      </c>
      <c r="C36" s="15">
        <f t="shared" ref="C36:I36" si="2">C37+C41+C42+C43</f>
        <v>0</v>
      </c>
      <c r="D36" s="15">
        <f t="shared" si="2"/>
        <v>40564.672999999995</v>
      </c>
      <c r="E36" s="15">
        <f t="shared" si="2"/>
        <v>138087.71900000001</v>
      </c>
      <c r="F36" s="15">
        <f t="shared" si="2"/>
        <v>0</v>
      </c>
      <c r="G36" s="15">
        <f t="shared" si="2"/>
        <v>0</v>
      </c>
      <c r="H36" s="15">
        <f t="shared" si="2"/>
        <v>0</v>
      </c>
      <c r="I36" s="15">
        <f t="shared" si="2"/>
        <v>0</v>
      </c>
      <c r="J36" s="24">
        <f t="shared" si="1"/>
        <v>1509327.1889999998</v>
      </c>
      <c r="N36" s="20"/>
    </row>
    <row r="37" spans="1:14" ht="30" x14ac:dyDescent="0.25">
      <c r="A37" s="9" t="s">
        <v>31</v>
      </c>
      <c r="B37" s="17">
        <f>B38+B39</f>
        <v>123992.5</v>
      </c>
      <c r="C37" s="17"/>
      <c r="D37" s="17"/>
      <c r="E37" s="17">
        <v>68892.800000000003</v>
      </c>
      <c r="F37" s="17"/>
      <c r="G37" s="17"/>
      <c r="H37" s="17"/>
      <c r="I37" s="17"/>
      <c r="J37" s="24">
        <f t="shared" si="1"/>
        <v>192885.3</v>
      </c>
    </row>
    <row r="38" spans="1:14" x14ac:dyDescent="0.25">
      <c r="A38" s="9" t="s">
        <v>77</v>
      </c>
      <c r="B38" s="17">
        <v>98043</v>
      </c>
      <c r="C38" s="17"/>
      <c r="D38" s="17"/>
      <c r="E38" s="17"/>
      <c r="F38" s="17"/>
      <c r="G38" s="17"/>
      <c r="H38" s="17"/>
      <c r="I38" s="17"/>
      <c r="J38" s="24">
        <f t="shared" si="1"/>
        <v>98043</v>
      </c>
    </row>
    <row r="39" spans="1:14" ht="30" x14ac:dyDescent="0.25">
      <c r="A39" s="9" t="s">
        <v>78</v>
      </c>
      <c r="B39" s="17">
        <v>25949.5</v>
      </c>
      <c r="C39" s="17"/>
      <c r="D39" s="17"/>
      <c r="E39" s="17">
        <v>68892.800000000003</v>
      </c>
      <c r="F39" s="17"/>
      <c r="G39" s="17"/>
      <c r="H39" s="17"/>
      <c r="I39" s="17"/>
      <c r="J39" s="24">
        <f t="shared" si="1"/>
        <v>94842.3</v>
      </c>
    </row>
    <row r="40" spans="1:14" ht="30" x14ac:dyDescent="0.25">
      <c r="A40" s="9" t="s">
        <v>84</v>
      </c>
      <c r="B40" s="17">
        <v>0</v>
      </c>
      <c r="C40" s="17"/>
      <c r="D40" s="17"/>
      <c r="E40" s="17"/>
      <c r="F40" s="17"/>
      <c r="G40" s="17"/>
      <c r="H40" s="17"/>
      <c r="I40" s="17"/>
      <c r="J40" s="24">
        <f t="shared" si="1"/>
        <v>0</v>
      </c>
    </row>
    <row r="41" spans="1:14" ht="30" x14ac:dyDescent="0.25">
      <c r="A41" s="9" t="s">
        <v>28</v>
      </c>
      <c r="B41" s="17">
        <v>226328.97500000001</v>
      </c>
      <c r="C41" s="17"/>
      <c r="D41" s="17">
        <v>37730.743999999999</v>
      </c>
      <c r="E41" s="17">
        <v>24905.018</v>
      </c>
      <c r="F41" s="17"/>
      <c r="G41" s="17"/>
      <c r="H41" s="17"/>
      <c r="I41" s="27"/>
      <c r="J41" s="24">
        <f t="shared" si="1"/>
        <v>288964.73699999996</v>
      </c>
    </row>
    <row r="42" spans="1:14" x14ac:dyDescent="0.25">
      <c r="A42" s="9" t="s">
        <v>29</v>
      </c>
      <c r="B42" s="17">
        <v>823480.2</v>
      </c>
      <c r="C42" s="17"/>
      <c r="D42" s="17">
        <v>2833.9290000000001</v>
      </c>
      <c r="E42" s="17">
        <v>42765.642999999996</v>
      </c>
      <c r="F42" s="17"/>
      <c r="G42" s="17"/>
      <c r="H42" s="17"/>
      <c r="I42" s="27"/>
      <c r="J42" s="24">
        <f t="shared" si="1"/>
        <v>869079.772</v>
      </c>
    </row>
    <row r="43" spans="1:14" x14ac:dyDescent="0.25">
      <c r="A43" s="9" t="s">
        <v>30</v>
      </c>
      <c r="B43" s="17">
        <v>156873.122</v>
      </c>
      <c r="C43" s="17"/>
      <c r="D43" s="17"/>
      <c r="E43" s="17">
        <v>1524.258</v>
      </c>
      <c r="F43" s="17"/>
      <c r="G43" s="17"/>
      <c r="H43" s="17"/>
      <c r="I43" s="17"/>
      <c r="J43" s="24">
        <f t="shared" si="1"/>
        <v>158397.38</v>
      </c>
    </row>
    <row r="44" spans="1:14" x14ac:dyDescent="0.25">
      <c r="A44" s="9" t="s">
        <v>71</v>
      </c>
      <c r="B44" s="17"/>
      <c r="C44" s="17">
        <f>C45</f>
        <v>1116</v>
      </c>
      <c r="D44" s="17">
        <v>-1116</v>
      </c>
      <c r="E44" s="17">
        <v>32.146999999999998</v>
      </c>
      <c r="F44" s="17"/>
      <c r="G44" s="17"/>
      <c r="H44" s="17"/>
      <c r="I44" s="17"/>
      <c r="J44" s="24">
        <f t="shared" si="1"/>
        <v>32.146999999999998</v>
      </c>
    </row>
    <row r="45" spans="1:14" ht="30" x14ac:dyDescent="0.25">
      <c r="A45" s="9" t="s">
        <v>75</v>
      </c>
      <c r="B45" s="17">
        <v>0</v>
      </c>
      <c r="C45" s="17">
        <v>1116</v>
      </c>
      <c r="D45" s="17">
        <v>-1116</v>
      </c>
      <c r="E45" s="17"/>
      <c r="F45" s="17"/>
      <c r="G45" s="17"/>
      <c r="H45" s="17"/>
      <c r="I45" s="17"/>
      <c r="J45" s="24">
        <f t="shared" si="1"/>
        <v>0</v>
      </c>
    </row>
    <row r="46" spans="1:14" s="6" customFormat="1" ht="17.25" customHeight="1" x14ac:dyDescent="0.2">
      <c r="A46" s="8" t="s">
        <v>32</v>
      </c>
      <c r="B46" s="16"/>
      <c r="C46" s="16"/>
      <c r="D46" s="16"/>
      <c r="E46" s="16"/>
      <c r="F46" s="16"/>
      <c r="G46" s="16"/>
      <c r="H46" s="16"/>
      <c r="I46" s="16"/>
      <c r="J46" s="24"/>
    </row>
    <row r="47" spans="1:14" s="12" customFormat="1" x14ac:dyDescent="0.25">
      <c r="A47" s="11" t="s">
        <v>33</v>
      </c>
      <c r="B47" s="15">
        <f>B48+B49+B51+B52+B50</f>
        <v>130018.6</v>
      </c>
      <c r="C47" s="15">
        <v>7891.8469999999998</v>
      </c>
      <c r="D47" s="15">
        <v>3000</v>
      </c>
      <c r="E47" s="15">
        <v>81.960999999999999</v>
      </c>
      <c r="F47" s="15"/>
      <c r="G47" s="15"/>
      <c r="H47" s="15"/>
      <c r="I47" s="15"/>
      <c r="J47" s="24">
        <f>B47+C47+D47+E47+F47+G47+H47+I47</f>
        <v>140992.40800000002</v>
      </c>
    </row>
    <row r="48" spans="1:14" ht="30" x14ac:dyDescent="0.25">
      <c r="A48" s="9" t="s">
        <v>34</v>
      </c>
      <c r="B48" s="17">
        <v>4548</v>
      </c>
      <c r="C48" s="17"/>
      <c r="D48" s="17"/>
      <c r="E48" s="17"/>
      <c r="F48" s="17"/>
      <c r="G48" s="17"/>
      <c r="H48" s="17"/>
      <c r="I48" s="17"/>
      <c r="J48" s="24">
        <f t="shared" si="1"/>
        <v>4548</v>
      </c>
    </row>
    <row r="49" spans="1:10" x14ac:dyDescent="0.25">
      <c r="A49" s="9" t="s">
        <v>35</v>
      </c>
      <c r="B49" s="17">
        <v>97318</v>
      </c>
      <c r="C49" s="17">
        <v>2491.8470000000002</v>
      </c>
      <c r="D49" s="17">
        <v>2000</v>
      </c>
      <c r="E49" s="17">
        <v>-192</v>
      </c>
      <c r="F49" s="17"/>
      <c r="G49" s="17"/>
      <c r="H49" s="17"/>
      <c r="I49" s="17"/>
      <c r="J49" s="24">
        <f>B49+C49+D49+E49+F49+G49+H49+I49</f>
        <v>101617.84699999999</v>
      </c>
    </row>
    <row r="50" spans="1:10" x14ac:dyDescent="0.25">
      <c r="A50" s="9" t="s">
        <v>88</v>
      </c>
      <c r="B50" s="17">
        <v>44.8</v>
      </c>
      <c r="C50" s="17"/>
      <c r="D50" s="17"/>
      <c r="E50" s="17"/>
      <c r="F50" s="17"/>
      <c r="G50" s="17"/>
      <c r="H50" s="17"/>
      <c r="I50" s="17"/>
      <c r="J50" s="24">
        <f>B50+C50+D50+E50+F50+G50+H50+I50</f>
        <v>44.8</v>
      </c>
    </row>
    <row r="51" spans="1:10" x14ac:dyDescent="0.25">
      <c r="A51" s="9" t="s">
        <v>36</v>
      </c>
      <c r="B51" s="17">
        <v>800</v>
      </c>
      <c r="C51" s="17"/>
      <c r="D51" s="17"/>
      <c r="E51" s="17"/>
      <c r="F51" s="17"/>
      <c r="G51" s="17"/>
      <c r="H51" s="17"/>
      <c r="I51" s="17"/>
      <c r="J51" s="24">
        <f t="shared" si="1"/>
        <v>800</v>
      </c>
    </row>
    <row r="52" spans="1:10" x14ac:dyDescent="0.25">
      <c r="A52" s="9" t="s">
        <v>37</v>
      </c>
      <c r="B52" s="17">
        <v>27307.8</v>
      </c>
      <c r="C52" s="17">
        <v>5400</v>
      </c>
      <c r="D52" s="17">
        <v>1000</v>
      </c>
      <c r="E52" s="17">
        <v>273.96100000000001</v>
      </c>
      <c r="F52" s="17"/>
      <c r="G52" s="17"/>
      <c r="H52" s="17"/>
      <c r="I52" s="17"/>
      <c r="J52" s="24">
        <f t="shared" si="1"/>
        <v>33981.761000000006</v>
      </c>
    </row>
    <row r="53" spans="1:10" s="12" customFormat="1" x14ac:dyDescent="0.25">
      <c r="A53" s="11" t="s">
        <v>38</v>
      </c>
      <c r="B53" s="15">
        <f>B54</f>
        <v>2282.3000000000002</v>
      </c>
      <c r="C53" s="15">
        <f>C54+C55</f>
        <v>0</v>
      </c>
      <c r="D53" s="15">
        <v>-17.2</v>
      </c>
      <c r="E53" s="15"/>
      <c r="F53" s="15"/>
      <c r="G53" s="15"/>
      <c r="H53" s="15"/>
      <c r="I53" s="15"/>
      <c r="J53" s="24">
        <f t="shared" si="1"/>
        <v>2265.1000000000004</v>
      </c>
    </row>
    <row r="54" spans="1:10" x14ac:dyDescent="0.25">
      <c r="A54" s="9" t="s">
        <v>39</v>
      </c>
      <c r="B54" s="17">
        <v>2282.3000000000002</v>
      </c>
      <c r="C54" s="17"/>
      <c r="D54" s="17">
        <v>-17.2</v>
      </c>
      <c r="E54" s="17"/>
      <c r="F54" s="17"/>
      <c r="G54" s="17"/>
      <c r="H54" s="17"/>
      <c r="I54" s="17"/>
      <c r="J54" s="24">
        <f t="shared" si="1"/>
        <v>2265.1000000000004</v>
      </c>
    </row>
    <row r="55" spans="1:10" hidden="1" x14ac:dyDescent="0.25">
      <c r="A55" s="9"/>
      <c r="B55" s="17"/>
      <c r="C55" s="17"/>
      <c r="D55" s="17"/>
      <c r="E55" s="17"/>
      <c r="F55" s="17"/>
      <c r="G55" s="17"/>
      <c r="H55" s="17"/>
      <c r="I55" s="17"/>
      <c r="J55" s="24">
        <f t="shared" si="1"/>
        <v>0</v>
      </c>
    </row>
    <row r="56" spans="1:10" s="12" customFormat="1" ht="30" x14ac:dyDescent="0.25">
      <c r="A56" s="11" t="s">
        <v>40</v>
      </c>
      <c r="B56" s="15">
        <f>B57</f>
        <v>4788</v>
      </c>
      <c r="C56" s="15">
        <f t="shared" ref="C56" si="3">C57</f>
        <v>0</v>
      </c>
      <c r="D56" s="15">
        <v>50</v>
      </c>
      <c r="E56" s="15">
        <v>474</v>
      </c>
      <c r="F56" s="15"/>
      <c r="G56" s="15"/>
      <c r="H56" s="15"/>
      <c r="I56" s="15"/>
      <c r="J56" s="24">
        <f t="shared" si="1"/>
        <v>5312</v>
      </c>
    </row>
    <row r="57" spans="1:10" ht="30" x14ac:dyDescent="0.25">
      <c r="A57" s="9" t="s">
        <v>41</v>
      </c>
      <c r="B57" s="17">
        <v>4788</v>
      </c>
      <c r="C57" s="17"/>
      <c r="D57" s="17">
        <v>50</v>
      </c>
      <c r="E57" s="17">
        <v>474</v>
      </c>
      <c r="F57" s="17"/>
      <c r="G57" s="17"/>
      <c r="H57" s="17"/>
      <c r="I57" s="17"/>
      <c r="J57" s="24">
        <f t="shared" si="1"/>
        <v>5312</v>
      </c>
    </row>
    <row r="58" spans="1:10" s="12" customFormat="1" x14ac:dyDescent="0.25">
      <c r="A58" s="11" t="s">
        <v>42</v>
      </c>
      <c r="B58" s="15">
        <f>B59+B60+B61+B62</f>
        <v>127010.3</v>
      </c>
      <c r="C58" s="15">
        <f t="shared" ref="C58" si="4">C59+C60+C61+C62</f>
        <v>67446.983999999997</v>
      </c>
      <c r="D58" s="15">
        <v>26809</v>
      </c>
      <c r="E58" s="15">
        <v>1606.577</v>
      </c>
      <c r="F58" s="15"/>
      <c r="G58" s="15"/>
      <c r="H58" s="15"/>
      <c r="I58" s="15"/>
      <c r="J58" s="24">
        <f>B58+C58+D58+E58+F58+G58+H58+I58</f>
        <v>222872.86099999998</v>
      </c>
    </row>
    <row r="59" spans="1:10" x14ac:dyDescent="0.25">
      <c r="A59" s="9" t="s">
        <v>43</v>
      </c>
      <c r="B59" s="17">
        <v>8699.2999999999993</v>
      </c>
      <c r="C59" s="17"/>
      <c r="D59" s="17"/>
      <c r="E59" s="17">
        <v>-283</v>
      </c>
      <c r="F59" s="17"/>
      <c r="G59" s="17"/>
      <c r="H59" s="17"/>
      <c r="I59" s="17"/>
      <c r="J59" s="24">
        <f t="shared" si="1"/>
        <v>8416.2999999999993</v>
      </c>
    </row>
    <row r="60" spans="1:10" x14ac:dyDescent="0.25">
      <c r="A60" s="9" t="s">
        <v>44</v>
      </c>
      <c r="B60" s="17">
        <v>700</v>
      </c>
      <c r="C60" s="17">
        <v>5000</v>
      </c>
      <c r="D60" s="17"/>
      <c r="E60" s="17"/>
      <c r="F60" s="17"/>
      <c r="G60" s="17"/>
      <c r="H60" s="17"/>
      <c r="I60" s="17"/>
      <c r="J60" s="24">
        <f t="shared" si="1"/>
        <v>5700</v>
      </c>
    </row>
    <row r="61" spans="1:10" x14ac:dyDescent="0.25">
      <c r="A61" s="9" t="s">
        <v>45</v>
      </c>
      <c r="B61" s="17">
        <v>102306.1</v>
      </c>
      <c r="C61" s="17">
        <v>54565.413999999997</v>
      </c>
      <c r="D61" s="17">
        <v>26809</v>
      </c>
      <c r="E61" s="17">
        <v>-867</v>
      </c>
      <c r="F61" s="17"/>
      <c r="G61" s="17"/>
      <c r="H61" s="17"/>
      <c r="I61" s="17"/>
      <c r="J61" s="24">
        <f t="shared" si="1"/>
        <v>182813.514</v>
      </c>
    </row>
    <row r="62" spans="1:10" x14ac:dyDescent="0.25">
      <c r="A62" s="9" t="s">
        <v>46</v>
      </c>
      <c r="B62" s="17">
        <v>15304.9</v>
      </c>
      <c r="C62" s="17">
        <v>7881.57</v>
      </c>
      <c r="D62" s="17"/>
      <c r="E62" s="17">
        <v>2756.5770000000002</v>
      </c>
      <c r="F62" s="17"/>
      <c r="G62" s="17"/>
      <c r="H62" s="17"/>
      <c r="I62" s="17"/>
      <c r="J62" s="24">
        <f t="shared" si="1"/>
        <v>25943.047000000002</v>
      </c>
    </row>
    <row r="63" spans="1:10" s="12" customFormat="1" x14ac:dyDescent="0.25">
      <c r="A63" s="11" t="s">
        <v>47</v>
      </c>
      <c r="B63" s="15">
        <f>B64+B65+B66+B67</f>
        <v>170280.99900000001</v>
      </c>
      <c r="C63" s="15">
        <f>C64+C65+C66</f>
        <v>33574.770000000004</v>
      </c>
      <c r="D63" s="15">
        <v>21171.493999999999</v>
      </c>
      <c r="E63" s="15">
        <v>36767.464</v>
      </c>
      <c r="F63" s="15"/>
      <c r="G63" s="15"/>
      <c r="H63" s="15"/>
      <c r="I63" s="15"/>
      <c r="J63" s="24">
        <f>B63+C63+D63+E63+F63+G63+H63+I63</f>
        <v>261794.72700000004</v>
      </c>
    </row>
    <row r="64" spans="1:10" x14ac:dyDescent="0.25">
      <c r="A64" s="9" t="s">
        <v>48</v>
      </c>
      <c r="B64" s="17">
        <v>1758.6</v>
      </c>
      <c r="C64" s="17">
        <v>1182</v>
      </c>
      <c r="D64" s="17">
        <v>1845.1679999999999</v>
      </c>
      <c r="E64" s="17">
        <v>1115.4690000000001</v>
      </c>
      <c r="F64" s="17"/>
      <c r="G64" s="17"/>
      <c r="H64" s="17"/>
      <c r="I64" s="17"/>
      <c r="J64" s="24">
        <f t="shared" si="1"/>
        <v>5901.2370000000001</v>
      </c>
    </row>
    <row r="65" spans="1:10" x14ac:dyDescent="0.25">
      <c r="A65" s="9" t="s">
        <v>49</v>
      </c>
      <c r="B65" s="18">
        <v>27550.19</v>
      </c>
      <c r="C65" s="17">
        <v>26397.27</v>
      </c>
      <c r="D65" s="17">
        <v>3408.6379999999999</v>
      </c>
      <c r="E65" s="17">
        <v>30258.039000000001</v>
      </c>
      <c r="F65" s="17"/>
      <c r="G65" s="17"/>
      <c r="H65" s="17"/>
      <c r="I65" s="17"/>
      <c r="J65" s="24">
        <f t="shared" si="1"/>
        <v>87614.137000000002</v>
      </c>
    </row>
    <row r="66" spans="1:10" x14ac:dyDescent="0.25">
      <c r="A66" s="9" t="s">
        <v>50</v>
      </c>
      <c r="B66" s="18">
        <v>132872.209</v>
      </c>
      <c r="C66" s="17">
        <v>5995.5</v>
      </c>
      <c r="D66" s="17">
        <v>15917.688</v>
      </c>
      <c r="E66" s="17">
        <v>5393.9560000000001</v>
      </c>
      <c r="F66" s="17"/>
      <c r="G66" s="17"/>
      <c r="H66" s="17"/>
      <c r="I66" s="17"/>
      <c r="J66" s="24">
        <f t="shared" si="1"/>
        <v>160179.353</v>
      </c>
    </row>
    <row r="67" spans="1:10" x14ac:dyDescent="0.25">
      <c r="A67" s="9" t="s">
        <v>92</v>
      </c>
      <c r="B67" s="18">
        <v>8100</v>
      </c>
      <c r="C67" s="17"/>
      <c r="D67" s="17"/>
      <c r="E67" s="17"/>
      <c r="F67" s="17"/>
      <c r="G67" s="17"/>
      <c r="H67" s="17"/>
      <c r="I67" s="17"/>
      <c r="J67" s="24">
        <f t="shared" si="1"/>
        <v>8100</v>
      </c>
    </row>
    <row r="68" spans="1:10" s="12" customFormat="1" x14ac:dyDescent="0.25">
      <c r="A68" s="11" t="s">
        <v>86</v>
      </c>
      <c r="B68" s="28">
        <f>B69</f>
        <v>1847</v>
      </c>
      <c r="C68" s="15">
        <f>C69</f>
        <v>7704.5</v>
      </c>
      <c r="D68" s="15">
        <v>685.67700000000002</v>
      </c>
      <c r="E68" s="15">
        <v>-485.81200000000001</v>
      </c>
      <c r="F68" s="15"/>
      <c r="G68" s="15"/>
      <c r="H68" s="15"/>
      <c r="I68" s="15"/>
      <c r="J68" s="25">
        <f t="shared" si="1"/>
        <v>9751.3649999999998</v>
      </c>
    </row>
    <row r="69" spans="1:10" x14ac:dyDescent="0.25">
      <c r="A69" s="9" t="s">
        <v>87</v>
      </c>
      <c r="B69" s="18">
        <v>1847</v>
      </c>
      <c r="C69" s="17">
        <v>7704.5</v>
      </c>
      <c r="D69" s="17">
        <v>685.67700000000002</v>
      </c>
      <c r="E69" s="17">
        <v>-485.81200000000001</v>
      </c>
      <c r="F69" s="17"/>
      <c r="G69" s="17"/>
      <c r="H69" s="17"/>
      <c r="I69" s="17"/>
      <c r="J69" s="24">
        <f t="shared" si="1"/>
        <v>9751.3649999999998</v>
      </c>
    </row>
    <row r="70" spans="1:10" s="12" customFormat="1" x14ac:dyDescent="0.25">
      <c r="A70" s="11" t="s">
        <v>51</v>
      </c>
      <c r="B70" s="15">
        <f>B71+B72+B73+B74+B75</f>
        <v>1247175.9980000001</v>
      </c>
      <c r="C70" s="15">
        <f t="shared" ref="C70:I70" si="5">C71+C72+C73+C74+C75</f>
        <v>23122.239999999998</v>
      </c>
      <c r="D70" s="29">
        <f t="shared" si="5"/>
        <v>1141.1809999999996</v>
      </c>
      <c r="E70" s="15">
        <f t="shared" si="5"/>
        <v>43977.800999999999</v>
      </c>
      <c r="F70" s="15">
        <f t="shared" si="5"/>
        <v>0</v>
      </c>
      <c r="G70" s="15">
        <f t="shared" si="5"/>
        <v>0</v>
      </c>
      <c r="H70" s="15">
        <f t="shared" si="5"/>
        <v>0</v>
      </c>
      <c r="I70" s="15">
        <f t="shared" si="5"/>
        <v>0</v>
      </c>
      <c r="J70" s="24">
        <f>B70+C70+E70+F70+G70+H70+I70+D70</f>
        <v>1315417.2200000002</v>
      </c>
    </row>
    <row r="71" spans="1:10" x14ac:dyDescent="0.25">
      <c r="A71" s="9" t="s">
        <v>52</v>
      </c>
      <c r="B71" s="17">
        <v>398843.4</v>
      </c>
      <c r="C71" s="17">
        <v>11260.58</v>
      </c>
      <c r="D71" s="17">
        <v>1825.2629999999999</v>
      </c>
      <c r="E71" s="17">
        <v>21676</v>
      </c>
      <c r="F71" s="17"/>
      <c r="G71" s="17"/>
      <c r="H71" s="17"/>
      <c r="I71" s="17"/>
      <c r="J71" s="24">
        <f t="shared" ref="J71:J90" si="6">B71+C71+D71+E71+F71+G71+H71+I71</f>
        <v>433605.24300000002</v>
      </c>
    </row>
    <row r="72" spans="1:10" x14ac:dyDescent="0.25">
      <c r="A72" s="9" t="s">
        <v>53</v>
      </c>
      <c r="B72" s="17">
        <v>669783.69799999997</v>
      </c>
      <c r="C72" s="17">
        <v>8561.66</v>
      </c>
      <c r="D72" s="17">
        <v>600.12900000000002</v>
      </c>
      <c r="E72" s="17">
        <v>18328.72</v>
      </c>
      <c r="F72" s="17"/>
      <c r="G72" s="17"/>
      <c r="H72" s="17"/>
      <c r="I72" s="27"/>
      <c r="J72" s="24">
        <f t="shared" si="6"/>
        <v>697274.20699999994</v>
      </c>
    </row>
    <row r="73" spans="1:10" x14ac:dyDescent="0.25">
      <c r="A73" s="9" t="s">
        <v>54</v>
      </c>
      <c r="B73" s="17">
        <v>106616.8</v>
      </c>
      <c r="C73" s="17"/>
      <c r="D73" s="17">
        <v>315.78899999999999</v>
      </c>
      <c r="E73" s="17">
        <v>8124.1</v>
      </c>
      <c r="F73" s="17"/>
      <c r="G73" s="17"/>
      <c r="H73" s="17"/>
      <c r="I73" s="17"/>
      <c r="J73" s="24">
        <f t="shared" si="6"/>
        <v>115056.68900000001</v>
      </c>
    </row>
    <row r="74" spans="1:10" x14ac:dyDescent="0.25">
      <c r="A74" s="9" t="s">
        <v>55</v>
      </c>
      <c r="B74" s="17">
        <v>32349.1</v>
      </c>
      <c r="C74" s="17">
        <v>2500</v>
      </c>
      <c r="D74" s="17">
        <v>-1600</v>
      </c>
      <c r="E74" s="17">
        <v>-4911.7190000000001</v>
      </c>
      <c r="F74" s="17"/>
      <c r="G74" s="17"/>
      <c r="H74" s="17"/>
      <c r="I74" s="17"/>
      <c r="J74" s="24">
        <f t="shared" si="6"/>
        <v>28337.380999999998</v>
      </c>
    </row>
    <row r="75" spans="1:10" x14ac:dyDescent="0.25">
      <c r="A75" s="9" t="s">
        <v>56</v>
      </c>
      <c r="B75" s="17">
        <v>39583</v>
      </c>
      <c r="C75" s="17">
        <v>800</v>
      </c>
      <c r="D75" s="17"/>
      <c r="E75" s="17">
        <v>760.7</v>
      </c>
      <c r="F75" s="17"/>
      <c r="G75" s="17"/>
      <c r="H75" s="17"/>
      <c r="I75" s="17"/>
      <c r="J75" s="24">
        <f t="shared" si="6"/>
        <v>41143.699999999997</v>
      </c>
    </row>
    <row r="76" spans="1:10" s="12" customFormat="1" x14ac:dyDescent="0.25">
      <c r="A76" s="11" t="s">
        <v>89</v>
      </c>
      <c r="B76" s="15">
        <f t="shared" ref="B76:I76" si="7">B77</f>
        <v>91651.199999999997</v>
      </c>
      <c r="C76" s="15">
        <f t="shared" si="7"/>
        <v>7515</v>
      </c>
      <c r="D76" s="15">
        <f t="shared" si="7"/>
        <v>-1316.4</v>
      </c>
      <c r="E76" s="15">
        <f t="shared" si="7"/>
        <v>9993.3590000000004</v>
      </c>
      <c r="F76" s="15">
        <f t="shared" si="7"/>
        <v>0</v>
      </c>
      <c r="G76" s="15">
        <f t="shared" si="7"/>
        <v>0</v>
      </c>
      <c r="H76" s="15">
        <f t="shared" si="7"/>
        <v>0</v>
      </c>
      <c r="I76" s="15">
        <f t="shared" si="7"/>
        <v>0</v>
      </c>
      <c r="J76" s="24">
        <f t="shared" si="6"/>
        <v>107843.159</v>
      </c>
    </row>
    <row r="77" spans="1:10" x14ac:dyDescent="0.25">
      <c r="A77" s="9" t="s">
        <v>57</v>
      </c>
      <c r="B77" s="17">
        <v>91651.199999999997</v>
      </c>
      <c r="C77" s="17">
        <v>7515</v>
      </c>
      <c r="D77" s="17">
        <v>-1316.4</v>
      </c>
      <c r="E77" s="17">
        <v>9993.3590000000004</v>
      </c>
      <c r="F77" s="17"/>
      <c r="G77" s="17"/>
      <c r="H77" s="17"/>
      <c r="I77" s="17"/>
      <c r="J77" s="24">
        <f t="shared" si="6"/>
        <v>107843.159</v>
      </c>
    </row>
    <row r="78" spans="1:10" s="12" customFormat="1" x14ac:dyDescent="0.25">
      <c r="A78" s="11" t="s">
        <v>58</v>
      </c>
      <c r="B78" s="15">
        <f>B79+B80+B81</f>
        <v>119220.4</v>
      </c>
      <c r="C78" s="15">
        <f t="shared" ref="C78:I78" si="8">C79+C80+C81</f>
        <v>500</v>
      </c>
      <c r="D78" s="15">
        <f t="shared" si="8"/>
        <v>4018.9409999999998</v>
      </c>
      <c r="E78" s="15">
        <f t="shared" si="8"/>
        <v>1123.6600000000001</v>
      </c>
      <c r="F78" s="15">
        <f t="shared" si="8"/>
        <v>0</v>
      </c>
      <c r="G78" s="15">
        <f t="shared" si="8"/>
        <v>0</v>
      </c>
      <c r="H78" s="15">
        <f t="shared" si="8"/>
        <v>0</v>
      </c>
      <c r="I78" s="15">
        <f t="shared" si="8"/>
        <v>0</v>
      </c>
      <c r="J78" s="24">
        <f t="shared" si="6"/>
        <v>124863.001</v>
      </c>
    </row>
    <row r="79" spans="1:10" x14ac:dyDescent="0.25">
      <c r="A79" s="9" t="s">
        <v>59</v>
      </c>
      <c r="B79" s="17">
        <v>645</v>
      </c>
      <c r="C79" s="17">
        <v>500</v>
      </c>
      <c r="D79" s="17"/>
      <c r="E79" s="17">
        <v>324.25799999999998</v>
      </c>
      <c r="F79" s="17"/>
      <c r="G79" s="17"/>
      <c r="H79" s="17"/>
      <c r="I79" s="17"/>
      <c r="J79" s="24">
        <f t="shared" si="6"/>
        <v>1469.258</v>
      </c>
    </row>
    <row r="80" spans="1:10" x14ac:dyDescent="0.25">
      <c r="A80" s="9" t="s">
        <v>60</v>
      </c>
      <c r="B80" s="17">
        <v>2389.9</v>
      </c>
      <c r="C80" s="17"/>
      <c r="D80" s="17">
        <v>1195.2470000000001</v>
      </c>
      <c r="E80" s="17"/>
      <c r="F80" s="17"/>
      <c r="G80" s="17"/>
      <c r="H80" s="17"/>
      <c r="I80" s="17"/>
      <c r="J80" s="24">
        <f t="shared" si="6"/>
        <v>3585.1469999999999</v>
      </c>
    </row>
    <row r="81" spans="1:14" x14ac:dyDescent="0.25">
      <c r="A81" s="9" t="s">
        <v>61</v>
      </c>
      <c r="B81" s="17">
        <v>116185.5</v>
      </c>
      <c r="C81" s="17"/>
      <c r="D81" s="17">
        <v>2823.694</v>
      </c>
      <c r="E81" s="17">
        <v>799.40200000000004</v>
      </c>
      <c r="F81" s="17"/>
      <c r="G81" s="17"/>
      <c r="H81" s="17"/>
      <c r="I81" s="17"/>
      <c r="J81" s="24">
        <f t="shared" si="6"/>
        <v>119808.59600000001</v>
      </c>
    </row>
    <row r="82" spans="1:14" s="12" customFormat="1" x14ac:dyDescent="0.25">
      <c r="A82" s="11" t="s">
        <v>62</v>
      </c>
      <c r="B82" s="15">
        <f>B83</f>
        <v>41996</v>
      </c>
      <c r="C82" s="15">
        <f>C83</f>
        <v>21900</v>
      </c>
      <c r="D82" s="15">
        <f t="shared" ref="D82:I82" si="9">D83</f>
        <v>-1800</v>
      </c>
      <c r="E82" s="15">
        <f t="shared" si="9"/>
        <v>-1092.7329999999999</v>
      </c>
      <c r="F82" s="15">
        <f t="shared" si="9"/>
        <v>0</v>
      </c>
      <c r="G82" s="15">
        <f t="shared" si="9"/>
        <v>0</v>
      </c>
      <c r="H82" s="15">
        <f t="shared" si="9"/>
        <v>0</v>
      </c>
      <c r="I82" s="15">
        <f t="shared" si="9"/>
        <v>0</v>
      </c>
      <c r="J82" s="24">
        <f>J83</f>
        <v>61003.267</v>
      </c>
    </row>
    <row r="83" spans="1:14" x14ac:dyDescent="0.25">
      <c r="A83" s="9" t="s">
        <v>63</v>
      </c>
      <c r="B83" s="17">
        <v>41996</v>
      </c>
      <c r="C83" s="17">
        <v>21900</v>
      </c>
      <c r="D83" s="17">
        <v>-1800</v>
      </c>
      <c r="E83" s="17">
        <v>-1092.7329999999999</v>
      </c>
      <c r="F83" s="17"/>
      <c r="G83" s="17"/>
      <c r="H83" s="17"/>
      <c r="I83" s="17"/>
      <c r="J83" s="24">
        <f>B83+C83+D83+E83+F83+G83+H83+I83</f>
        <v>61003.267</v>
      </c>
    </row>
    <row r="84" spans="1:14" s="12" customFormat="1" x14ac:dyDescent="0.25">
      <c r="A84" s="11" t="s">
        <v>64</v>
      </c>
      <c r="B84" s="15">
        <f>B85+B86</f>
        <v>4547</v>
      </c>
      <c r="C84" s="15">
        <f>C85+C86</f>
        <v>0</v>
      </c>
      <c r="D84" s="15"/>
      <c r="E84" s="15"/>
      <c r="F84" s="15"/>
      <c r="G84" s="15"/>
      <c r="H84" s="15"/>
      <c r="I84" s="15"/>
      <c r="J84" s="24">
        <f t="shared" si="6"/>
        <v>4547</v>
      </c>
    </row>
    <row r="85" spans="1:14" x14ac:dyDescent="0.25">
      <c r="A85" s="9" t="s">
        <v>65</v>
      </c>
      <c r="B85" s="17">
        <v>3500</v>
      </c>
      <c r="C85" s="17"/>
      <c r="D85" s="17"/>
      <c r="E85" s="17"/>
      <c r="F85" s="17"/>
      <c r="G85" s="17"/>
      <c r="H85" s="17"/>
      <c r="I85" s="17"/>
      <c r="J85" s="24">
        <f t="shared" si="6"/>
        <v>3500</v>
      </c>
    </row>
    <row r="86" spans="1:14" x14ac:dyDescent="0.25">
      <c r="A86" s="9" t="s">
        <v>72</v>
      </c>
      <c r="B86" s="17">
        <v>1047</v>
      </c>
      <c r="C86" s="17"/>
      <c r="D86" s="17"/>
      <c r="E86" s="17"/>
      <c r="F86" s="17"/>
      <c r="G86" s="17"/>
      <c r="H86" s="17"/>
      <c r="I86" s="17"/>
      <c r="J86" s="24">
        <f t="shared" si="6"/>
        <v>1047</v>
      </c>
    </row>
    <row r="87" spans="1:14" s="12" customFormat="1" ht="45" x14ac:dyDescent="0.25">
      <c r="A87" s="11" t="s">
        <v>66</v>
      </c>
      <c r="B87" s="15">
        <f>B88</f>
        <v>65752</v>
      </c>
      <c r="C87" s="15">
        <f>C88+C90</f>
        <v>4500</v>
      </c>
      <c r="D87" s="15"/>
      <c r="E87" s="15">
        <v>8932.3729999999996</v>
      </c>
      <c r="F87" s="15"/>
      <c r="G87" s="15"/>
      <c r="H87" s="15"/>
      <c r="I87" s="15"/>
      <c r="J87" s="24">
        <f t="shared" si="6"/>
        <v>79184.372999999992</v>
      </c>
    </row>
    <row r="88" spans="1:14" ht="30" x14ac:dyDescent="0.25">
      <c r="A88" s="9" t="s">
        <v>67</v>
      </c>
      <c r="B88" s="17">
        <v>65752</v>
      </c>
      <c r="C88" s="17"/>
      <c r="D88" s="17"/>
      <c r="E88" s="17">
        <v>10984.7</v>
      </c>
      <c r="F88" s="17"/>
      <c r="G88" s="17"/>
      <c r="H88" s="17"/>
      <c r="I88" s="17"/>
      <c r="J88" s="24">
        <f t="shared" si="6"/>
        <v>76736.7</v>
      </c>
    </row>
    <row r="89" spans="1:14" x14ac:dyDescent="0.25">
      <c r="A89" s="9" t="s">
        <v>76</v>
      </c>
      <c r="B89" s="17">
        <v>0</v>
      </c>
      <c r="C89" s="17"/>
      <c r="D89" s="17"/>
      <c r="E89" s="17"/>
      <c r="F89" s="17"/>
      <c r="G89" s="17"/>
      <c r="H89" s="17"/>
      <c r="I89" s="17"/>
      <c r="J89" s="24">
        <f t="shared" si="6"/>
        <v>0</v>
      </c>
    </row>
    <row r="90" spans="1:14" x14ac:dyDescent="0.25">
      <c r="A90" s="9" t="s">
        <v>73</v>
      </c>
      <c r="B90" s="17">
        <v>0</v>
      </c>
      <c r="C90" s="17">
        <v>4500</v>
      </c>
      <c r="D90" s="17"/>
      <c r="E90" s="17">
        <v>-2052.3270000000002</v>
      </c>
      <c r="F90" s="17"/>
      <c r="G90" s="17"/>
      <c r="H90" s="17"/>
      <c r="I90" s="17"/>
      <c r="J90" s="24">
        <f t="shared" si="6"/>
        <v>2447.6729999999998</v>
      </c>
    </row>
    <row r="91" spans="1:14" s="6" customFormat="1" ht="14.25" x14ac:dyDescent="0.2">
      <c r="A91" s="8" t="s">
        <v>68</v>
      </c>
      <c r="B91" s="16">
        <f>B47+B53+B56+B58+B63+B70+B76+B78+B82+B84+B87+B68</f>
        <v>2006569.797</v>
      </c>
      <c r="C91" s="16">
        <f>C47+C53+C56+C58+C63+C70+C76+C78+C82+C84+C87+C68</f>
        <v>174155.34099999999</v>
      </c>
      <c r="D91" s="16">
        <f t="shared" ref="D91:I91" si="10">D47+D53+D56+D58+D63+D70+D76+D78+D82+D84+D87+D68</f>
        <v>53742.692999999992</v>
      </c>
      <c r="E91" s="16">
        <f t="shared" si="10"/>
        <v>101378.65</v>
      </c>
      <c r="F91" s="16">
        <f t="shared" si="10"/>
        <v>0</v>
      </c>
      <c r="G91" s="16">
        <f t="shared" si="10"/>
        <v>0</v>
      </c>
      <c r="H91" s="16">
        <f t="shared" si="10"/>
        <v>0</v>
      </c>
      <c r="I91" s="16">
        <f t="shared" si="10"/>
        <v>0</v>
      </c>
      <c r="J91" s="24">
        <f>J47+J53+J56+J58+J63+J70+J76+J78+J82+J84+J87+J68</f>
        <v>2335846.4810000006</v>
      </c>
    </row>
    <row r="92" spans="1:14" x14ac:dyDescent="0.25">
      <c r="A92" s="9" t="s">
        <v>69</v>
      </c>
      <c r="B92" s="17">
        <f>B91-B35</f>
        <v>675895.00000000023</v>
      </c>
      <c r="C92" s="17">
        <f>C91-C35</f>
        <v>173039.34099999999</v>
      </c>
      <c r="D92" s="17">
        <f t="shared" ref="D92:I92" si="11">D91-D35</f>
        <v>14294.01999999999</v>
      </c>
      <c r="E92" s="17">
        <f t="shared" si="11"/>
        <v>-36741.216000000015</v>
      </c>
      <c r="F92" s="17">
        <f t="shared" si="11"/>
        <v>0</v>
      </c>
      <c r="G92" s="17">
        <f t="shared" si="11"/>
        <v>0</v>
      </c>
      <c r="H92" s="17">
        <f t="shared" si="11"/>
        <v>0</v>
      </c>
      <c r="I92" s="17">
        <f t="shared" si="11"/>
        <v>0</v>
      </c>
      <c r="J92" s="24">
        <f>B92+C92+D92+E92+F92+G92+H92+I92</f>
        <v>826487.14500000025</v>
      </c>
    </row>
    <row r="93" spans="1:14" x14ac:dyDescent="0.25">
      <c r="A93" s="9" t="s">
        <v>70</v>
      </c>
      <c r="B93" s="17">
        <f>B6-B91</f>
        <v>-30000.000000000233</v>
      </c>
      <c r="C93" s="17">
        <f>C6-C91</f>
        <v>-173039.34099999999</v>
      </c>
      <c r="D93" s="17">
        <f t="shared" ref="D93:I93" si="12">D6-D91</f>
        <v>-13746.01999999999</v>
      </c>
      <c r="E93" s="17">
        <f t="shared" si="12"/>
        <v>66741.216000000015</v>
      </c>
      <c r="F93" s="17">
        <f t="shared" si="12"/>
        <v>0</v>
      </c>
      <c r="G93" s="17">
        <f t="shared" si="12"/>
        <v>0</v>
      </c>
      <c r="H93" s="17">
        <f t="shared" si="12"/>
        <v>0</v>
      </c>
      <c r="I93" s="17">
        <f t="shared" si="12"/>
        <v>0</v>
      </c>
      <c r="J93" s="24">
        <f>B93+C93+D93+E93+F93+G93+H93+I93</f>
        <v>-150044.14500000019</v>
      </c>
      <c r="N93" s="19">
        <f>G91+F91+E91+D91+C91+B91+H91+I91</f>
        <v>2335846.4810000001</v>
      </c>
    </row>
    <row r="94" spans="1:14" x14ac:dyDescent="0.25">
      <c r="A94" s="10"/>
      <c r="B94" s="7"/>
    </row>
    <row r="95" spans="1:14" x14ac:dyDescent="0.25">
      <c r="A95" s="10"/>
      <c r="B95" s="7"/>
    </row>
    <row r="96" spans="1:14" x14ac:dyDescent="0.25">
      <c r="A96" s="10"/>
      <c r="B96" s="7"/>
    </row>
    <row r="97" spans="1:2" x14ac:dyDescent="0.25">
      <c r="A97" s="10"/>
      <c r="B97" s="7"/>
    </row>
    <row r="98" spans="1:2" x14ac:dyDescent="0.25">
      <c r="A98" s="10"/>
      <c r="B98" s="7"/>
    </row>
    <row r="99" spans="1:2" x14ac:dyDescent="0.25">
      <c r="A99" s="10"/>
      <c r="B99" s="7"/>
    </row>
    <row r="100" spans="1:2" x14ac:dyDescent="0.25">
      <c r="A100" s="10"/>
      <c r="B100" s="7"/>
    </row>
    <row r="101" spans="1:2" x14ac:dyDescent="0.25">
      <c r="A101" s="10"/>
      <c r="B101" s="7"/>
    </row>
    <row r="102" spans="1:2" x14ac:dyDescent="0.25">
      <c r="A102" s="10"/>
      <c r="B102" s="7"/>
    </row>
    <row r="103" spans="1:2" x14ac:dyDescent="0.25">
      <c r="A103" s="10"/>
      <c r="B103" s="7"/>
    </row>
    <row r="104" spans="1:2" x14ac:dyDescent="0.25">
      <c r="A104" s="10"/>
      <c r="B104" s="7"/>
    </row>
    <row r="105" spans="1:2" x14ac:dyDescent="0.25">
      <c r="A105" s="10"/>
      <c r="B105" s="7"/>
    </row>
    <row r="106" spans="1:2" x14ac:dyDescent="0.25">
      <c r="A106" s="10"/>
      <c r="B106" s="7"/>
    </row>
    <row r="107" spans="1:2" x14ac:dyDescent="0.25">
      <c r="A107" s="10"/>
      <c r="B107" s="7"/>
    </row>
    <row r="108" spans="1:2" x14ac:dyDescent="0.25">
      <c r="A108" s="10"/>
      <c r="B108" s="7"/>
    </row>
    <row r="109" spans="1:2" x14ac:dyDescent="0.25">
      <c r="A109" s="10"/>
      <c r="B109" s="7"/>
    </row>
    <row r="110" spans="1:2" x14ac:dyDescent="0.25">
      <c r="A110" s="10"/>
      <c r="B110" s="7"/>
    </row>
    <row r="111" spans="1:2" x14ac:dyDescent="0.25">
      <c r="A111" s="10"/>
      <c r="B111" s="7"/>
    </row>
    <row r="112" spans="1:2" x14ac:dyDescent="0.25">
      <c r="A112" s="10"/>
      <c r="B112" s="7"/>
    </row>
    <row r="113" spans="1:2" x14ac:dyDescent="0.25">
      <c r="A113" s="10"/>
      <c r="B113" s="7"/>
    </row>
    <row r="114" spans="1:2" x14ac:dyDescent="0.25">
      <c r="A114" s="10"/>
      <c r="B114" s="7"/>
    </row>
    <row r="115" spans="1:2" x14ac:dyDescent="0.25">
      <c r="A115" s="10"/>
      <c r="B115" s="7"/>
    </row>
    <row r="116" spans="1:2" x14ac:dyDescent="0.25">
      <c r="A116" s="10"/>
      <c r="B116" s="7"/>
    </row>
    <row r="117" spans="1:2" x14ac:dyDescent="0.25">
      <c r="A117" s="10"/>
      <c r="B117" s="7"/>
    </row>
    <row r="118" spans="1:2" x14ac:dyDescent="0.25">
      <c r="A118" s="10"/>
      <c r="B118" s="7"/>
    </row>
    <row r="119" spans="1:2" x14ac:dyDescent="0.25">
      <c r="A119" s="10"/>
      <c r="B119" s="7"/>
    </row>
    <row r="120" spans="1:2" x14ac:dyDescent="0.25">
      <c r="A120" s="10"/>
      <c r="B120" s="7"/>
    </row>
    <row r="121" spans="1:2" x14ac:dyDescent="0.25">
      <c r="A121" s="10"/>
      <c r="B121" s="7"/>
    </row>
    <row r="122" spans="1:2" x14ac:dyDescent="0.25">
      <c r="A122" s="10"/>
      <c r="B122" s="7"/>
    </row>
    <row r="123" spans="1:2" x14ac:dyDescent="0.25">
      <c r="A123" s="10"/>
      <c r="B123" s="7"/>
    </row>
    <row r="124" spans="1:2" x14ac:dyDescent="0.25">
      <c r="A124" s="10"/>
      <c r="B124" s="7"/>
    </row>
    <row r="125" spans="1:2" x14ac:dyDescent="0.25">
      <c r="A125" s="10"/>
      <c r="B125" s="7"/>
    </row>
    <row r="126" spans="1:2" x14ac:dyDescent="0.25">
      <c r="A126" s="10"/>
      <c r="B126" s="7"/>
    </row>
    <row r="127" spans="1:2" x14ac:dyDescent="0.25">
      <c r="A127" s="10"/>
      <c r="B127" s="7"/>
    </row>
    <row r="128" spans="1:2" x14ac:dyDescent="0.25">
      <c r="A128" s="10"/>
      <c r="B128" s="7"/>
    </row>
    <row r="129" spans="1:2" x14ac:dyDescent="0.25">
      <c r="A129" s="10"/>
      <c r="B129" s="7"/>
    </row>
    <row r="130" spans="1:2" x14ac:dyDescent="0.25">
      <c r="A130" s="10"/>
      <c r="B130" s="7"/>
    </row>
    <row r="131" spans="1:2" x14ac:dyDescent="0.25">
      <c r="A131" s="10"/>
      <c r="B131" s="7"/>
    </row>
    <row r="132" spans="1:2" x14ac:dyDescent="0.25">
      <c r="A132" s="10"/>
      <c r="B132" s="7"/>
    </row>
    <row r="133" spans="1:2" x14ac:dyDescent="0.25">
      <c r="A133" s="10"/>
      <c r="B133" s="7"/>
    </row>
    <row r="134" spans="1:2" x14ac:dyDescent="0.25">
      <c r="A134" s="10"/>
      <c r="B134" s="7"/>
    </row>
    <row r="135" spans="1:2" x14ac:dyDescent="0.25">
      <c r="A135" s="10"/>
      <c r="B135" s="7"/>
    </row>
    <row r="136" spans="1:2" x14ac:dyDescent="0.25">
      <c r="A136" s="10"/>
      <c r="B136" s="7"/>
    </row>
    <row r="137" spans="1:2" x14ac:dyDescent="0.25">
      <c r="A137" s="10"/>
      <c r="B137" s="7"/>
    </row>
    <row r="138" spans="1:2" x14ac:dyDescent="0.25">
      <c r="A138" s="10"/>
      <c r="B138" s="7"/>
    </row>
    <row r="139" spans="1:2" x14ac:dyDescent="0.25">
      <c r="A139" s="10"/>
      <c r="B139" s="7"/>
    </row>
    <row r="140" spans="1:2" x14ac:dyDescent="0.25">
      <c r="A140" s="10"/>
      <c r="B140" s="7"/>
    </row>
    <row r="141" spans="1:2" x14ac:dyDescent="0.25">
      <c r="A141" s="10"/>
      <c r="B141" s="7"/>
    </row>
    <row r="142" spans="1:2" x14ac:dyDescent="0.25">
      <c r="A142" s="10"/>
      <c r="B142" s="7"/>
    </row>
    <row r="143" spans="1:2" x14ac:dyDescent="0.25">
      <c r="A143" s="10"/>
      <c r="B143" s="7"/>
    </row>
    <row r="144" spans="1:2" x14ac:dyDescent="0.25">
      <c r="A144" s="10"/>
      <c r="B144" s="7"/>
    </row>
    <row r="145" spans="1:2" x14ac:dyDescent="0.25">
      <c r="A145" s="10"/>
      <c r="B145" s="7"/>
    </row>
    <row r="146" spans="1:2" x14ac:dyDescent="0.25">
      <c r="A146" s="10"/>
      <c r="B146" s="7"/>
    </row>
    <row r="147" spans="1:2" x14ac:dyDescent="0.25">
      <c r="A147" s="10"/>
      <c r="B147" s="7"/>
    </row>
    <row r="148" spans="1:2" x14ac:dyDescent="0.25">
      <c r="A148" s="10"/>
      <c r="B148" s="7"/>
    </row>
    <row r="149" spans="1:2" x14ac:dyDescent="0.25">
      <c r="A149" s="10"/>
      <c r="B149" s="7"/>
    </row>
    <row r="150" spans="1:2" x14ac:dyDescent="0.25">
      <c r="A150" s="10"/>
      <c r="B150" s="7"/>
    </row>
    <row r="151" spans="1:2" x14ac:dyDescent="0.25">
      <c r="A151" s="10"/>
      <c r="B151" s="7"/>
    </row>
    <row r="152" spans="1:2" x14ac:dyDescent="0.25">
      <c r="A152" s="10"/>
      <c r="B152" s="7"/>
    </row>
    <row r="153" spans="1:2" x14ac:dyDescent="0.25">
      <c r="A153" s="10"/>
      <c r="B153" s="7"/>
    </row>
    <row r="154" spans="1:2" x14ac:dyDescent="0.25">
      <c r="A154" s="10"/>
      <c r="B154" s="7"/>
    </row>
    <row r="155" spans="1:2" x14ac:dyDescent="0.25">
      <c r="A155" s="10"/>
      <c r="B155" s="7"/>
    </row>
    <row r="156" spans="1:2" x14ac:dyDescent="0.25">
      <c r="A156" s="10"/>
      <c r="B156" s="7"/>
    </row>
    <row r="157" spans="1:2" x14ac:dyDescent="0.25">
      <c r="A157" s="10"/>
      <c r="B157" s="7"/>
    </row>
    <row r="158" spans="1:2" x14ac:dyDescent="0.25">
      <c r="A158" s="10"/>
      <c r="B158" s="7"/>
    </row>
    <row r="159" spans="1:2" x14ac:dyDescent="0.25">
      <c r="A159" s="10"/>
      <c r="B159" s="7"/>
    </row>
    <row r="160" spans="1:2" x14ac:dyDescent="0.25">
      <c r="A160" s="10"/>
      <c r="B160" s="7"/>
    </row>
    <row r="161" spans="1:2" x14ac:dyDescent="0.25">
      <c r="A161" s="10"/>
      <c r="B161" s="7"/>
    </row>
    <row r="162" spans="1:2" x14ac:dyDescent="0.25">
      <c r="A162" s="10"/>
      <c r="B162" s="7"/>
    </row>
    <row r="163" spans="1:2" x14ac:dyDescent="0.25">
      <c r="A163" s="10"/>
      <c r="B163" s="7"/>
    </row>
    <row r="164" spans="1:2" x14ac:dyDescent="0.25">
      <c r="A164" s="10"/>
      <c r="B164" s="7"/>
    </row>
    <row r="165" spans="1:2" x14ac:dyDescent="0.25">
      <c r="A165" s="10"/>
      <c r="B165" s="7"/>
    </row>
    <row r="166" spans="1:2" x14ac:dyDescent="0.25">
      <c r="A166" s="10"/>
      <c r="B166" s="7"/>
    </row>
    <row r="167" spans="1:2" x14ac:dyDescent="0.25">
      <c r="A167" s="10"/>
      <c r="B167" s="7"/>
    </row>
    <row r="168" spans="1:2" x14ac:dyDescent="0.25">
      <c r="A168" s="10"/>
      <c r="B168" s="7"/>
    </row>
    <row r="169" spans="1:2" x14ac:dyDescent="0.25">
      <c r="A169" s="10"/>
      <c r="B169" s="7"/>
    </row>
    <row r="170" spans="1:2" x14ac:dyDescent="0.25">
      <c r="A170" s="10"/>
      <c r="B170" s="7"/>
    </row>
    <row r="171" spans="1:2" x14ac:dyDescent="0.25">
      <c r="A171" s="10"/>
      <c r="B171" s="7"/>
    </row>
    <row r="172" spans="1:2" x14ac:dyDescent="0.25">
      <c r="A172" s="10"/>
      <c r="B172" s="7"/>
    </row>
    <row r="173" spans="1:2" x14ac:dyDescent="0.25">
      <c r="A173" s="10"/>
      <c r="B173" s="7"/>
    </row>
    <row r="174" spans="1:2" x14ac:dyDescent="0.25">
      <c r="A174" s="10"/>
      <c r="B174" s="7"/>
    </row>
    <row r="175" spans="1:2" x14ac:dyDescent="0.25">
      <c r="A175" s="10"/>
      <c r="B175" s="7"/>
    </row>
    <row r="176" spans="1:2" x14ac:dyDescent="0.25">
      <c r="A176" s="10"/>
      <c r="B176" s="7"/>
    </row>
    <row r="177" spans="1:2" x14ac:dyDescent="0.25">
      <c r="A177" s="10"/>
      <c r="B177" s="7"/>
    </row>
    <row r="178" spans="1:2" x14ac:dyDescent="0.25">
      <c r="A178" s="10"/>
      <c r="B178" s="7"/>
    </row>
    <row r="179" spans="1:2" x14ac:dyDescent="0.25">
      <c r="A179" s="10"/>
      <c r="B179" s="7"/>
    </row>
    <row r="180" spans="1:2" x14ac:dyDescent="0.25">
      <c r="A180" s="10"/>
      <c r="B180" s="7"/>
    </row>
    <row r="181" spans="1:2" x14ac:dyDescent="0.25">
      <c r="A181" s="10"/>
      <c r="B181" s="7"/>
    </row>
    <row r="182" spans="1:2" x14ac:dyDescent="0.25">
      <c r="A182" s="10"/>
      <c r="B182" s="7"/>
    </row>
    <row r="183" spans="1:2" x14ac:dyDescent="0.25">
      <c r="A183" s="10"/>
      <c r="B183" s="7"/>
    </row>
    <row r="184" spans="1:2" x14ac:dyDescent="0.25">
      <c r="A184" s="10"/>
      <c r="B184" s="7"/>
    </row>
    <row r="185" spans="1:2" x14ac:dyDescent="0.25">
      <c r="A185" s="10"/>
      <c r="B185" s="7"/>
    </row>
    <row r="186" spans="1:2" x14ac:dyDescent="0.25">
      <c r="A186" s="10"/>
      <c r="B186" s="7"/>
    </row>
    <row r="187" spans="1:2" x14ac:dyDescent="0.25">
      <c r="A187" s="10"/>
      <c r="B187" s="7"/>
    </row>
    <row r="188" spans="1:2" x14ac:dyDescent="0.25">
      <c r="A188" s="10"/>
      <c r="B188" s="7"/>
    </row>
    <row r="189" spans="1:2" x14ac:dyDescent="0.25">
      <c r="A189" s="10"/>
      <c r="B189" s="7"/>
    </row>
    <row r="190" spans="1:2" x14ac:dyDescent="0.25">
      <c r="A190" s="10"/>
      <c r="B190" s="7"/>
    </row>
    <row r="191" spans="1:2" x14ac:dyDescent="0.25">
      <c r="A191" s="10"/>
      <c r="B191" s="7"/>
    </row>
    <row r="192" spans="1:2" x14ac:dyDescent="0.25">
      <c r="A192" s="10"/>
      <c r="B192" s="7"/>
    </row>
    <row r="193" spans="1:2" x14ac:dyDescent="0.25">
      <c r="A193" s="10"/>
      <c r="B193" s="7"/>
    </row>
    <row r="194" spans="1:2" x14ac:dyDescent="0.25">
      <c r="A194" s="10"/>
      <c r="B194" s="7"/>
    </row>
    <row r="195" spans="1:2" x14ac:dyDescent="0.25">
      <c r="A195" s="10"/>
      <c r="B195" s="7"/>
    </row>
    <row r="196" spans="1:2" x14ac:dyDescent="0.25">
      <c r="A196" s="10"/>
      <c r="B196" s="7"/>
    </row>
    <row r="197" spans="1:2" x14ac:dyDescent="0.25">
      <c r="A197" s="10"/>
      <c r="B197" s="7"/>
    </row>
    <row r="198" spans="1:2" x14ac:dyDescent="0.25">
      <c r="A198" s="10"/>
      <c r="B198" s="7"/>
    </row>
    <row r="199" spans="1:2" x14ac:dyDescent="0.25">
      <c r="A199" s="10"/>
      <c r="B199" s="7"/>
    </row>
    <row r="200" spans="1:2" x14ac:dyDescent="0.25">
      <c r="A200" s="10"/>
      <c r="B200" s="7"/>
    </row>
    <row r="201" spans="1:2" x14ac:dyDescent="0.25">
      <c r="A201" s="10"/>
      <c r="B201" s="7"/>
    </row>
    <row r="202" spans="1:2" x14ac:dyDescent="0.25">
      <c r="A202" s="10"/>
      <c r="B202" s="7"/>
    </row>
    <row r="203" spans="1:2" x14ac:dyDescent="0.25">
      <c r="A203" s="10"/>
      <c r="B203" s="7"/>
    </row>
    <row r="204" spans="1:2" x14ac:dyDescent="0.25">
      <c r="A204" s="10"/>
      <c r="B204" s="7"/>
    </row>
    <row r="205" spans="1:2" x14ac:dyDescent="0.25">
      <c r="A205" s="10"/>
      <c r="B205" s="7"/>
    </row>
    <row r="206" spans="1:2" x14ac:dyDescent="0.25">
      <c r="A206" s="10"/>
      <c r="B206" s="7"/>
    </row>
    <row r="207" spans="1:2" x14ac:dyDescent="0.25">
      <c r="A207" s="10"/>
      <c r="B207" s="7"/>
    </row>
    <row r="208" spans="1:2" x14ac:dyDescent="0.25">
      <c r="A208" s="10"/>
      <c r="B208" s="7"/>
    </row>
    <row r="209" spans="1:2" x14ac:dyDescent="0.25">
      <c r="A209" s="10"/>
      <c r="B209" s="7"/>
    </row>
    <row r="210" spans="1:2" x14ac:dyDescent="0.25">
      <c r="A210" s="10"/>
      <c r="B210" s="7"/>
    </row>
    <row r="211" spans="1:2" x14ac:dyDescent="0.25">
      <c r="A211" s="10"/>
      <c r="B211" s="7"/>
    </row>
    <row r="212" spans="1:2" x14ac:dyDescent="0.25">
      <c r="A212" s="10"/>
      <c r="B212" s="7"/>
    </row>
    <row r="213" spans="1:2" x14ac:dyDescent="0.25">
      <c r="A213" s="10"/>
      <c r="B213" s="7"/>
    </row>
    <row r="214" spans="1:2" x14ac:dyDescent="0.25">
      <c r="A214" s="10"/>
      <c r="B214" s="7"/>
    </row>
    <row r="215" spans="1:2" x14ac:dyDescent="0.25">
      <c r="A215" s="10"/>
      <c r="B215" s="7"/>
    </row>
    <row r="216" spans="1:2" x14ac:dyDescent="0.25">
      <c r="A216" s="10"/>
      <c r="B216" s="7"/>
    </row>
    <row r="217" spans="1:2" x14ac:dyDescent="0.25">
      <c r="A217" s="10"/>
      <c r="B217" s="7"/>
    </row>
    <row r="218" spans="1:2" x14ac:dyDescent="0.25">
      <c r="A218" s="10"/>
      <c r="B218" s="7"/>
    </row>
    <row r="219" spans="1:2" x14ac:dyDescent="0.25">
      <c r="A219" s="10"/>
      <c r="B219" s="7"/>
    </row>
    <row r="220" spans="1:2" x14ac:dyDescent="0.25">
      <c r="A220" s="10"/>
      <c r="B220" s="7"/>
    </row>
    <row r="221" spans="1:2" x14ac:dyDescent="0.25">
      <c r="A221" s="10"/>
      <c r="B221" s="7"/>
    </row>
    <row r="222" spans="1:2" x14ac:dyDescent="0.25">
      <c r="A222" s="10"/>
      <c r="B222" s="7"/>
    </row>
    <row r="223" spans="1:2" x14ac:dyDescent="0.25">
      <c r="A223" s="10"/>
      <c r="B223" s="7"/>
    </row>
    <row r="224" spans="1:2" x14ac:dyDescent="0.25">
      <c r="A224" s="10"/>
      <c r="B224" s="7"/>
    </row>
    <row r="225" spans="1:2" x14ac:dyDescent="0.25">
      <c r="A225" s="10"/>
      <c r="B225" s="7"/>
    </row>
    <row r="226" spans="1:2" x14ac:dyDescent="0.25">
      <c r="A226" s="10"/>
      <c r="B226" s="7"/>
    </row>
    <row r="227" spans="1:2" x14ac:dyDescent="0.25">
      <c r="A227" s="10"/>
      <c r="B227" s="7"/>
    </row>
    <row r="228" spans="1:2" x14ac:dyDescent="0.25">
      <c r="A228" s="10"/>
    </row>
    <row r="229" spans="1:2" x14ac:dyDescent="0.25">
      <c r="A229" s="10"/>
    </row>
    <row r="230" spans="1:2" x14ac:dyDescent="0.25">
      <c r="A230" s="10"/>
    </row>
    <row r="231" spans="1:2" x14ac:dyDescent="0.25">
      <c r="A231" s="10"/>
    </row>
    <row r="232" spans="1:2" x14ac:dyDescent="0.25">
      <c r="A232" s="10"/>
    </row>
    <row r="233" spans="1:2" x14ac:dyDescent="0.25">
      <c r="A233" s="10"/>
    </row>
    <row r="234" spans="1:2" x14ac:dyDescent="0.25">
      <c r="A234" s="10"/>
    </row>
    <row r="235" spans="1:2" x14ac:dyDescent="0.25">
      <c r="A235" s="10"/>
    </row>
    <row r="236" spans="1:2" x14ac:dyDescent="0.25">
      <c r="A236" s="10"/>
    </row>
    <row r="237" spans="1:2" x14ac:dyDescent="0.25">
      <c r="A237" s="10"/>
    </row>
    <row r="238" spans="1:2" x14ac:dyDescent="0.25">
      <c r="A238" s="10"/>
    </row>
    <row r="239" spans="1:2" x14ac:dyDescent="0.25">
      <c r="A239" s="10"/>
    </row>
    <row r="240" spans="1:2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</sheetData>
  <mergeCells count="2">
    <mergeCell ref="A2:J2"/>
    <mergeCell ref="A1:J1"/>
  </mergeCells>
  <phoneticPr fontId="7" type="noConversion"/>
  <pageMargins left="0.31496062992125984" right="0.31496062992125984" top="0.74803149606299213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2021-08-05T11:05:02Z</cp:lastPrinted>
  <dcterms:created xsi:type="dcterms:W3CDTF">2018-07-24T03:35:20Z</dcterms:created>
  <dcterms:modified xsi:type="dcterms:W3CDTF">2022-04-14T05:38:18Z</dcterms:modified>
</cp:coreProperties>
</file>