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Дина Ягфаровна\На сайт\2021-2022\ППМИ\2022\"/>
    </mc:Choice>
  </mc:AlternateContent>
  <xr:revisionPtr revIDLastSave="0" documentId="13_ncr:1_{8C6753D7-C17A-41C0-A27A-4BCAEFDC35F6}" xr6:coauthVersionLast="45" xr6:coauthVersionMax="45" xr10:uidLastSave="{00000000-0000-0000-0000-000000000000}"/>
  <bookViews>
    <workbookView xWindow="3345" yWindow="1485" windowWidth="21210" windowHeight="1417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5" i="1" l="1"/>
  <c r="F25" i="1"/>
  <c r="F18" i="1"/>
  <c r="F11" i="1"/>
  <c r="F16" i="1" l="1"/>
  <c r="F6" i="1" l="1"/>
  <c r="I25" i="1" l="1"/>
  <c r="J25" i="1"/>
  <c r="G24" i="1"/>
  <c r="I24" i="1"/>
  <c r="J24" i="1"/>
  <c r="H24" i="1"/>
  <c r="H25" i="1" l="1"/>
  <c r="F15" i="1"/>
  <c r="F20" i="1" l="1"/>
  <c r="F17" i="1" l="1"/>
  <c r="I23" i="1" l="1"/>
  <c r="J23" i="1"/>
  <c r="G23" i="1"/>
  <c r="F12" i="1"/>
  <c r="F22" i="1"/>
  <c r="F7" i="1"/>
  <c r="H23" i="1"/>
  <c r="F23" i="1" l="1"/>
</calcChain>
</file>

<file path=xl/sharedStrings.xml><?xml version="1.0" encoding="utf-8"?>
<sst xmlns="http://schemas.openxmlformats.org/spreadsheetml/2006/main" count="67" uniqueCount="67">
  <si>
    <t>№ п/п</t>
  </si>
  <si>
    <t>Наименование с/с</t>
  </si>
  <si>
    <t>Населенный пункт</t>
  </si>
  <si>
    <t>Численность населенного пункта, чел.</t>
  </si>
  <si>
    <t>Наименование проекта</t>
  </si>
  <si>
    <t>Стоимость проекта всего, руб.</t>
  </si>
  <si>
    <t>Субсидия из бюджета РБ</t>
  </si>
  <si>
    <t>Денежные вклады за счет</t>
  </si>
  <si>
    <t>Бюджета поселения</t>
  </si>
  <si>
    <t xml:space="preserve">Физ.лиц </t>
  </si>
  <si>
    <t>Юрид. лиц</t>
  </si>
  <si>
    <t>Аптраковский сельсовет</t>
  </si>
  <si>
    <t>д.Апасово</t>
  </si>
  <si>
    <t>Абитовский сельсовет</t>
  </si>
  <si>
    <t>Александровский сельсовет</t>
  </si>
  <si>
    <t>Араслановский сельсовет</t>
  </si>
  <si>
    <t>Воскресенский сельсовет</t>
  </si>
  <si>
    <t>Иштугановский сельсовет</t>
  </si>
  <si>
    <t>Нугушевский сельсовет</t>
  </si>
  <si>
    <t>Первомайский сельсовет</t>
  </si>
  <si>
    <t>Сарышевский сельсовет</t>
  </si>
  <si>
    <t>Шевченковский сельсовет</t>
  </si>
  <si>
    <t xml:space="preserve">Городское поселение </t>
  </si>
  <si>
    <t>Партизанский сельсовет</t>
  </si>
  <si>
    <t>ИТОГО</t>
  </si>
  <si>
    <t>с. Александровка</t>
  </si>
  <si>
    <t>МКД</t>
  </si>
  <si>
    <t>Капитальный ремонт и воостановление дорожного полотна на территории МАДОУ комбинированонного вида д/с № 24 "Теремок" МР МР РБ, расположенного по адресу: 453854, РБ, г. Мелеуз, ул. Костромская, д. 20</t>
  </si>
  <si>
    <t>д.Узя</t>
  </si>
  <si>
    <t>Приобретение трактора для нужд сельского поселения Первомайский сельсовет муниципального района Мелеузовский район Республики Башкортостан</t>
  </si>
  <si>
    <t>д Сергеевка</t>
  </si>
  <si>
    <t>д. Антоновка</t>
  </si>
  <si>
    <t>Текущий ремонт асфальтирования дороги по ул. Уральская д. Антоновка муниципального района Мелеузовский район Республики Башкортостан</t>
  </si>
  <si>
    <t>д. Тамьян</t>
  </si>
  <si>
    <t>д. Ивановка</t>
  </si>
  <si>
    <t>с.Воскресенское</t>
  </si>
  <si>
    <t>д. Акназарово</t>
  </si>
  <si>
    <t>д.Давлеткулово</t>
  </si>
  <si>
    <t>д.Сыртланово</t>
  </si>
  <si>
    <t>д.Арасланово</t>
  </si>
  <si>
    <t xml:space="preserve">д. Восточный </t>
  </si>
  <si>
    <t>Капитальный ремонт ограждения СОШ д. Восточный муниципального района Мелеузовский район Республики Башкортостан</t>
  </si>
  <si>
    <t>Текущий ремонт ограждения территории кладбища в д. Апасово муниципального района Мелеузовский район Республики Башкортостан</t>
  </si>
  <si>
    <t>с. Богородское</t>
  </si>
  <si>
    <t>д. Сабашево</t>
  </si>
  <si>
    <t>с. Нордовка</t>
  </si>
  <si>
    <t>Текущий ремонт памятника герою Советского Союза Сайранову С.У. с благоустройством прилегающей территориив д. Сыртланово муниципального района Мелеузовский район Республики Башкортостан</t>
  </si>
  <si>
    <t>Приобретение прицепа для пожаротушения для нужд жителей с. Александровка муниципального района Мелеузовский район Республики Башкортостан</t>
  </si>
  <si>
    <t>по району ИТОГО</t>
  </si>
  <si>
    <t>по с/с</t>
  </si>
  <si>
    <t>Приобретение и установка детской спортивно-игровой площадки в д.Арасланово сельского поселения Араслановский сельсовет муниципального района Мелеузовский район Республики Башкортостан</t>
  </si>
  <si>
    <t>Капитальный ремонт ограждения кладбища в селе Воскресенское муниципального района Мелеузовский район Республики Башкортостан</t>
  </si>
  <si>
    <t>Информация о  проекте общественной инфраструктуры, основанных на местных инициативах, реализуемом в 2022 году</t>
  </si>
  <si>
    <r>
      <t xml:space="preserve">Денисовский сельсовет </t>
    </r>
    <r>
      <rPr>
        <sz val="11"/>
        <color rgb="FFFF0000"/>
        <rFont val="Times New Roman"/>
        <family val="1"/>
        <charset val="204"/>
      </rPr>
      <t>через район</t>
    </r>
  </si>
  <si>
    <r>
      <t xml:space="preserve">Зирганский сельсовет </t>
    </r>
    <r>
      <rPr>
        <sz val="11"/>
        <color rgb="FFFF0000"/>
        <rFont val="Times New Roman"/>
        <family val="1"/>
        <charset val="204"/>
      </rPr>
      <t>через район</t>
    </r>
  </si>
  <si>
    <r>
      <t xml:space="preserve">Корнеевский сельсовет </t>
    </r>
    <r>
      <rPr>
        <sz val="11"/>
        <color rgb="FFFF0000"/>
        <rFont val="Times New Roman"/>
        <family val="1"/>
        <charset val="204"/>
      </rPr>
      <t>через район</t>
    </r>
  </si>
  <si>
    <r>
      <t xml:space="preserve">Мелеузовский сельсовет </t>
    </r>
    <r>
      <rPr>
        <sz val="11"/>
        <color rgb="FFFF0000"/>
        <rFont val="Times New Roman"/>
        <family val="1"/>
        <charset val="204"/>
      </rPr>
      <t>через район</t>
    </r>
  </si>
  <si>
    <r>
      <t xml:space="preserve">Нордовский сельсвет </t>
    </r>
    <r>
      <rPr>
        <sz val="11"/>
        <color rgb="FFFF0000"/>
        <rFont val="Times New Roman"/>
        <family val="1"/>
        <charset val="204"/>
      </rPr>
      <t>через район</t>
    </r>
  </si>
  <si>
    <t>Ремонт и восстановление асфальтного покрытия территории СДК с. Богородское- филиал МБУ КДЦ муниципального района Мелеузовский район Республики Башкортостан</t>
  </si>
  <si>
    <t>Капитальный ремонт сельского клуба д.Сабашево-филиала МБУ КДЦ муниципального района Мелеузовский район Республики Башкортостан</t>
  </si>
  <si>
    <t>Ремонт и восстановление дорожного полотна с обустройством прилегающей территории в д.Давлеткулово муниципального района Мелеузовский район РБ</t>
  </si>
  <si>
    <t>Капитальный ремонт дорожного полотна по ул.Х. Кубекова д.Тамьян муниципального района Мелеузовский район Республики Башкортостан</t>
  </si>
  <si>
    <t>Текущий ремонт и восстановление дорожного полотна по ул. Коммунистическая в с.Нордовка муниципального района Мелеузовский район Республики Башкортостан</t>
  </si>
  <si>
    <t>Текущий ремонт напольного покрытия детской игровой площадки в д.Сергеевка муниципального района Мелеузовский район Республики Башкортостан</t>
  </si>
  <si>
    <t>Капитальный ремонт ограждения кладбища в д. Ивановка сельского поселения Партизанский сельсовет муниципального района Мелеузовский район Республики Башкортостан</t>
  </si>
  <si>
    <t>Ремонт забора мусульманского кладбища д. Акназарово муниципального района Мелеузовский район Республики Башкортостан</t>
  </si>
  <si>
    <t>Таблица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</si>
</sst>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7" fillId="0" borderId="0" xfId="0" applyFont="1"/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4" fontId="10" fillId="0" borderId="1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4" fontId="0" fillId="0" borderId="0" xfId="0" applyNumberFormat="1"/>
    <xf numFmtId="0" fontId="8" fillId="0" borderId="1" xfId="0" applyFont="1" applyBorder="1"/>
    <xf numFmtId="4" fontId="8" fillId="0" borderId="1" xfId="0" applyNumberFormat="1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E4" sqref="E4:E5"/>
    </sheetView>
  </sheetViews>
  <sheetFormatPr defaultRowHeight="15" x14ac:dyDescent="0.25"/>
  <cols>
    <col min="1" max="1" width="4.85546875" customWidth="1"/>
    <col min="2" max="2" width="25" customWidth="1"/>
    <col min="3" max="3" width="17" customWidth="1"/>
    <col min="4" max="4" width="14" customWidth="1"/>
    <col min="5" max="5" width="48.7109375" customWidth="1"/>
    <col min="6" max="6" width="15.28515625" customWidth="1"/>
    <col min="7" max="7" width="15.140625" customWidth="1"/>
    <col min="8" max="8" width="14.28515625" customWidth="1"/>
    <col min="9" max="10" width="13.140625" bestFit="1" customWidth="1"/>
  </cols>
  <sheetData>
    <row r="1" spans="1:10" x14ac:dyDescent="0.25">
      <c r="I1" t="s">
        <v>66</v>
      </c>
    </row>
    <row r="2" spans="1:10" ht="25.5" customHeight="1" x14ac:dyDescent="0.3">
      <c r="B2" s="27" t="s">
        <v>52</v>
      </c>
      <c r="C2" s="28"/>
      <c r="D2" s="28"/>
      <c r="E2" s="28"/>
      <c r="F2" s="28"/>
      <c r="G2" s="28"/>
      <c r="H2" s="28"/>
      <c r="I2" s="28"/>
      <c r="J2" s="28"/>
    </row>
    <row r="3" spans="1:10" ht="18.75" x14ac:dyDescent="0.25">
      <c r="B3" s="1"/>
      <c r="F3" s="21"/>
      <c r="G3" s="21"/>
      <c r="H3" s="21"/>
      <c r="I3" s="21"/>
      <c r="J3" s="21"/>
    </row>
    <row r="4" spans="1:10" ht="65.25" customHeight="1" x14ac:dyDescent="0.25">
      <c r="A4" s="29" t="s">
        <v>0</v>
      </c>
      <c r="B4" s="29" t="s">
        <v>1</v>
      </c>
      <c r="C4" s="29" t="s">
        <v>2</v>
      </c>
      <c r="D4" s="30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/>
      <c r="J4" s="29"/>
    </row>
    <row r="5" spans="1:10" ht="42.75" customHeight="1" x14ac:dyDescent="0.25">
      <c r="A5" s="29"/>
      <c r="B5" s="29"/>
      <c r="C5" s="29"/>
      <c r="D5" s="31"/>
      <c r="E5" s="29"/>
      <c r="F5" s="29"/>
      <c r="G5" s="29"/>
      <c r="H5" s="2" t="s">
        <v>8</v>
      </c>
      <c r="I5" s="2" t="s">
        <v>9</v>
      </c>
      <c r="J5" s="2" t="s">
        <v>10</v>
      </c>
    </row>
    <row r="6" spans="1:10" ht="45" hidden="1" customHeight="1" x14ac:dyDescent="0.25">
      <c r="A6" s="24">
        <v>1</v>
      </c>
      <c r="B6" s="3" t="s">
        <v>13</v>
      </c>
      <c r="C6" s="2" t="s">
        <v>40</v>
      </c>
      <c r="D6" s="2">
        <v>326</v>
      </c>
      <c r="E6" s="3" t="s">
        <v>41</v>
      </c>
      <c r="F6" s="6">
        <f>G6+H6+I6+J6</f>
        <v>0</v>
      </c>
      <c r="G6" s="6">
        <v>0</v>
      </c>
      <c r="H6" s="6">
        <v>0</v>
      </c>
      <c r="I6" s="6">
        <v>0</v>
      </c>
      <c r="J6" s="6">
        <v>0</v>
      </c>
    </row>
    <row r="7" spans="1:10" ht="54.75" customHeight="1" x14ac:dyDescent="0.25">
      <c r="A7" s="24">
        <v>1</v>
      </c>
      <c r="B7" s="3" t="s">
        <v>14</v>
      </c>
      <c r="C7" s="2" t="s">
        <v>25</v>
      </c>
      <c r="D7" s="2">
        <v>255</v>
      </c>
      <c r="E7" s="9" t="s">
        <v>47</v>
      </c>
      <c r="F7" s="6">
        <f>G7+H7+I7+J7</f>
        <v>450000</v>
      </c>
      <c r="G7" s="6">
        <v>332000</v>
      </c>
      <c r="H7" s="6">
        <v>50000</v>
      </c>
      <c r="I7" s="6">
        <v>34000</v>
      </c>
      <c r="J7" s="6">
        <v>34000</v>
      </c>
    </row>
    <row r="8" spans="1:10" ht="47.25" hidden="1" customHeight="1" x14ac:dyDescent="0.25">
      <c r="A8" s="24">
        <v>3</v>
      </c>
      <c r="B8" s="3" t="s">
        <v>11</v>
      </c>
      <c r="C8" s="2" t="s">
        <v>12</v>
      </c>
      <c r="D8" s="2">
        <v>76</v>
      </c>
      <c r="E8" s="9" t="s">
        <v>42</v>
      </c>
      <c r="F8" s="6">
        <v>0</v>
      </c>
      <c r="G8" s="6">
        <v>0</v>
      </c>
      <c r="H8" s="6">
        <v>0</v>
      </c>
      <c r="I8" s="6">
        <v>0</v>
      </c>
      <c r="J8" s="6">
        <v>0</v>
      </c>
    </row>
    <row r="9" spans="1:10" ht="73.5" customHeight="1" x14ac:dyDescent="0.25">
      <c r="A9" s="25">
        <v>2</v>
      </c>
      <c r="B9" s="4" t="s">
        <v>15</v>
      </c>
      <c r="C9" s="5" t="s">
        <v>39</v>
      </c>
      <c r="D9" s="5">
        <v>180</v>
      </c>
      <c r="E9" s="9" t="s">
        <v>50</v>
      </c>
      <c r="F9" s="6">
        <v>400000</v>
      </c>
      <c r="G9" s="11">
        <v>295000</v>
      </c>
      <c r="H9" s="11">
        <v>45000</v>
      </c>
      <c r="I9" s="11">
        <v>30000</v>
      </c>
      <c r="J9" s="11">
        <v>30000</v>
      </c>
    </row>
    <row r="10" spans="1:10" ht="45" hidden="1" x14ac:dyDescent="0.25">
      <c r="A10" s="25">
        <v>5</v>
      </c>
      <c r="B10" s="4" t="s">
        <v>16</v>
      </c>
      <c r="C10" s="5" t="s">
        <v>35</v>
      </c>
      <c r="D10" s="5">
        <v>1186</v>
      </c>
      <c r="E10" s="9" t="s">
        <v>51</v>
      </c>
      <c r="F10" s="6">
        <v>0</v>
      </c>
      <c r="G10" s="11">
        <v>0</v>
      </c>
      <c r="H10" s="11">
        <v>0</v>
      </c>
      <c r="I10" s="11">
        <v>0</v>
      </c>
      <c r="J10" s="11">
        <v>0</v>
      </c>
    </row>
    <row r="11" spans="1:10" ht="60" x14ac:dyDescent="0.25">
      <c r="A11" s="25">
        <v>3</v>
      </c>
      <c r="B11" s="26" t="s">
        <v>53</v>
      </c>
      <c r="C11" s="5" t="s">
        <v>43</v>
      </c>
      <c r="D11" s="5">
        <v>556</v>
      </c>
      <c r="E11" s="9" t="s">
        <v>58</v>
      </c>
      <c r="F11" s="6">
        <f>G11+H11+I11+J11</f>
        <v>877550</v>
      </c>
      <c r="G11" s="11">
        <v>650000</v>
      </c>
      <c r="H11" s="11">
        <v>97550</v>
      </c>
      <c r="I11" s="11">
        <v>65000</v>
      </c>
      <c r="J11" s="11">
        <v>65000</v>
      </c>
    </row>
    <row r="12" spans="1:10" ht="45" x14ac:dyDescent="0.25">
      <c r="A12" s="25">
        <v>4</v>
      </c>
      <c r="B12" s="26" t="s">
        <v>54</v>
      </c>
      <c r="C12" s="5" t="s">
        <v>44</v>
      </c>
      <c r="D12" s="5">
        <v>237</v>
      </c>
      <c r="E12" s="9" t="s">
        <v>59</v>
      </c>
      <c r="F12" s="6">
        <f t="shared" ref="F12:F22" si="0">G12+H12+I12+J12</f>
        <v>1664711</v>
      </c>
      <c r="G12" s="11">
        <v>1000000</v>
      </c>
      <c r="H12" s="11">
        <v>464711</v>
      </c>
      <c r="I12" s="11">
        <v>100000</v>
      </c>
      <c r="J12" s="11">
        <v>100000</v>
      </c>
    </row>
    <row r="13" spans="1:10" ht="81.75" hidden="1" customHeight="1" x14ac:dyDescent="0.25">
      <c r="A13" s="25">
        <v>8</v>
      </c>
      <c r="B13" s="4" t="s">
        <v>17</v>
      </c>
      <c r="C13" s="5" t="s">
        <v>38</v>
      </c>
      <c r="D13" s="5">
        <v>282</v>
      </c>
      <c r="E13" s="9" t="s">
        <v>46</v>
      </c>
      <c r="F13" s="6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0" ht="60" x14ac:dyDescent="0.25">
      <c r="A14" s="25">
        <v>5</v>
      </c>
      <c r="B14" s="26" t="s">
        <v>55</v>
      </c>
      <c r="C14" s="5" t="s">
        <v>37</v>
      </c>
      <c r="D14" s="5">
        <v>108</v>
      </c>
      <c r="E14" s="9" t="s">
        <v>60</v>
      </c>
      <c r="F14" s="6">
        <v>3000000</v>
      </c>
      <c r="G14" s="11">
        <v>1000000</v>
      </c>
      <c r="H14" s="11">
        <v>1800000</v>
      </c>
      <c r="I14" s="11">
        <v>100000</v>
      </c>
      <c r="J14" s="11">
        <v>100000</v>
      </c>
    </row>
    <row r="15" spans="1:10" ht="45.75" thickBot="1" x14ac:dyDescent="0.3">
      <c r="A15" s="25">
        <v>6</v>
      </c>
      <c r="B15" s="26" t="s">
        <v>56</v>
      </c>
      <c r="C15" s="16" t="s">
        <v>33</v>
      </c>
      <c r="D15" s="20">
        <v>500</v>
      </c>
      <c r="E15" s="9" t="s">
        <v>61</v>
      </c>
      <c r="F15" s="6">
        <f t="shared" si="0"/>
        <v>1500000</v>
      </c>
      <c r="G15" s="11">
        <v>1000000</v>
      </c>
      <c r="H15" s="11">
        <v>300000</v>
      </c>
      <c r="I15" s="11">
        <v>100000</v>
      </c>
      <c r="J15" s="11">
        <v>100000</v>
      </c>
    </row>
    <row r="16" spans="1:10" ht="60" x14ac:dyDescent="0.25">
      <c r="A16" s="25">
        <v>7</v>
      </c>
      <c r="B16" s="26" t="s">
        <v>57</v>
      </c>
      <c r="C16" s="5" t="s">
        <v>45</v>
      </c>
      <c r="D16" s="5">
        <v>791</v>
      </c>
      <c r="E16" s="9" t="s">
        <v>62</v>
      </c>
      <c r="F16" s="6">
        <f t="shared" si="0"/>
        <v>2999460</v>
      </c>
      <c r="G16" s="11">
        <v>1000000</v>
      </c>
      <c r="H16" s="11">
        <v>1799460</v>
      </c>
      <c r="I16" s="11">
        <v>100000</v>
      </c>
      <c r="J16" s="11">
        <v>100000</v>
      </c>
    </row>
    <row r="17" spans="1:10" ht="60" x14ac:dyDescent="0.25">
      <c r="A17" s="25">
        <v>8</v>
      </c>
      <c r="B17" s="4" t="s">
        <v>18</v>
      </c>
      <c r="C17" s="5" t="s">
        <v>30</v>
      </c>
      <c r="D17" s="5">
        <v>120</v>
      </c>
      <c r="E17" s="9" t="s">
        <v>63</v>
      </c>
      <c r="F17" s="6">
        <f>G17+H17+I17+J17</f>
        <v>310000</v>
      </c>
      <c r="G17" s="11">
        <v>229000</v>
      </c>
      <c r="H17" s="11">
        <v>35200</v>
      </c>
      <c r="I17" s="11">
        <v>22900</v>
      </c>
      <c r="J17" s="11">
        <v>22900</v>
      </c>
    </row>
    <row r="18" spans="1:10" ht="60" x14ac:dyDescent="0.25">
      <c r="A18" s="25">
        <v>9</v>
      </c>
      <c r="B18" s="4" t="s">
        <v>23</v>
      </c>
      <c r="C18" s="5" t="s">
        <v>34</v>
      </c>
      <c r="D18" s="5">
        <v>125</v>
      </c>
      <c r="E18" s="9" t="s">
        <v>64</v>
      </c>
      <c r="F18" s="6">
        <f>G18+H18+I18+J18</f>
        <v>911600</v>
      </c>
      <c r="G18" s="11">
        <v>675000</v>
      </c>
      <c r="H18" s="11">
        <v>101600</v>
      </c>
      <c r="I18" s="11">
        <v>67500</v>
      </c>
      <c r="J18" s="11">
        <v>67500</v>
      </c>
    </row>
    <row r="19" spans="1:10" ht="60" hidden="1" x14ac:dyDescent="0.25">
      <c r="A19" s="25">
        <v>14</v>
      </c>
      <c r="B19" s="4" t="s">
        <v>19</v>
      </c>
      <c r="C19" s="5" t="s">
        <v>28</v>
      </c>
      <c r="D19" s="5">
        <v>184</v>
      </c>
      <c r="E19" s="10" t="s">
        <v>29</v>
      </c>
      <c r="F19" s="6">
        <v>0</v>
      </c>
      <c r="G19" s="11">
        <v>0</v>
      </c>
      <c r="H19" s="11">
        <v>0</v>
      </c>
      <c r="I19" s="11">
        <v>0</v>
      </c>
      <c r="J19" s="11">
        <v>0</v>
      </c>
    </row>
    <row r="20" spans="1:10" ht="45.75" thickBot="1" x14ac:dyDescent="0.3">
      <c r="A20" s="25">
        <v>10</v>
      </c>
      <c r="B20" s="12" t="s">
        <v>20</v>
      </c>
      <c r="C20" s="13" t="s">
        <v>36</v>
      </c>
      <c r="D20" s="13">
        <v>80</v>
      </c>
      <c r="E20" s="15" t="s">
        <v>65</v>
      </c>
      <c r="F20" s="14">
        <f t="shared" si="0"/>
        <v>350000</v>
      </c>
      <c r="G20" s="17">
        <v>255000</v>
      </c>
      <c r="H20" s="17">
        <v>43000</v>
      </c>
      <c r="I20" s="17">
        <v>26000</v>
      </c>
      <c r="J20" s="17">
        <v>26000</v>
      </c>
    </row>
    <row r="21" spans="1:10" ht="52.5" hidden="1" customHeight="1" x14ac:dyDescent="0.25">
      <c r="A21" s="25">
        <v>16</v>
      </c>
      <c r="B21" s="4" t="s">
        <v>21</v>
      </c>
      <c r="C21" s="5" t="s">
        <v>31</v>
      </c>
      <c r="D21" s="5">
        <v>400</v>
      </c>
      <c r="E21" s="9" t="s">
        <v>32</v>
      </c>
      <c r="F21" s="6">
        <v>0</v>
      </c>
      <c r="G21" s="11">
        <v>0</v>
      </c>
      <c r="H21" s="11">
        <v>0</v>
      </c>
      <c r="I21" s="11">
        <v>0</v>
      </c>
      <c r="J21" s="11">
        <v>0</v>
      </c>
    </row>
    <row r="22" spans="1:10" ht="75" hidden="1" x14ac:dyDescent="0.25">
      <c r="A22" s="25">
        <v>17</v>
      </c>
      <c r="B22" s="4" t="s">
        <v>22</v>
      </c>
      <c r="C22" s="5" t="s">
        <v>26</v>
      </c>
      <c r="D22" s="5">
        <v>159</v>
      </c>
      <c r="E22" s="9" t="s">
        <v>27</v>
      </c>
      <c r="F22" s="6">
        <f t="shared" si="0"/>
        <v>0</v>
      </c>
      <c r="G22" s="11">
        <v>0</v>
      </c>
      <c r="H22" s="11">
        <v>0</v>
      </c>
      <c r="I22" s="11">
        <v>0</v>
      </c>
      <c r="J22" s="11">
        <v>0</v>
      </c>
    </row>
    <row r="23" spans="1:10" s="8" customFormat="1" ht="15.75" x14ac:dyDescent="0.25">
      <c r="A23" s="7"/>
      <c r="B23" s="18" t="s">
        <v>24</v>
      </c>
      <c r="C23" s="18"/>
      <c r="D23" s="18"/>
      <c r="E23" s="18"/>
      <c r="F23" s="19">
        <f>G23+H23+I23+J23</f>
        <v>12463321</v>
      </c>
      <c r="G23" s="19">
        <f>SUM(G6:G22)</f>
        <v>6436000</v>
      </c>
      <c r="H23" s="19">
        <f t="shared" ref="H23:J23" si="1">SUM(H6:H22)</f>
        <v>4736521</v>
      </c>
      <c r="I23" s="19">
        <f t="shared" si="1"/>
        <v>645400</v>
      </c>
      <c r="J23" s="19">
        <f t="shared" si="1"/>
        <v>645400</v>
      </c>
    </row>
    <row r="24" spans="1:10" x14ac:dyDescent="0.25">
      <c r="E24" s="22" t="s">
        <v>48</v>
      </c>
      <c r="F24" s="23">
        <f>F11+F12+F14+F15+F16</f>
        <v>10041721</v>
      </c>
      <c r="G24" s="23">
        <f t="shared" ref="G24:J24" si="2">G6+G11+G12+G14+G15+G16+G21+G22</f>
        <v>4650000</v>
      </c>
      <c r="H24" s="23">
        <f t="shared" si="2"/>
        <v>4461721</v>
      </c>
      <c r="I24" s="23">
        <f t="shared" si="2"/>
        <v>465000</v>
      </c>
      <c r="J24" s="23">
        <f t="shared" si="2"/>
        <v>465000</v>
      </c>
    </row>
    <row r="25" spans="1:10" x14ac:dyDescent="0.25">
      <c r="E25" s="22" t="s">
        <v>49</v>
      </c>
      <c r="F25" s="23">
        <f>F7+F8+F9+F10+F13+F17+F18+F19+F20</f>
        <v>2421600</v>
      </c>
      <c r="G25" s="23">
        <f>G7+G8+G9+G10+G13+G17+G18+G19+G20</f>
        <v>1786000</v>
      </c>
      <c r="H25" s="23">
        <f t="shared" ref="H25:J25" si="3">H7+H8+H9+H10+H13+H17+H18+H19+H20</f>
        <v>274800</v>
      </c>
      <c r="I25" s="23">
        <f t="shared" si="3"/>
        <v>180400</v>
      </c>
      <c r="J25" s="23">
        <f t="shared" si="3"/>
        <v>180400</v>
      </c>
    </row>
    <row r="26" spans="1:10" x14ac:dyDescent="0.25">
      <c r="F26" s="21"/>
    </row>
  </sheetData>
  <mergeCells count="9">
    <mergeCell ref="B2:J2"/>
    <mergeCell ref="H4:J4"/>
    <mergeCell ref="A4:A5"/>
    <mergeCell ref="B4:B5"/>
    <mergeCell ref="C4:C5"/>
    <mergeCell ref="D4:D5"/>
    <mergeCell ref="E4:E5"/>
    <mergeCell ref="F4:F5"/>
    <mergeCell ref="G4:G5"/>
  </mergeCells>
  <pageMargins left="0.23622047244094491" right="0.23622047244094491" top="0.19685039370078741" bottom="0.19685039370078741" header="0.31496062992125984" footer="0.31496062992125984"/>
  <pageSetup paperSize="9" scale="4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2022-06-24T11:42:16Z</cp:lastPrinted>
  <dcterms:created xsi:type="dcterms:W3CDTF">2015-06-05T18:19:34Z</dcterms:created>
  <dcterms:modified xsi:type="dcterms:W3CDTF">2024-03-01T04:58:30Z</dcterms:modified>
</cp:coreProperties>
</file>