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доходы" sheetId="1" r:id="rId1"/>
    <sheet name="разд, подр " sheetId="2" r:id="rId2"/>
    <sheet name="Ведом новое " sheetId="3" r:id="rId3"/>
    <sheet name="источники" sheetId="4" r:id="rId4"/>
  </sheets>
  <definedNames/>
  <calcPr fullCalcOnLoad="1"/>
</workbook>
</file>

<file path=xl/sharedStrings.xml><?xml version="1.0" encoding="utf-8"?>
<sst xmlns="http://schemas.openxmlformats.org/spreadsheetml/2006/main" count="1533" uniqueCount="1000">
  <si>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</si>
  <si>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</si>
  <si>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</si>
  <si>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</si>
  <si>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</si>
  <si>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</si>
  <si>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</si>
  <si>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</si>
  <si>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</si>
  <si>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</si>
  <si>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</si>
  <si>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</si>
  <si>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</si>
  <si>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</si>
  <si>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</si>
  <si>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</si>
  <si>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</si>
  <si>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</si>
  <si>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</si>
  <si>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</si>
  <si>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</si>
  <si>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</si>
  <si>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</si>
  <si>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</si>
  <si>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</si>
  <si>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</si>
  <si>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</si>
  <si>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</si>
  <si>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</si>
  <si>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</si>
  <si>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</si>
  <si>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09\0\08\03560</t>
  </si>
  <si>
    <t>01\0\08\S2080</t>
  </si>
  <si>
    <t>Мероприятия в области коммунального хозяйства</t>
  </si>
  <si>
    <t>01\0\03\S2050</t>
  </si>
  <si>
    <t>07\0\02\S2050</t>
  </si>
  <si>
    <t>07\0\01\S2040</t>
  </si>
  <si>
    <t xml:space="preserve">                                                                                             к решению Совета муниципального </t>
  </si>
  <si>
    <t xml:space="preserve">                                                                                             района Мелеузовский район</t>
  </si>
  <si>
    <t xml:space="preserve">                                                                                             Республики Башкортостан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</si>
  <si>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</si>
  <si>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</si>
  <si>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</si>
  <si>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</si>
  <si>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</si>
  <si>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</si>
  <si>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</si>
  <si>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</si>
  <si>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</si>
  <si>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</si>
  <si>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</si>
  <si>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</si>
  <si>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</si>
  <si>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</si>
  <si>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</si>
  <si>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</si>
  <si>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</si>
  <si>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</si>
  <si>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</si>
  <si>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</si>
  <si>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</si>
  <si>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</si>
  <si>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</si>
  <si>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</si>
  <si>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</si>
  <si>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</si>
  <si>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</si>
  <si>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</si>
  <si>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</si>
  <si>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</si>
  <si>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</si>
  <si>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</si>
  <si>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</si>
  <si>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</si>
  <si>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</si>
  <si>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</si>
  <si>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Налог, взимаемый с налогоплательщиков, выбравших в качестве объекта налогообложения доходы</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</si>
  <si>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</si>
  <si>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</si>
  <si>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</si>
  <si>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</si>
  <si>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</si>
  <si>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</si>
  <si>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</si>
  <si>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</si>
  <si>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</si>
  <si>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</si>
  <si>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</si>
  <si>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</si>
  <si>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</si>
  <si>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</si>
  <si>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</si>
  <si>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</si>
  <si>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</si>
  <si>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</si>
  <si>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</si>
  <si>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</si>
  <si>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</si>
  <si>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</si>
  <si>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</si>
  <si>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</si>
  <si>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</si>
  <si>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</si>
  <si>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</si>
  <si>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</si>
  <si>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</si>
  <si>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</si>
  <si>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</si>
  <si>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</si>
  <si>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</si>
  <si>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</si>
  <si>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</si>
  <si>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</si>
  <si>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</si>
  <si>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</si>
  <si>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</si>
  <si>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</si>
  <si>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</si>
  <si>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</si>
  <si>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</si>
  <si>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</si>
  <si>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</si>
  <si>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</si>
  <si>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</si>
  <si>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</si>
  <si>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</si>
  <si>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</si>
  <si>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</si>
  <si>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</si>
  <si>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</si>
  <si>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</si>
  <si>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</si>
  <si>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</si>
  <si>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01\0\04\00000</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</si>
  <si>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</si>
  <si>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</si>
  <si>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</si>
  <si>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</si>
  <si>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</si>
  <si>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</si>
  <si>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</si>
  <si>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</si>
  <si>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</si>
  <si>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</si>
  <si>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</si>
  <si>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</si>
  <si>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</si>
  <si>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</si>
  <si>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</si>
  <si>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</si>
  <si>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</si>
  <si>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</si>
  <si>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</si>
  <si>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</si>
  <si>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</si>
  <si>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</si>
  <si>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</si>
  <si>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</si>
  <si>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</si>
  <si>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</si>
  <si>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</si>
  <si>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</si>
  <si>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</si>
  <si>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</si>
  <si>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</si>
  <si>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</si>
  <si>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</si>
  <si>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</si>
  <si>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</si>
  <si>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</si>
  <si>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</si>
  <si>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</si>
  <si>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</si>
  <si>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</si>
  <si>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</si>
  <si>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</si>
  <si>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</si>
  <si>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</si>
  <si>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</si>
  <si>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</si>
  <si>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</si>
  <si>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</si>
  <si>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</si>
  <si>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</si>
  <si>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</si>
  <si>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</si>
  <si>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</si>
  <si>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</si>
  <si>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</si>
  <si>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</si>
  <si>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</si>
  <si>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</si>
  <si>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</si>
  <si>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</si>
  <si>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</si>
  <si>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</si>
  <si>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</si>
  <si>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</si>
  <si>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</si>
  <si>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</si>
  <si>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</si>
  <si>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</si>
  <si>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</si>
  <si>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</si>
  <si>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</si>
  <si>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</si>
  <si>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</si>
  <si>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</si>
  <si>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</si>
  <si>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</si>
  <si>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</si>
  <si>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</si>
  <si>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</si>
  <si>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</si>
  <si>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</si>
  <si>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</si>
  <si>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</si>
  <si>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</si>
  <si>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</si>
  <si>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</si>
  <si>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</si>
  <si>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</si>
  <si>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</si>
  <si>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</si>
  <si>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</si>
  <si>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</si>
  <si>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</si>
  <si>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</si>
  <si>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</si>
  <si>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</si>
  <si>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</si>
  <si>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06\3\00\00000</t>
  </si>
  <si>
    <t>06\3\01\00000</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</si>
  <si>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</si>
  <si>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</si>
  <si>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</si>
  <si>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</si>
  <si>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</si>
  <si>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</si>
  <si>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</si>
  <si>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</si>
  <si>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</si>
  <si>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</si>
  <si>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</si>
  <si>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</si>
  <si>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</si>
  <si>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</si>
  <si>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</si>
  <si>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</si>
  <si>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</si>
  <si>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</si>
  <si>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</si>
  <si>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</si>
  <si>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Прочие субсидии бюджетам муниципальных районов</t>
  </si>
  <si>
    <t>Молодежная политика</t>
  </si>
  <si>
    <t>Код вида, подвида доходов бюджета</t>
  </si>
  <si>
    <t>Цср</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</si>
  <si>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</si>
  <si>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</si>
  <si>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</si>
  <si>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</si>
  <si>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</si>
  <si>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</si>
  <si>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</si>
  <si>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</si>
  <si>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</si>
  <si>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</si>
  <si>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</si>
  <si>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</si>
  <si>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</si>
  <si>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</si>
  <si>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</si>
  <si>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</si>
  <si>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</si>
  <si>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</si>
  <si>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</si>
  <si>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</si>
  <si>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</si>
  <si>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</si>
  <si>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</si>
  <si>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</si>
  <si>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</si>
  <si>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</si>
  <si>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</si>
  <si>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</si>
  <si>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</si>
  <si>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</si>
  <si>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</si>
  <si>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</si>
  <si>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</si>
  <si>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</si>
  <si>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</si>
  <si>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</si>
  <si>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</si>
  <si>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</si>
  <si>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</si>
  <si>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</si>
  <si>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</si>
  <si>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</si>
  <si>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</si>
  <si>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</si>
  <si>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</si>
  <si>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</si>
  <si>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</si>
  <si>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</si>
  <si>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</si>
  <si>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</si>
  <si>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</si>
  <si>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</si>
  <si>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</si>
  <si>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</si>
  <si>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</si>
  <si>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</si>
  <si>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</si>
  <si>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</si>
  <si>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</si>
  <si>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</si>
  <si>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</si>
  <si>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</si>
  <si>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</si>
  <si>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Налог на добычу общераспространенных полезных ископаемых</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</si>
  <si>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</si>
  <si>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</si>
  <si>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</si>
  <si>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</si>
  <si>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</si>
  <si>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</si>
  <si>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</si>
  <si>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</si>
  <si>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</si>
  <si>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</si>
  <si>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</si>
  <si>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</si>
  <si>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</si>
  <si>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</si>
  <si>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</si>
  <si>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</si>
  <si>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</si>
  <si>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</si>
  <si>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</si>
  <si>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</si>
  <si>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</si>
  <si>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</si>
  <si>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</si>
  <si>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</si>
  <si>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</si>
  <si>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</si>
  <si>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</si>
  <si>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</si>
  <si>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</si>
  <si>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</si>
  <si>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</si>
  <si>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</si>
  <si>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</si>
  <si>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</si>
  <si>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</si>
  <si>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</si>
  <si>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</si>
  <si>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</si>
  <si>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</si>
  <si>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</si>
  <si>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</si>
  <si>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</si>
  <si>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</si>
  <si>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</si>
  <si>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</si>
  <si>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</si>
  <si>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</si>
  <si>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</si>
  <si>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</si>
  <si>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</si>
  <si>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</si>
  <si>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</si>
  <si>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</si>
  <si>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</si>
  <si>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</si>
  <si>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</si>
  <si>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</si>
  <si>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</si>
  <si>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</si>
  <si>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</si>
  <si>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</si>
  <si>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</si>
  <si>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</si>
  <si>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</si>
  <si>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</si>
  <si>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</si>
  <si>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</si>
  <si>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</si>
  <si>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Коды бюджетной классификации Российской Федерации</t>
  </si>
  <si>
    <t>792</t>
  </si>
  <si>
    <t>01 05 02 01 05 0000 510</t>
  </si>
  <si>
    <t>01 05 02 01 05 0000 610</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</si>
  <si>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</si>
  <si>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</si>
  <si>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</si>
  <si>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Плата за размещение отходов производства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</si>
  <si>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</si>
  <si>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</si>
  <si>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</si>
  <si>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Реализация программ формирования современной городской среды </t>
  </si>
  <si>
    <t>09\0\04\S2481</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</si>
  <si>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</si>
  <si>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</si>
  <si>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</si>
  <si>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</si>
  <si>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</si>
  <si>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</si>
  <si>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</si>
  <si>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</si>
  <si>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08\0\06\00000</t>
  </si>
  <si>
    <t>09\0\F2\00000</t>
  </si>
  <si>
    <t>09\0\F2\55550</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</si>
  <si>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</si>
  <si>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</si>
  <si>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</si>
  <si>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</si>
  <si>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</si>
  <si>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</si>
  <si>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</si>
  <si>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</si>
  <si>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</si>
  <si>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</si>
  <si>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</si>
  <si>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Основное мероприятие "Предоставление доплаты к пенсии муниципальным служащим за выслугу лет"</t>
  </si>
  <si>
    <t>08\0\06\02300</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</si>
  <si>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</si>
  <si>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</si>
  <si>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</si>
  <si>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</si>
  <si>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</si>
  <si>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</si>
  <si>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"Оказание муниципальных услуг"</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</si>
  <si>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</si>
  <si>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</si>
  <si>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</si>
  <si>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</si>
  <si>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</si>
  <si>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</si>
  <si>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</si>
  <si>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 xml:space="preserve"> ОХРАНА ОКРУЖАЮЩЕЙ СРЕДЫ</t>
  </si>
  <si>
    <t>0605</t>
  </si>
  <si>
    <t>0600</t>
  </si>
  <si>
    <t>Другие вопросы в области охраны окружающей среды</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</si>
  <si>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</si>
  <si>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</si>
  <si>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03\0\02\48280</t>
  </si>
  <si>
    <t>Прочие физкультурно-спортивные организации</t>
  </si>
  <si>
    <t>Поддержание почвенного плодородия</t>
  </si>
  <si>
    <t>06\1\01\62150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</si>
  <si>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</si>
  <si>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</si>
  <si>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</si>
  <si>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</si>
  <si>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</si>
  <si>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</si>
  <si>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</si>
  <si>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</si>
  <si>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</si>
  <si>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</si>
  <si>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</si>
  <si>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</si>
  <si>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</si>
  <si>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</si>
  <si>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</si>
  <si>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</si>
  <si>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</si>
  <si>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</si>
  <si>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</si>
  <si>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</si>
  <si>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</si>
  <si>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</si>
  <si>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</si>
  <si>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</si>
  <si>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Прочие межбюджетные трансферты общего характера</t>
  </si>
  <si>
    <t>1403</t>
  </si>
  <si>
    <t>Иные безвозмездные и безвозвратные перечисления</t>
  </si>
  <si>
    <t>09\0\08\74000</t>
  </si>
  <si>
    <t>Итого</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</si>
  <si>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</si>
  <si>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Субсидии бюджетам муниципальных районов на поддержку отрасли культуры</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</si>
  <si>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</si>
  <si>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</si>
  <si>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</si>
  <si>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</si>
  <si>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</si>
  <si>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01\0\02\21950</t>
  </si>
  <si>
    <t>01\0\03\21950</t>
  </si>
  <si>
    <t>МЕЖБЮДЖЕТНЫЕ ТРАНСФЕРТЫ ОБЩЕГО ХАРАКТЕРА БЮДЖЕТАМ СУБЪЕКТОВ РОССИЙСКОЙ ФЕДЕРАЦИИ И МУНИЦИПАЛЬНЫХ ОБРАЗОВАНИЙ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</si>
  <si>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</si>
  <si>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</si>
  <si>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безвозмездные поступления в бюджеты муниципальных районов</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</si>
  <si>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</si>
  <si>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</si>
  <si>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</si>
  <si>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</si>
  <si>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</si>
  <si>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</si>
  <si>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</si>
  <si>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</si>
  <si>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</si>
  <si>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</si>
  <si>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</si>
  <si>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</si>
  <si>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Музеи и постоянные выставки</t>
  </si>
  <si>
    <t>07\0\01\44190</t>
  </si>
  <si>
    <t>Региональный проект "Формирование комфортной городской среды"</t>
  </si>
  <si>
    <t>02\0\02\21950</t>
  </si>
  <si>
    <t>Поддержка мероприятий муниципальных программ развития субъектов малого и среднего предпринимательства</t>
  </si>
  <si>
    <t>05\0\01\S2490</t>
  </si>
  <si>
    <t>01\0\07\21950</t>
  </si>
  <si>
    <t>(рублей)</t>
  </si>
  <si>
    <t>Кассовое исполнение</t>
  </si>
  <si>
    <t>Код бюджетной классификации (РзПр)</t>
  </si>
  <si>
    <t>(руб.)</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</si>
  <si>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</si>
  <si>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01 00 00 00 00 0000 000</t>
  </si>
  <si>
    <t>Источники внутреннего финансирования дефицитов бюджетов</t>
  </si>
  <si>
    <t>01 05 00 00 00 0000 500</t>
  </si>
  <si>
    <t>Увеличение прочих остатков средств бюджета</t>
  </si>
  <si>
    <t>Поступление на счета бюджетов</t>
  </si>
  <si>
    <t>01 05 00 00 00 0000 600</t>
  </si>
  <si>
    <t>Уменьшение остатков средств бюджета</t>
  </si>
  <si>
    <t>Выбытие со счетов бюджетов</t>
  </si>
  <si>
    <t xml:space="preserve">Глава муниципального района                                                                      А.В. Суботин          </t>
  </si>
  <si>
    <t>Код бюджетной классификации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</si>
  <si>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</si>
  <si>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</si>
  <si>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</si>
  <si>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</si>
  <si>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t>
  </si>
  <si>
    <t>Налог на имущество организаций по имуществу, входящему в Единую систему газоснабжения</t>
  </si>
  <si>
    <t>Прочие доходы от компенсации затрат государства</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</si>
  <si>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</si>
  <si>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</si>
  <si>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</si>
  <si>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</si>
  <si>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</si>
  <si>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</si>
  <si>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</si>
  <si>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Платежи, уплачиваемые в целях возмещения вреда</t>
  </si>
  <si>
    <t>Дотации бюджетам бюджетной системы Российской Федерации</t>
  </si>
  <si>
    <t>Дотации бюджетам на поддержку мер по обеспечению сбалансированности бюджетов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</si>
  <si>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</si>
  <si>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</si>
  <si>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</si>
  <si>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</si>
  <si>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на поддержку отрасли культуры</t>
  </si>
  <si>
    <t>Субсидии бюджетам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</si>
  <si>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</si>
  <si>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муниципальных районов на обеспечение комплексного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</si>
  <si>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</si>
  <si>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на финансовое обеспечение отдельных полномочий</t>
  </si>
  <si>
    <t>Субсидии бюджетам муниципальных районов на финансовое обеспечение отдельных полномочий</t>
  </si>
  <si>
    <t>Прочие субсидии</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</si>
  <si>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</si>
  <si>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</si>
  <si>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</si>
  <si>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</si>
  <si>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</si>
  <si>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</si>
  <si>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</si>
  <si>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</si>
  <si>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</si>
  <si>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</si>
  <si>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</si>
  <si>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</si>
  <si>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</si>
  <si>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</si>
  <si>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</si>
  <si>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</si>
  <si>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БЕЗВОЗМЕЗДНЫЕ ПОСТУПЛЕНИЯ</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</si>
  <si>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</si>
  <si>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</si>
  <si>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</si>
  <si>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</si>
  <si>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 3</t>
  </si>
  <si>
    <t>Приложение № 2</t>
  </si>
  <si>
    <t>Расходы бюджета муниципального района Мелеузовский район  Республики Башкортостан</t>
  </si>
  <si>
    <t xml:space="preserve">по ведомственной структуре расходов бюджета муниципального района </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</si>
  <si>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</si>
  <si>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</si>
  <si>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</si>
  <si>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</si>
  <si>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 xml:space="preserve">Поступления доходов в бюджет муниципального района </t>
  </si>
  <si>
    <t xml:space="preserve">Мелеузовский район Республики Башкортостан за 2021 год </t>
  </si>
  <si>
    <t>Сумма</t>
  </si>
  <si>
    <t>1 00 00 000 00 0000 000</t>
  </si>
  <si>
    <t>1 01 00 000 00 0000 000</t>
  </si>
  <si>
    <t>1 01 02 000 01 0000 110</t>
  </si>
  <si>
    <t>1 01 02 010 01 0000 110</t>
  </si>
  <si>
    <t>1 01 02 020 01 0000 110</t>
  </si>
  <si>
    <t>1 01 02 030 01 0000 110</t>
  </si>
  <si>
    <t>1 01 02 040 01 0000 110</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</si>
  <si>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</si>
  <si>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</si>
  <si>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</si>
  <si>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1 03 02 000 01 0000 110</t>
  </si>
  <si>
    <t>1 03 02 230 01 0000 110</t>
  </si>
  <si>
    <t>1 03 02 231 01 0000 110</t>
  </si>
  <si>
    <t>1 03 02 240 01 0000 110</t>
  </si>
  <si>
    <t>1 03 02 241 01 0000 110</t>
  </si>
  <si>
    <t>1 03 02 250 01 0000 110</t>
  </si>
  <si>
    <t>1 03 02 251 01 0000 110</t>
  </si>
  <si>
    <t>1 03 02 260 01 0000 110</t>
  </si>
  <si>
    <t>1 03 02 261 01 0000 110</t>
  </si>
  <si>
    <t>1 05 00 000 00 0000 000</t>
  </si>
  <si>
    <t>1 05 01 000 00 0000 110</t>
  </si>
  <si>
    <t>1 05 01 010 01 0000 110</t>
  </si>
  <si>
    <t>1 05 01 011 01 0000 110</t>
  </si>
  <si>
    <t>1 05 01 012 01 0000 110</t>
  </si>
  <si>
    <t>1 05 01 020 01 0000 110</t>
  </si>
  <si>
    <t>1 05 01 021 01 0000 110</t>
  </si>
  <si>
    <t>1 05 01 022 01 0000 110</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</si>
  <si>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</si>
  <si>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</si>
  <si>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</si>
  <si>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1 05 02 010 02 0000 110</t>
  </si>
  <si>
    <t>1 05 02 020 02 0000 110</t>
  </si>
  <si>
    <t>1 05 03 000 01 0000 110</t>
  </si>
  <si>
    <t>1 05 03 010 01 0000 110</t>
  </si>
  <si>
    <t>1 05 04 000 02 0000 110</t>
  </si>
  <si>
    <t>1 05 04 020 02 0000 110</t>
  </si>
  <si>
    <t>1 06 00 000 00 0000 000</t>
  </si>
  <si>
    <t>1 06 02 000 02 0000 110</t>
  </si>
  <si>
    <t>1 06 02 010 02 0000 110</t>
  </si>
  <si>
    <t>1 06 02 020 02 0000 110</t>
  </si>
  <si>
    <t>1 07 00 000 00 0000 000</t>
  </si>
  <si>
    <t>1 07 01 000 01 0000 110</t>
  </si>
  <si>
    <t>1 07 01 020 01 0000 110</t>
  </si>
  <si>
    <t>1 08 00 000 00 0000 000</t>
  </si>
  <si>
    <t>1 08 03 000 01 0000 110</t>
  </si>
  <si>
    <t>1 08 03 010 01 0000 110</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</si>
  <si>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</si>
  <si>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</si>
  <si>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</si>
  <si>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</si>
  <si>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</si>
  <si>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</si>
  <si>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</si>
  <si>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</si>
  <si>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</si>
  <si>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</si>
  <si>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</si>
  <si>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</si>
  <si>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</si>
  <si>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</si>
  <si>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</si>
  <si>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</si>
  <si>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</si>
  <si>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</si>
  <si>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</si>
  <si>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</si>
  <si>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1 11 05 075 05 0000 120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</si>
  <si>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</si>
  <si>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</si>
  <si>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</si>
  <si>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</si>
  <si>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</si>
  <si>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</si>
  <si>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1 11 07 000 00 0000 120</t>
  </si>
  <si>
    <t>1 11 07 015 05 0000 120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</si>
  <si>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</si>
  <si>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</si>
  <si>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</si>
  <si>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</si>
  <si>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</si>
  <si>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</si>
  <si>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</si>
  <si>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</si>
  <si>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</si>
  <si>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1 12 01 010 01 0000 120</t>
  </si>
  <si>
    <t>1 12 01 030 01 0000 120</t>
  </si>
  <si>
    <t>1 12 01 040 01 0000 120</t>
  </si>
  <si>
    <t>1 12 01 041 01 0000 120</t>
  </si>
  <si>
    <t>1 12 01 042 01 0000 120</t>
  </si>
  <si>
    <t>1 12 01 070 01 0000 120</t>
  </si>
  <si>
    <t>1 13 00 000 00 0000 000</t>
  </si>
  <si>
    <t>ДОХОДЫ ОТ ОКАЗАНИЯ ПЛАТНЫХ УСЛУГ И КОМПЕНСАЦИИ ЗАТРАТ ГОСУДАРСТВА</t>
  </si>
  <si>
    <t>1 13 02 000 00 0000 130</t>
  </si>
  <si>
    <t>1 13 02 060 00 0000 130</t>
  </si>
  <si>
    <t>1 13 02 065 05 0000 130</t>
  </si>
  <si>
    <t>1 13 02 990 00 0000 130</t>
  </si>
  <si>
    <t>1 13 02 995 05 0000 130</t>
  </si>
  <si>
    <t>1 14 00 000 00 0000 000</t>
  </si>
  <si>
    <t>1 14 02 000 00 0000 000</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</si>
  <si>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</si>
  <si>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</si>
  <si>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</si>
  <si>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</si>
  <si>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</si>
  <si>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1 14 06 010 00 0000 430</t>
  </si>
  <si>
    <t>1 14 06 013 05 0000 430</t>
  </si>
  <si>
    <t>1 14 06 013 13 0000 430</t>
  </si>
  <si>
    <t>1 14 06 300 00 0000 430</t>
  </si>
  <si>
    <t>1 14 06 310 00 0000 430</t>
  </si>
  <si>
    <t>1 14 06 313 05 0000 430</t>
  </si>
  <si>
    <t>1 14 06 313 13 0000 430</t>
  </si>
  <si>
    <t>1 16 00 000 00 0000 000</t>
  </si>
  <si>
    <t xml:space="preserve">1 16 01 000 01 0000 140 </t>
  </si>
  <si>
    <t>Административные штрафы, установленные Кодексом Российской Федерации об административных правонарушениях</t>
  </si>
  <si>
    <t xml:space="preserve">1 16 01 050 01 0000 140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</si>
  <si>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</si>
  <si>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1 16 01 053 01 0000 140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</si>
  <si>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</si>
  <si>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1 16 01 060 01 0000 140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</si>
  <si>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</si>
  <si>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1 16 01 063 01 0000 140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</si>
  <si>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</si>
  <si>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1 16 01 070 01 0000 140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</si>
  <si>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</si>
  <si>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1 16 01 073 01 0000 140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</si>
  <si>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</si>
  <si>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1 16 01 074 01 0000 140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</si>
  <si>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</si>
  <si>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1 16 01 080 01 0000 140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</si>
  <si>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</si>
  <si>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</si>
  <si>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</si>
  <si>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1 16 01 084 01 0000 140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</si>
  <si>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</si>
  <si>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1 16 01 140 01 0000 140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</si>
  <si>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</si>
  <si>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1 16 01 143 01 0000 140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</si>
  <si>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</si>
  <si>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1 16 01 150 01 0000 140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</si>
  <si>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</si>
  <si>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1 16 01 153 01 0000 140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</si>
  <si>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</si>
  <si>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1 16 01 170 01 0000 140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</si>
  <si>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</si>
  <si>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1 16 01 173 01 0000 140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</si>
  <si>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</si>
  <si>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1 16 01 190 01 0000 140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</si>
  <si>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</si>
  <si>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1 16 01 193 01 0000 140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</si>
  <si>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</si>
  <si>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1 16 01 200 01 0000 140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</si>
  <si>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</si>
  <si>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1 16 01 203 01 0000 140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</si>
  <si>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</si>
  <si>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</si>
  <si>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</si>
  <si>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</si>
  <si>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</si>
  <si>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</si>
  <si>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</si>
  <si>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</si>
  <si>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</si>
  <si>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</si>
  <si>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</si>
  <si>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1 16 10 000 00 0000 140</t>
  </si>
  <si>
    <t>Платежи в целях возмещения причиненного ущерба (убытков)</t>
  </si>
  <si>
    <t>1 16 10 080 00 0000 140</t>
  </si>
  <si>
    <t>1 16 10 081 05 0000 140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</si>
  <si>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</si>
  <si>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</si>
  <si>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</si>
  <si>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</si>
  <si>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</si>
  <si>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</si>
  <si>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1 16 10 129 01 0000 140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</si>
  <si>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</si>
  <si>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1 16 11 000 01 0000 140 </t>
  </si>
  <si>
    <t xml:space="preserve">1 16 11 050 01 0000 140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</si>
  <si>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</si>
  <si>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</si>
  <si>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1 17 01 000 00 0000 180</t>
  </si>
  <si>
    <t>Невыясненные поступления</t>
  </si>
  <si>
    <t>1 17 01 050 05 0000 180</t>
  </si>
  <si>
    <t>Невыясненные поступления, зачисляемые в бюджеты муниципальных районов</t>
  </si>
  <si>
    <t>1 17 05 000 00 0000 180</t>
  </si>
  <si>
    <t>1 17 05 050 05 0000 180</t>
  </si>
  <si>
    <t>1 17 15 000 00 0000 150</t>
  </si>
  <si>
    <t>Инициативные платежи</t>
  </si>
  <si>
    <t>1 17 15 030 05 0000 150</t>
  </si>
  <si>
    <t>Инициативные платежи, зачисляемые в бюджеты муниципальных районов</t>
  </si>
  <si>
    <t>2 00 00 000 00 0000 000</t>
  </si>
  <si>
    <t>2 02 00 000 00 0000 000</t>
  </si>
  <si>
    <t>2 02 10 000 00 0000 150</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</si>
  <si>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</si>
  <si>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</si>
  <si>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</si>
  <si>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</si>
  <si>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2 02 15 002 05 0000 150</t>
  </si>
  <si>
    <t>2 02 20 000 00 0000 150</t>
  </si>
  <si>
    <t>2 02 20 216 00 0000 150</t>
  </si>
  <si>
    <t>2 02 20 216 05 0000 150</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</si>
  <si>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</si>
  <si>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</si>
  <si>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</si>
  <si>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</si>
  <si>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</si>
  <si>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</si>
  <si>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2 02 25 304 00 0000 150</t>
  </si>
  <si>
    <t>2 02 25 304 05 0000 150</t>
  </si>
  <si>
    <t>2 02 25 497 00 0000 150</t>
  </si>
  <si>
    <t>2 02 25 497 05 0000 150</t>
  </si>
  <si>
    <t>2 02 25 519 00 0000 150</t>
  </si>
  <si>
    <t>2 02 25 519 05 0000 150</t>
  </si>
  <si>
    <t>2 02 25 555 00 0000 150</t>
  </si>
  <si>
    <t>2 02 25 555 05 0000 150</t>
  </si>
  <si>
    <t>2 02 25 576 00 0000 150</t>
  </si>
  <si>
    <t>2 02 25 576 05 0000 150</t>
  </si>
  <si>
    <t>2 02 27 576 00 0000 150</t>
  </si>
  <si>
    <t>2 02 27 576 05 0000 150</t>
  </si>
  <si>
    <t>2 02 29 998 00 0000 150</t>
  </si>
  <si>
    <t>2 02 29 998 05 0000 150</t>
  </si>
  <si>
    <t>2 02 29 999 00 0000 150</t>
  </si>
  <si>
    <t>2 02 29 999 05 0000 150</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</si>
  <si>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</si>
  <si>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</si>
  <si>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</si>
  <si>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</si>
  <si>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</si>
  <si>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</si>
  <si>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2 02 29 999 05 7211 150</t>
  </si>
  <si>
    <t>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</si>
  <si>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</si>
  <si>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</si>
  <si>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</si>
  <si>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</si>
  <si>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</si>
  <si>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</si>
  <si>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</si>
  <si>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</si>
  <si>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</si>
  <si>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</si>
  <si>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2 02 29 999 05 7255 150</t>
  </si>
  <si>
    <t>Прочие субсидии бюджетам муниципальных районов на проведение комплексных кадастровых работ</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</si>
  <si>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</si>
  <si>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</si>
  <si>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</si>
  <si>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</si>
  <si>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2 02 30 000 00 0000 150</t>
  </si>
  <si>
    <t>2 02 30 024 00 0000 150</t>
  </si>
  <si>
    <t>2 02 30 024 05 0000 150</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</si>
  <si>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</si>
  <si>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</si>
  <si>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</si>
  <si>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</si>
  <si>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</si>
  <si>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</si>
  <si>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</si>
  <si>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</si>
  <si>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</si>
  <si>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</si>
  <si>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</si>
  <si>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</si>
  <si>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</si>
  <si>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</si>
  <si>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</si>
  <si>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</si>
  <si>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</si>
  <si>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</si>
  <si>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</si>
  <si>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</si>
  <si>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</si>
  <si>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</si>
  <si>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</si>
  <si>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</si>
  <si>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</si>
  <si>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</si>
  <si>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</si>
  <si>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</si>
  <si>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</si>
  <si>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</si>
  <si>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</si>
  <si>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</si>
  <si>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</si>
  <si>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</si>
  <si>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</si>
  <si>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</si>
  <si>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</si>
  <si>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</si>
  <si>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</si>
  <si>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</si>
  <si>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</si>
  <si>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</si>
  <si>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</si>
  <si>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</si>
  <si>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</si>
  <si>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2 02 30 029 05 0000 150</t>
  </si>
  <si>
    <t>2 02 35 082 00 0000 150</t>
  </si>
  <si>
    <t>2 02 35 082 05 0000 150</t>
  </si>
  <si>
    <t>2 02 35 118 00 0000 150</t>
  </si>
  <si>
    <t>2 02 35 118 05 0000 150</t>
  </si>
  <si>
    <t>2 02 35 120 00 0000 150</t>
  </si>
  <si>
    <t>2 02 35 120 05 0000 150</t>
  </si>
  <si>
    <t>2 02 35 260 00 0000 150</t>
  </si>
  <si>
    <t>2 02 35 260 05 0000 150</t>
  </si>
  <si>
    <t>2 02 35 469 00 0000 150</t>
  </si>
  <si>
    <t>Субвенции бюджетам на проведение Всероссийской переписи населения 2020 года</t>
  </si>
  <si>
    <t>2 02 35 469 05 0000 150</t>
  </si>
  <si>
    <t>Субвенции бюджетам муниципальных районов на проведение Всероссийской переписи населения 2020 года</t>
  </si>
  <si>
    <t>2 02 40 000 00 0000 150</t>
  </si>
  <si>
    <t>2 02 40 014 00 0000 150</t>
  </si>
  <si>
    <t>2 02 40 014 05 0000 150</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</si>
  <si>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</si>
  <si>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</si>
  <si>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2 02 45 303 05 0000 150</t>
  </si>
  <si>
    <t>2 02 45 424 00 0000 150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</si>
  <si>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</si>
  <si>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</si>
  <si>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</si>
  <si>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2 02 49 999 00 0000 150</t>
  </si>
  <si>
    <t>2 02 49 999 05 0000 150</t>
  </si>
  <si>
    <t>2 02 49 999 05 5424 150</t>
  </si>
  <si>
    <t>Прочие межбюджетные трансферты, передаваемые бюджетам муниципальных районов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</si>
  <si>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</si>
  <si>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</si>
  <si>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2 02 49 999 05 7408 150</t>
  </si>
  <si>
    <t>Прочие межбюджетные трансферты, передаваемые бюджетам муниципальных районов (премирование муниципальных образований Республики Башкортостан по итогам конкурса "Лучшее муниципальное образование Республики Башкортостан")</t>
  </si>
  <si>
    <t>2 02 49 999 05 7409 150</t>
  </si>
  <si>
    <t>Прочие межбюджетные трансферты, передаваемые бюджетам муниципальных районов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</si>
  <si>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2 07 00 000 00 0000 000</t>
  </si>
  <si>
    <t>2 07 05 000 05 0000 150</t>
  </si>
  <si>
    <t>2 07 05 030 05 0000 150</t>
  </si>
  <si>
    <t>2 07 05 030 05 6370 150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</si>
  <si>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</si>
  <si>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</si>
  <si>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</si>
  <si>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</si>
  <si>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</si>
  <si>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</si>
  <si>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</si>
  <si>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</si>
  <si>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</si>
  <si>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2 19 00 000 05 0000 150</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</si>
  <si>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</si>
  <si>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</si>
  <si>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</si>
  <si>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</si>
  <si>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</si>
  <si>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 xml:space="preserve">Председатель Совета муниципального района                                                            К.Р. Сагитов                    </t>
  </si>
  <si>
    <t>от ___ _________ 2022 года № ____</t>
  </si>
  <si>
    <t>Другие вопросы в области жилищно-коммунального хозяйства</t>
  </si>
  <si>
    <t>0505</t>
  </si>
  <si>
    <t>Расходы бюджета муниципального района Мелеузовский район Республики Башкортостан                                                      по разделам и подразделам классификации расходов бюджетов  за 2021 год</t>
  </si>
  <si>
    <t>Мелеузовский район Республики Башкортостан за 2021 год</t>
  </si>
  <si>
    <t>от ____________ 2022 года № ______</t>
  </si>
  <si>
    <t>Региональный проект "Успех каждого ребенка"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</si>
  <si>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</si>
  <si>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</si>
  <si>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</si>
  <si>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</si>
  <si>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</si>
  <si>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Обеспечение функционирования модели персонифицированного финансирования дополнительного образования детей</t>
  </si>
  <si>
    <t>01\0\11\42400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</si>
  <si>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</si>
  <si>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Комплектование книжных фондов библиотек</t>
  </si>
  <si>
    <t>07\0\01\R519F</t>
  </si>
  <si>
    <t>Основное мероприятие "Организация Всероссийской переписи населения 2020 года"</t>
  </si>
  <si>
    <t>08\0\07\00000</t>
  </si>
  <si>
    <t xml:space="preserve">Проведение Всероссийской переписи населения 2020 года </t>
  </si>
  <si>
    <t>08\0\07\54690</t>
  </si>
  <si>
    <t>09\0\F2\М4240</t>
  </si>
  <si>
    <t>09\0\01\L5762</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</si>
  <si>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</si>
  <si>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</si>
  <si>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образовние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</si>
  <si>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</si>
  <si>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</si>
  <si>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</si>
  <si>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09\0\06\74090</t>
  </si>
  <si>
    <t>09\0\08\S2471</t>
  </si>
  <si>
    <t>Проведение комплексных кадастровых работ (за исключением расходов, софинансируемых за счет средств федерального бюджета)</t>
  </si>
  <si>
    <t>09\0\09\S2550</t>
  </si>
  <si>
    <t>Учреждения в сфере строительства, архитектуры и градостроительства</t>
  </si>
  <si>
    <t>09\0\10\45190</t>
  </si>
  <si>
    <t>12\0\03\74000</t>
  </si>
  <si>
    <t>Муниципальная программа  "Комплексное развитие сельских территорий муниципального района Мелеузовский район Республики Башкортостан"</t>
  </si>
  <si>
    <t>706</t>
  </si>
  <si>
    <t>15\0\00\00000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</si>
  <si>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</si>
  <si>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</si>
  <si>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</si>
  <si>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</si>
  <si>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</si>
  <si>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15\0\02\61320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</si>
  <si>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</si>
  <si>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15\0\02\L576Г</t>
  </si>
  <si>
    <t>Основное мероприятие "Реализация мероприятий по благоустройству сельских территорий за счет средств бюджетов"</t>
  </si>
  <si>
    <t>15\0\07\00000</t>
  </si>
  <si>
    <t>Реализация мероприятий по благоустройству сельских территорий за счет средств бюджетов</t>
  </si>
  <si>
    <t>15\0\07\L5767</t>
  </si>
  <si>
    <t>15\0\07\41200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</si>
  <si>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</si>
  <si>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14\0\00\00000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</si>
  <si>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</si>
  <si>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</si>
  <si>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</si>
  <si>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</si>
  <si>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</si>
  <si>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Председатель Совета муниципального района                                                                                      К.Р. Сагитов                                   </t>
  </si>
  <si>
    <t xml:space="preserve">Председатель Совета муниципального района                                                                                                                 К.Р. Сагитов    </t>
  </si>
  <si>
    <t>Источники финансирования дефицита бюджета муниципального района Мелеузовский район Республики Башкортостан по кодам классификации источников финансирования дефицитов бюджетов за 2021 год</t>
  </si>
  <si>
    <t xml:space="preserve">                                                                                             от ________ 2022 года № _____</t>
  </si>
  <si>
    <t xml:space="preserve">                                                                                                                                      Приложение № 1</t>
  </si>
  <si>
    <t xml:space="preserve">                                                                                                                                      от ____ __________2022 года № ___</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</si>
</sst>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b/>
      <sz val="12"/>
      <name val="Times New Roman"/>
      <family val="1"/>
    </font>
    <font>
      <sz val="12"/>
      <color indexed="8"/>
      <name val="Times New Roman"/>
      <family val="1"/>
    </font>
    <font>
      <i/>
      <sz val="12"/>
      <name val="Times New Roman"/>
      <family val="1"/>
    </font>
    <font>
      <b/>
      <i/>
      <sz val="12"/>
      <name val="Times New Roman"/>
      <family val="1"/>
    </font>
    <font>
      <sz val="8"/>
      <name val="Times New Roman"/>
      <family val="1"/>
    </font>
    <font>
      <b/>
      <sz val="8"/>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medium">
        <color rgb="FF000000"/>
      </left>
      <right style="thin">
        <color rgb="FF000000"/>
      </right>
      <top>
        <color indexed="63"/>
      </top>
      <bottom>
        <color indexed="63"/>
      </bottom>
    </border>
    <border>
      <left style="thin">
        <color rgb="FF000000"/>
      </left>
      <right/>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15" fillId="0" borderId="0">
      <alignment/>
      <protection/>
    </xf>
    <xf numFmtId="0" fontId="4"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156">
    <xf numFmtId="0" fontId="0" fillId="0" borderId="0" xfId="0" applyAlignment="1">
      <alignment/>
    </xf>
    <xf numFmtId="0" fontId="2" fillId="0" borderId="0" xfId="0" applyFont="1" applyAlignment="1">
      <alignment vertical="center"/>
    </xf>
    <xf numFmtId="0" fontId="2" fillId="0" borderId="0" xfId="0" applyFont="1" applyAlignment="1">
      <alignment vertical="top" wrapText="1"/>
    </xf>
    <xf numFmtId="0" fontId="2" fillId="0" borderId="10" xfId="0" applyFont="1" applyBorder="1" applyAlignment="1">
      <alignment vertical="top"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7" fillId="0" borderId="10" xfId="0" applyFont="1" applyBorder="1" applyAlignment="1">
      <alignment vertical="top" wrapText="1"/>
    </xf>
    <xf numFmtId="0" fontId="7" fillId="0" borderId="0" xfId="0" applyFont="1" applyAlignment="1">
      <alignment horizontal="center" vertical="center" wrapText="1"/>
    </xf>
    <xf numFmtId="0" fontId="2" fillId="0" borderId="10" xfId="0" applyFont="1" applyBorder="1" applyAlignment="1">
      <alignment vertical="center" wrapText="1"/>
    </xf>
    <xf numFmtId="0" fontId="1" fillId="0" borderId="0" xfId="0" applyFont="1" applyFill="1" applyAlignment="1">
      <alignment vertical="top" wrapText="1"/>
    </xf>
    <xf numFmtId="0" fontId="1"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53" fillId="0" borderId="11" xfId="0" applyFont="1" applyFill="1" applyBorder="1" applyAlignment="1">
      <alignment horizontal="left" vertical="top" wrapText="1"/>
    </xf>
    <xf numFmtId="49" fontId="7" fillId="0" borderId="12" xfId="0" applyNumberFormat="1" applyFont="1" applyFill="1" applyBorder="1" applyAlignment="1">
      <alignment horizontal="center" vertical="center" wrapText="1"/>
    </xf>
    <xf numFmtId="0" fontId="7" fillId="0" borderId="0" xfId="0" applyFont="1" applyFill="1" applyAlignment="1">
      <alignment vertical="top" wrapText="1"/>
    </xf>
    <xf numFmtId="49" fontId="7"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 fontId="7"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0" fillId="0" borderId="0" xfId="0" applyFill="1" applyAlignment="1">
      <alignment vertical="center" wrapText="1"/>
    </xf>
    <xf numFmtId="1" fontId="2" fillId="0" borderId="0" xfId="0" applyNumberFormat="1" applyFont="1" applyFill="1" applyAlignment="1">
      <alignment vertical="center" wrapText="1"/>
    </xf>
    <xf numFmtId="0" fontId="0" fillId="0" borderId="0" xfId="0" applyFill="1" applyAlignment="1">
      <alignment horizontal="center" vertical="center" wrapText="1"/>
    </xf>
    <xf numFmtId="1" fontId="7"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1" fontId="2" fillId="0" borderId="0" xfId="0" applyNumberFormat="1" applyFont="1" applyFill="1" applyAlignment="1">
      <alignment horizontal="center" vertical="center" wrapText="1"/>
    </xf>
    <xf numFmtId="202" fontId="2" fillId="0" borderId="0" xfId="0" applyNumberFormat="1" applyFont="1" applyFill="1" applyAlignment="1">
      <alignment vertical="center" wrapText="1"/>
    </xf>
    <xf numFmtId="49" fontId="2"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wrapText="1"/>
    </xf>
    <xf numFmtId="4" fontId="9" fillId="0" borderId="10" xfId="0" applyNumberFormat="1" applyFont="1" applyFill="1" applyBorder="1" applyAlignment="1">
      <alignment horizontal="righ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11" fillId="0" borderId="0" xfId="0" applyFont="1" applyFill="1" applyAlignment="1">
      <alignment horizontal="right" vertical="center" wrapText="1"/>
    </xf>
    <xf numFmtId="0" fontId="2" fillId="0" borderId="10" xfId="0" applyFont="1" applyFill="1" applyBorder="1" applyAlignment="1">
      <alignment horizontal="left" vertical="top" wrapText="1"/>
    </xf>
    <xf numFmtId="0" fontId="8" fillId="0" borderId="10" xfId="0" applyFont="1" applyFill="1" applyBorder="1" applyAlignment="1">
      <alignment vertical="top" wrapText="1"/>
    </xf>
    <xf numFmtId="0" fontId="8" fillId="0" borderId="13" xfId="0" applyFont="1" applyFill="1" applyBorder="1" applyAlignment="1">
      <alignment vertical="top" wrapText="1"/>
    </xf>
    <xf numFmtId="4" fontId="2" fillId="0" borderId="13" xfId="0" applyNumberFormat="1" applyFont="1" applyFill="1" applyBorder="1" applyAlignment="1">
      <alignment horizontal="right" vertical="center" wrapText="1"/>
    </xf>
    <xf numFmtId="0" fontId="0" fillId="0" borderId="0" xfId="0" applyFill="1" applyAlignment="1">
      <alignment/>
    </xf>
    <xf numFmtId="4" fontId="10" fillId="0" borderId="10" xfId="0" applyNumberFormat="1" applyFont="1" applyFill="1" applyBorder="1" applyAlignment="1">
      <alignment horizontal="righ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top" wrapText="1"/>
    </xf>
    <xf numFmtId="1" fontId="7" fillId="0" borderId="1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32" borderId="0" xfId="0" applyFont="1" applyFill="1" applyAlignment="1">
      <alignment vertical="center"/>
    </xf>
    <xf numFmtId="0" fontId="2" fillId="32" borderId="0" xfId="0" applyFont="1" applyFill="1" applyAlignment="1">
      <alignment horizontal="center" vertical="top" wrapText="1"/>
    </xf>
    <xf numFmtId="0" fontId="2" fillId="32" borderId="0" xfId="0" applyFont="1" applyFill="1" applyAlignment="1">
      <alignment vertical="top" wrapText="1"/>
    </xf>
    <xf numFmtId="4" fontId="2" fillId="32" borderId="0" xfId="0" applyNumberFormat="1" applyFont="1" applyFill="1" applyAlignment="1">
      <alignment horizontal="center" vertical="center" wrapText="1"/>
    </xf>
    <xf numFmtId="0" fontId="7" fillId="32" borderId="0" xfId="0" applyFont="1" applyFill="1" applyAlignment="1">
      <alignment horizontal="center" vertical="top" wrapText="1"/>
    </xf>
    <xf numFmtId="4" fontId="7" fillId="32" borderId="0" xfId="0" applyNumberFormat="1" applyFont="1" applyFill="1" applyAlignment="1">
      <alignment horizontal="center" vertical="center" wrapText="1"/>
    </xf>
    <xf numFmtId="0" fontId="2" fillId="32" borderId="10" xfId="0" applyFont="1" applyFill="1" applyBorder="1" applyAlignment="1">
      <alignment horizontal="center" vertical="top" wrapText="1"/>
    </xf>
    <xf numFmtId="4" fontId="2" fillId="32" borderId="10" xfId="0" applyNumberFormat="1" applyFont="1" applyFill="1" applyBorder="1" applyAlignment="1">
      <alignment horizontal="center" vertical="center" wrapText="1"/>
    </xf>
    <xf numFmtId="0" fontId="2" fillId="32" borderId="0" xfId="0" applyFont="1" applyFill="1" applyAlignment="1">
      <alignment horizontal="center" vertical="center" wrapText="1"/>
    </xf>
    <xf numFmtId="49" fontId="7" fillId="32" borderId="17" xfId="56" applyNumberFormat="1" applyFont="1" applyFill="1" applyBorder="1" applyAlignment="1">
      <alignment horizontal="center" vertical="top" wrapText="1"/>
      <protection/>
    </xf>
    <xf numFmtId="0" fontId="7" fillId="32" borderId="18" xfId="56" applyFont="1" applyFill="1" applyBorder="1" applyAlignment="1">
      <alignment horizontal="left" vertical="top" wrapText="1"/>
      <protection/>
    </xf>
    <xf numFmtId="4" fontId="7" fillId="32" borderId="19" xfId="0" applyNumberFormat="1" applyFont="1" applyFill="1" applyBorder="1" applyAlignment="1">
      <alignment horizontal="center" vertical="top" wrapText="1"/>
    </xf>
    <xf numFmtId="0" fontId="2" fillId="32" borderId="0" xfId="0" applyFont="1" applyFill="1" applyAlignment="1">
      <alignment vertical="center" wrapText="1"/>
    </xf>
    <xf numFmtId="49" fontId="7" fillId="32" borderId="10" xfId="56" applyNumberFormat="1" applyFont="1" applyFill="1" applyBorder="1" applyAlignment="1">
      <alignment horizontal="center" vertical="top" wrapText="1"/>
      <protection/>
    </xf>
    <xf numFmtId="0" fontId="7" fillId="32" borderId="10" xfId="56" applyFont="1" applyFill="1" applyBorder="1" applyAlignment="1">
      <alignment horizontal="left" vertical="top" wrapText="1"/>
      <protection/>
    </xf>
    <xf numFmtId="4" fontId="7" fillId="32" borderId="10" xfId="56" applyNumberFormat="1" applyFont="1" applyFill="1" applyBorder="1" applyAlignment="1">
      <alignment horizontal="center" vertical="top"/>
      <protection/>
    </xf>
    <xf numFmtId="49" fontId="2" fillId="32" borderId="10" xfId="56" applyNumberFormat="1" applyFont="1" applyFill="1" applyBorder="1" applyAlignment="1">
      <alignment horizontal="center" vertical="top" wrapText="1"/>
      <protection/>
    </xf>
    <xf numFmtId="0" fontId="2" fillId="32" borderId="10" xfId="56" applyFont="1" applyFill="1" applyBorder="1" applyAlignment="1">
      <alignment horizontal="left" vertical="top" wrapText="1"/>
      <protection/>
    </xf>
    <xf numFmtId="4" fontId="2" fillId="32" borderId="10" xfId="56" applyNumberFormat="1" applyFont="1" applyFill="1" applyBorder="1" applyAlignment="1">
      <alignment horizontal="center" vertical="top"/>
      <protection/>
    </xf>
    <xf numFmtId="49" fontId="2" fillId="32" borderId="10" xfId="56" applyNumberFormat="1" applyFont="1" applyFill="1" applyBorder="1" applyAlignment="1">
      <alignment horizontal="center" vertical="top"/>
      <protection/>
    </xf>
    <xf numFmtId="49" fontId="2" fillId="32" borderId="10" xfId="0" applyNumberFormat="1" applyFont="1" applyFill="1" applyBorder="1" applyAlignment="1">
      <alignment vertical="top" wrapText="1"/>
    </xf>
    <xf numFmtId="4" fontId="2" fillId="32" borderId="10" xfId="0" applyNumberFormat="1" applyFont="1" applyFill="1" applyBorder="1" applyAlignment="1">
      <alignment horizontal="center" vertical="top"/>
    </xf>
    <xf numFmtId="49" fontId="2" fillId="32" borderId="10" xfId="0" applyNumberFormat="1" applyFont="1" applyFill="1" applyBorder="1" applyAlignment="1">
      <alignment horizontal="center" vertical="top"/>
    </xf>
    <xf numFmtId="0" fontId="2" fillId="32" borderId="10" xfId="0" applyFont="1" applyFill="1" applyBorder="1" applyAlignment="1">
      <alignment horizontal="center" vertical="top"/>
    </xf>
    <xf numFmtId="0" fontId="2" fillId="32" borderId="10" xfId="0" applyFont="1" applyFill="1" applyBorder="1" applyAlignment="1">
      <alignment vertical="top" wrapText="1"/>
    </xf>
    <xf numFmtId="4" fontId="7" fillId="32" borderId="10" xfId="0" applyNumberFormat="1" applyFont="1" applyFill="1" applyBorder="1" applyAlignment="1">
      <alignment horizontal="center" vertical="top" wrapText="1"/>
    </xf>
    <xf numFmtId="0" fontId="1" fillId="32" borderId="0" xfId="0" applyFont="1" applyFill="1" applyAlignment="1">
      <alignment vertical="center"/>
    </xf>
    <xf numFmtId="209" fontId="2" fillId="32" borderId="10" xfId="0" applyNumberFormat="1" applyFont="1" applyFill="1" applyBorder="1" applyAlignment="1">
      <alignment horizontal="center" vertical="top" wrapText="1"/>
    </xf>
    <xf numFmtId="0" fontId="7" fillId="32" borderId="10" xfId="0" applyFont="1" applyFill="1" applyBorder="1" applyAlignment="1">
      <alignment horizontal="center" vertical="top" wrapText="1"/>
    </xf>
    <xf numFmtId="0" fontId="7" fillId="32" borderId="10" xfId="0" applyFont="1" applyFill="1" applyBorder="1" applyAlignment="1">
      <alignment vertical="top" wrapText="1"/>
    </xf>
    <xf numFmtId="4" fontId="2" fillId="32" borderId="10" xfId="0" applyNumberFormat="1" applyFont="1" applyFill="1" applyBorder="1" applyAlignment="1">
      <alignment horizontal="center" vertical="top" wrapText="1"/>
    </xf>
    <xf numFmtId="49" fontId="54" fillId="32" borderId="10" xfId="0" applyNumberFormat="1" applyFont="1" applyFill="1" applyBorder="1" applyAlignment="1">
      <alignment horizontal="center" vertical="top"/>
    </xf>
    <xf numFmtId="49" fontId="7" fillId="32" borderId="10" xfId="0" applyNumberFormat="1" applyFont="1" applyFill="1" applyBorder="1" applyAlignment="1">
      <alignment horizontal="center" vertical="top" wrapText="1"/>
    </xf>
    <xf numFmtId="0" fontId="7" fillId="32" borderId="10" xfId="0" applyFont="1" applyFill="1" applyBorder="1" applyAlignment="1">
      <alignment horizontal="left" vertical="top" wrapText="1"/>
    </xf>
    <xf numFmtId="4" fontId="7" fillId="32" borderId="10" xfId="0" applyNumberFormat="1" applyFont="1" applyFill="1" applyBorder="1" applyAlignment="1">
      <alignment horizontal="center" vertical="top"/>
    </xf>
    <xf numFmtId="49" fontId="2" fillId="32" borderId="10" xfId="0" applyNumberFormat="1" applyFont="1" applyFill="1" applyBorder="1" applyAlignment="1">
      <alignment horizontal="center" vertical="top" wrapText="1"/>
    </xf>
    <xf numFmtId="0" fontId="2" fillId="32" borderId="10" xfId="0" applyFont="1" applyFill="1" applyBorder="1" applyAlignment="1">
      <alignment horizontal="left" vertical="top" wrapText="1"/>
    </xf>
    <xf numFmtId="0" fontId="2" fillId="0" borderId="0" xfId="0" applyFont="1" applyAlignment="1">
      <alignment vertical="top"/>
    </xf>
    <xf numFmtId="0" fontId="2" fillId="0" borderId="0" xfId="0" applyFont="1" applyFill="1" applyAlignment="1">
      <alignment vertical="center"/>
    </xf>
    <xf numFmtId="4" fontId="2" fillId="0" borderId="10"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49" fontId="7" fillId="0" borderId="10" xfId="0" applyNumberFormat="1" applyFont="1" applyBorder="1" applyAlignment="1">
      <alignment horizontal="center" vertical="center" wrapText="1"/>
    </xf>
    <xf numFmtId="49" fontId="7" fillId="0" borderId="0" xfId="0" applyNumberFormat="1" applyFont="1" applyAlignment="1">
      <alignment horizontal="left" vertical="center" wrapText="1"/>
    </xf>
    <xf numFmtId="1" fontId="7"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7" fillId="0" borderId="0" xfId="0" applyFont="1" applyAlignment="1">
      <alignment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7" fillId="0" borderId="20" xfId="0" applyFont="1" applyBorder="1" applyAlignment="1">
      <alignment horizontal="left" vertical="center" wrapText="1"/>
    </xf>
    <xf numFmtId="0" fontId="2" fillId="0" borderId="20" xfId="0" applyFont="1" applyBorder="1" applyAlignment="1">
      <alignment horizontal="left" vertical="center" wrapText="1"/>
    </xf>
    <xf numFmtId="0" fontId="7" fillId="0" borderId="0" xfId="0" applyFont="1" applyAlignment="1">
      <alignment horizontal="left" vertical="center" wrapText="1"/>
    </xf>
    <xf numFmtId="209" fontId="7" fillId="0" borderId="10" xfId="0" applyNumberFormat="1" applyFont="1" applyBorder="1" applyAlignment="1">
      <alignment horizontal="center" vertical="center" wrapText="1"/>
    </xf>
    <xf numFmtId="1" fontId="7" fillId="0" borderId="0" xfId="0" applyNumberFormat="1" applyFont="1" applyAlignment="1">
      <alignment vertical="center" wrapText="1"/>
    </xf>
    <xf numFmtId="0" fontId="7" fillId="0" borderId="10" xfId="0" applyFont="1" applyBorder="1" applyAlignment="1">
      <alignment vertical="center" wrapText="1"/>
    </xf>
    <xf numFmtId="49" fontId="7" fillId="0" borderId="0" xfId="0" applyNumberFormat="1" applyFont="1" applyAlignment="1">
      <alignment horizontal="center" vertical="center" wrapText="1"/>
    </xf>
    <xf numFmtId="210" fontId="7"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1" fontId="2" fillId="0" borderId="0" xfId="0" applyNumberFormat="1" applyFont="1" applyAlignment="1">
      <alignment vertical="center" wrapText="1"/>
    </xf>
    <xf numFmtId="0" fontId="2" fillId="0" borderId="0" xfId="0" applyFont="1" applyAlignment="1">
      <alignment horizontal="right" vertical="center" wrapText="1"/>
    </xf>
    <xf numFmtId="0" fontId="7" fillId="0" borderId="0" xfId="0" applyFont="1" applyFill="1" applyAlignment="1">
      <alignment horizontal="left" vertical="center" wrapText="1"/>
    </xf>
    <xf numFmtId="4" fontId="2" fillId="0" borderId="10" xfId="0" applyNumberFormat="1" applyFont="1" applyFill="1" applyBorder="1" applyAlignment="1">
      <alignment vertical="center" wrapText="1"/>
    </xf>
    <xf numFmtId="209" fontId="2" fillId="0" borderId="10" xfId="0" applyNumberFormat="1" applyFont="1" applyFill="1" applyBorder="1" applyAlignment="1">
      <alignment horizontal="right" vertical="center" wrapText="1"/>
    </xf>
    <xf numFmtId="2" fontId="2" fillId="0" borderId="0" xfId="0" applyNumberFormat="1" applyFont="1" applyFill="1" applyAlignment="1">
      <alignment horizontal="center" vertical="center" wrapText="1"/>
    </xf>
    <xf numFmtId="0" fontId="7" fillId="32" borderId="0" xfId="0" applyFont="1" applyFill="1" applyAlignment="1">
      <alignment horizontal="center" vertical="top" wrapText="1"/>
    </xf>
    <xf numFmtId="0" fontId="2" fillId="0" borderId="0" xfId="0" applyFont="1" applyAlignment="1">
      <alignment horizontal="left" vertical="top" wrapText="1"/>
    </xf>
    <xf numFmtId="0" fontId="1" fillId="32" borderId="0" xfId="0" applyFont="1" applyFill="1" applyAlignment="1">
      <alignment horizontal="left" vertical="top" wrapText="1"/>
    </xf>
    <xf numFmtId="0" fontId="0" fillId="32" borderId="0" xfId="0" applyFill="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wrapText="1"/>
    </xf>
    <xf numFmtId="0" fontId="7" fillId="0" borderId="10" xfId="0" applyFont="1" applyFill="1" applyBorder="1" applyAlignment="1">
      <alignment horizontal="center" vertical="top" wrapText="1"/>
    </xf>
    <xf numFmtId="1" fontId="7"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center"/>
    </xf>
    <xf numFmtId="0" fontId="6" fillId="0" borderId="0" xfId="0" applyFont="1" applyFill="1" applyAlignment="1">
      <alignment horizontal="left" vertical="center"/>
    </xf>
    <xf numFmtId="0" fontId="12" fillId="0" borderId="0" xfId="0" applyFont="1" applyFill="1" applyAlignment="1">
      <alignment horizontal="center" vertical="center" wrapText="1"/>
    </xf>
    <xf numFmtId="2" fontId="10" fillId="0" borderId="21"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2" fillId="0" borderId="0" xfId="0" applyFont="1" applyFill="1" applyAlignment="1">
      <alignment horizontal="left" vertical="center"/>
    </xf>
    <xf numFmtId="49" fontId="54" fillId="32" borderId="10" xfId="0" applyNumberFormat="1" applyFont="1" applyFill="1" applyBorder="1" applyAlignment="1">
      <alignment vertical="top"/>
    </xf>
    <xf numFmtId="0" fontId="54" fillId="32" borderId="10" xfId="0" applyFont="1" applyFill="1" applyBorder="1" applyAlignment="1">
      <alignmen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59"/>
  <sheetViews>
    <sheetView tabSelected="1" zoomScalePageLayoutView="0" workbookViewId="0" topLeftCell="A238">
      <selection activeCell="F242" sqref="F242"/>
    </sheetView>
  </sheetViews>
  <sheetFormatPr defaultColWidth="9.00390625" defaultRowHeight="12.75"/>
  <cols>
    <col min="1" max="1" width="26.25390625" style="65" customWidth="1"/>
    <col min="2" max="2" width="68.625" style="66" customWidth="1"/>
    <col min="3" max="3" width="20.125" style="67" customWidth="1"/>
    <col min="4" max="16384" width="9.125" style="64" customWidth="1"/>
  </cols>
  <sheetData>
    <row r="1" spans="1:3" ht="15.75">
      <c r="A1" s="134" t="s">
        <v>998</v>
      </c>
      <c r="B1" s="134"/>
      <c r="C1" s="134"/>
    </row>
    <row r="2" spans="1:3" ht="15.75">
      <c r="A2" s="134" t="s">
        <v>581</v>
      </c>
      <c r="B2" s="134"/>
      <c r="C2" s="134"/>
    </row>
    <row r="3" spans="1:3" ht="15.75">
      <c r="A3" s="134" t="s">
        <v>582</v>
      </c>
      <c r="B3" s="134"/>
      <c r="C3" s="134"/>
    </row>
    <row r="4" spans="1:3" ht="15.75">
      <c r="A4" s="134" t="s">
        <v>583</v>
      </c>
      <c r="B4" s="134"/>
      <c r="C4" s="134"/>
    </row>
    <row r="5" spans="1:3" s="102" customFormat="1" ht="15.75">
      <c r="A5" s="136" t="s">
        <v>999</v>
      </c>
      <c r="B5" s="136"/>
      <c r="C5" s="136"/>
    </row>
    <row r="6" spans="1:3" ht="15.75">
      <c r="A6" s="134"/>
      <c r="B6" s="135"/>
      <c r="C6" s="135"/>
    </row>
    <row r="8" spans="1:3" ht="15.75">
      <c r="A8" s="132" t="s">
        <v>584</v>
      </c>
      <c r="B8" s="132"/>
      <c r="C8" s="132"/>
    </row>
    <row r="9" spans="1:3" ht="15.75">
      <c r="A9" s="132" t="s">
        <v>585</v>
      </c>
      <c r="B9" s="132"/>
      <c r="C9" s="132"/>
    </row>
    <row r="10" spans="1:3" ht="15.75">
      <c r="A10" s="68"/>
      <c r="B10" s="68"/>
      <c r="C10" s="69"/>
    </row>
    <row r="11" ht="15.75">
      <c r="C11" s="67" t="s">
        <v>514</v>
      </c>
    </row>
    <row r="12" spans="1:3" s="72" customFormat="1" ht="31.5">
      <c r="A12" s="70" t="s">
        <v>255</v>
      </c>
      <c r="B12" s="70" t="s">
        <v>291</v>
      </c>
      <c r="C12" s="71" t="s">
        <v>586</v>
      </c>
    </row>
    <row r="13" spans="1:3" s="76" customFormat="1" ht="15.75">
      <c r="A13" s="73" t="s">
        <v>587</v>
      </c>
      <c r="B13" s="74" t="s">
        <v>267</v>
      </c>
      <c r="C13" s="75">
        <f>C14+C21+C31+C47+C51+C54+C61+C82+C90+C96+C108+C145+C57</f>
        <v>733411539.5999999</v>
      </c>
    </row>
    <row r="14" spans="1:3" s="76" customFormat="1" ht="15.75">
      <c r="A14" s="77" t="s">
        <v>588</v>
      </c>
      <c r="B14" s="78" t="s">
        <v>274</v>
      </c>
      <c r="C14" s="79">
        <v>405130026.52</v>
      </c>
    </row>
    <row r="15" spans="1:3" s="76" customFormat="1" ht="15.75">
      <c r="A15" s="77" t="s">
        <v>589</v>
      </c>
      <c r="B15" s="78" t="s">
        <v>278</v>
      </c>
      <c r="C15" s="79">
        <v>405130026.52</v>
      </c>
    </row>
    <row r="16" spans="1:3" s="76" customFormat="1" ht="78.75">
      <c r="A16" s="80" t="s">
        <v>590</v>
      </c>
      <c r="B16" s="81" t="s">
        <v>29</v>
      </c>
      <c r="C16" s="82">
        <v>396076803.19</v>
      </c>
    </row>
    <row r="17" spans="1:3" s="76" customFormat="1" ht="110.25">
      <c r="A17" s="80" t="s">
        <v>591</v>
      </c>
      <c r="B17" s="81" t="s">
        <v>298</v>
      </c>
      <c r="C17" s="82">
        <v>3234118.49</v>
      </c>
    </row>
    <row r="18" spans="1:3" s="76" customFormat="1" ht="47.25">
      <c r="A18" s="80" t="s">
        <v>592</v>
      </c>
      <c r="B18" s="81" t="s">
        <v>299</v>
      </c>
      <c r="C18" s="82">
        <v>5186743.05</v>
      </c>
    </row>
    <row r="19" spans="1:3" s="76" customFormat="1" ht="94.5">
      <c r="A19" s="80" t="s">
        <v>593</v>
      </c>
      <c r="B19" s="81" t="s">
        <v>258</v>
      </c>
      <c r="C19" s="82">
        <v>593845</v>
      </c>
    </row>
    <row r="20" spans="1:3" s="76" customFormat="1" ht="94.5">
      <c r="A20" s="83" t="s">
        <v>594</v>
      </c>
      <c r="B20" s="81" t="s">
        <v>595</v>
      </c>
      <c r="C20" s="82">
        <v>38516.79</v>
      </c>
    </row>
    <row r="21" spans="1:3" s="76" customFormat="1" ht="47.25">
      <c r="A21" s="77" t="s">
        <v>596</v>
      </c>
      <c r="B21" s="78" t="s">
        <v>331</v>
      </c>
      <c r="C21" s="79">
        <v>23447039.3</v>
      </c>
    </row>
    <row r="22" spans="1:3" s="76" customFormat="1" ht="31.5">
      <c r="A22" s="77" t="s">
        <v>597</v>
      </c>
      <c r="B22" s="78" t="s">
        <v>332</v>
      </c>
      <c r="C22" s="79">
        <v>23447039.3</v>
      </c>
    </row>
    <row r="23" spans="1:3" s="76" customFormat="1" ht="78.75">
      <c r="A23" s="80" t="s">
        <v>598</v>
      </c>
      <c r="B23" s="81" t="s">
        <v>208</v>
      </c>
      <c r="C23" s="82">
        <v>10824550.5</v>
      </c>
    </row>
    <row r="24" spans="1:3" s="76" customFormat="1" ht="110.25">
      <c r="A24" s="80" t="s">
        <v>599</v>
      </c>
      <c r="B24" s="81" t="s">
        <v>434</v>
      </c>
      <c r="C24" s="82">
        <v>10824550.5</v>
      </c>
    </row>
    <row r="25" spans="1:3" s="76" customFormat="1" ht="94.5">
      <c r="A25" s="80" t="s">
        <v>600</v>
      </c>
      <c r="B25" s="81" t="s">
        <v>209</v>
      </c>
      <c r="C25" s="82">
        <v>76126.17</v>
      </c>
    </row>
    <row r="26" spans="1:3" s="76" customFormat="1" ht="126">
      <c r="A26" s="80" t="s">
        <v>601</v>
      </c>
      <c r="B26" s="81" t="s">
        <v>435</v>
      </c>
      <c r="C26" s="82">
        <v>76126.17</v>
      </c>
    </row>
    <row r="27" spans="1:3" s="76" customFormat="1" ht="78.75">
      <c r="A27" s="80" t="s">
        <v>602</v>
      </c>
      <c r="B27" s="81" t="s">
        <v>40</v>
      </c>
      <c r="C27" s="82">
        <v>14392226.37</v>
      </c>
    </row>
    <row r="28" spans="1:3" s="76" customFormat="1" ht="110.25">
      <c r="A28" s="80" t="s">
        <v>603</v>
      </c>
      <c r="B28" s="81" t="s">
        <v>436</v>
      </c>
      <c r="C28" s="82">
        <v>14392226.37</v>
      </c>
    </row>
    <row r="29" spans="1:3" s="76" customFormat="1" ht="78.75">
      <c r="A29" s="80" t="s">
        <v>604</v>
      </c>
      <c r="B29" s="84" t="s">
        <v>526</v>
      </c>
      <c r="C29" s="85">
        <v>-1845863.74</v>
      </c>
    </row>
    <row r="30" spans="1:3" s="76" customFormat="1" ht="110.25">
      <c r="A30" s="80" t="s">
        <v>605</v>
      </c>
      <c r="B30" s="84" t="s">
        <v>527</v>
      </c>
      <c r="C30" s="85">
        <v>-1845863.74</v>
      </c>
    </row>
    <row r="31" spans="1:3" s="76" customFormat="1" ht="15.75">
      <c r="A31" s="77" t="s">
        <v>606</v>
      </c>
      <c r="B31" s="78" t="s">
        <v>276</v>
      </c>
      <c r="C31" s="79">
        <v>180224156.54</v>
      </c>
    </row>
    <row r="32" spans="1:3" s="76" customFormat="1" ht="31.5">
      <c r="A32" s="77" t="s">
        <v>607</v>
      </c>
      <c r="B32" s="78" t="s">
        <v>219</v>
      </c>
      <c r="C32" s="79">
        <v>147874945.09</v>
      </c>
    </row>
    <row r="33" spans="1:3" s="76" customFormat="1" ht="31.5">
      <c r="A33" s="80" t="s">
        <v>608</v>
      </c>
      <c r="B33" s="81" t="s">
        <v>76</v>
      </c>
      <c r="C33" s="82">
        <v>61820355.22</v>
      </c>
    </row>
    <row r="34" spans="1:3" s="76" customFormat="1" ht="31.5">
      <c r="A34" s="80" t="s">
        <v>609</v>
      </c>
      <c r="B34" s="81" t="s">
        <v>76</v>
      </c>
      <c r="C34" s="82">
        <v>61820353.44</v>
      </c>
    </row>
    <row r="35" spans="1:3" s="76" customFormat="1" ht="47.25">
      <c r="A35" s="80" t="s">
        <v>610</v>
      </c>
      <c r="B35" s="84" t="s">
        <v>528</v>
      </c>
      <c r="C35" s="85">
        <v>1.78</v>
      </c>
    </row>
    <row r="36" spans="1:3" s="76" customFormat="1" ht="47.25">
      <c r="A36" s="80" t="s">
        <v>611</v>
      </c>
      <c r="B36" s="81" t="s">
        <v>222</v>
      </c>
      <c r="C36" s="82">
        <v>86047781.06</v>
      </c>
    </row>
    <row r="37" spans="1:3" s="76" customFormat="1" ht="63">
      <c r="A37" s="80" t="s">
        <v>612</v>
      </c>
      <c r="B37" s="81" t="s">
        <v>102</v>
      </c>
      <c r="C37" s="82">
        <v>86047781.04</v>
      </c>
    </row>
    <row r="38" spans="1:3" s="76" customFormat="1" ht="47.25">
      <c r="A38" s="86" t="s">
        <v>613</v>
      </c>
      <c r="B38" s="84" t="s">
        <v>529</v>
      </c>
      <c r="C38" s="82">
        <v>0.02</v>
      </c>
    </row>
    <row r="39" spans="1:3" s="76" customFormat="1" ht="47.25">
      <c r="A39" s="86" t="s">
        <v>614</v>
      </c>
      <c r="B39" s="84" t="s">
        <v>615</v>
      </c>
      <c r="C39" s="85">
        <v>6808.81</v>
      </c>
    </row>
    <row r="40" spans="1:3" s="76" customFormat="1" ht="31.5">
      <c r="A40" s="77" t="s">
        <v>616</v>
      </c>
      <c r="B40" s="78" t="s">
        <v>279</v>
      </c>
      <c r="C40" s="79">
        <v>5470701.37</v>
      </c>
    </row>
    <row r="41" spans="1:3" s="76" customFormat="1" ht="31.5">
      <c r="A41" s="80" t="s">
        <v>617</v>
      </c>
      <c r="B41" s="81" t="s">
        <v>279</v>
      </c>
      <c r="C41" s="82">
        <v>5472281.69</v>
      </c>
    </row>
    <row r="42" spans="1:3" s="76" customFormat="1" ht="47.25">
      <c r="A42" s="86" t="s">
        <v>618</v>
      </c>
      <c r="B42" s="84" t="s">
        <v>530</v>
      </c>
      <c r="C42" s="85">
        <v>-1580.32</v>
      </c>
    </row>
    <row r="43" spans="1:3" s="76" customFormat="1" ht="15.75">
      <c r="A43" s="77" t="s">
        <v>619</v>
      </c>
      <c r="B43" s="78" t="s">
        <v>30</v>
      </c>
      <c r="C43" s="79">
        <v>8148806.97</v>
      </c>
    </row>
    <row r="44" spans="1:3" s="76" customFormat="1" ht="15.75">
      <c r="A44" s="80" t="s">
        <v>620</v>
      </c>
      <c r="B44" s="81" t="s">
        <v>30</v>
      </c>
      <c r="C44" s="82">
        <v>8148806.97</v>
      </c>
    </row>
    <row r="45" spans="1:3" s="76" customFormat="1" ht="31.5">
      <c r="A45" s="77" t="s">
        <v>621</v>
      </c>
      <c r="B45" s="78" t="s">
        <v>271</v>
      </c>
      <c r="C45" s="79">
        <v>18729703.11</v>
      </c>
    </row>
    <row r="46" spans="1:3" s="76" customFormat="1" ht="47.25">
      <c r="A46" s="80" t="s">
        <v>622</v>
      </c>
      <c r="B46" s="81" t="s">
        <v>272</v>
      </c>
      <c r="C46" s="82">
        <v>18729703.11</v>
      </c>
    </row>
    <row r="47" spans="1:3" s="76" customFormat="1" ht="15.75">
      <c r="A47" s="77" t="s">
        <v>623</v>
      </c>
      <c r="B47" s="78" t="s">
        <v>103</v>
      </c>
      <c r="C47" s="79">
        <v>8789814.76</v>
      </c>
    </row>
    <row r="48" spans="1:3" s="76" customFormat="1" ht="15.75">
      <c r="A48" s="77" t="s">
        <v>624</v>
      </c>
      <c r="B48" s="78" t="s">
        <v>104</v>
      </c>
      <c r="C48" s="79">
        <v>8789814.76</v>
      </c>
    </row>
    <row r="49" spans="1:3" s="76" customFormat="1" ht="31.5">
      <c r="A49" s="80" t="s">
        <v>625</v>
      </c>
      <c r="B49" s="81" t="s">
        <v>105</v>
      </c>
      <c r="C49" s="82">
        <v>8790055.26</v>
      </c>
    </row>
    <row r="50" spans="1:3" s="76" customFormat="1" ht="31.5">
      <c r="A50" s="86" t="s">
        <v>626</v>
      </c>
      <c r="B50" s="84" t="s">
        <v>531</v>
      </c>
      <c r="C50" s="85">
        <v>-240.5</v>
      </c>
    </row>
    <row r="51" spans="1:3" s="76" customFormat="1" ht="31.5">
      <c r="A51" s="77" t="s">
        <v>627</v>
      </c>
      <c r="B51" s="78" t="s">
        <v>85</v>
      </c>
      <c r="C51" s="79">
        <v>3727385.43</v>
      </c>
    </row>
    <row r="52" spans="1:3" s="76" customFormat="1" ht="15.75">
      <c r="A52" s="77" t="s">
        <v>628</v>
      </c>
      <c r="B52" s="78" t="s">
        <v>321</v>
      </c>
      <c r="C52" s="79">
        <v>3727385.43</v>
      </c>
    </row>
    <row r="53" spans="1:3" s="76" customFormat="1" ht="15.75">
      <c r="A53" s="80" t="s">
        <v>629</v>
      </c>
      <c r="B53" s="81" t="s">
        <v>320</v>
      </c>
      <c r="C53" s="82">
        <v>3727385.43</v>
      </c>
    </row>
    <row r="54" spans="1:3" s="76" customFormat="1" ht="15.75">
      <c r="A54" s="77" t="s">
        <v>630</v>
      </c>
      <c r="B54" s="78" t="s">
        <v>259</v>
      </c>
      <c r="C54" s="79">
        <v>9910992.38</v>
      </c>
    </row>
    <row r="55" spans="1:3" s="76" customFormat="1" ht="31.5">
      <c r="A55" s="77" t="s">
        <v>631</v>
      </c>
      <c r="B55" s="78" t="s">
        <v>106</v>
      </c>
      <c r="C55" s="79">
        <v>9910992.38</v>
      </c>
    </row>
    <row r="56" spans="1:3" s="76" customFormat="1" ht="47.25">
      <c r="A56" s="80" t="s">
        <v>632</v>
      </c>
      <c r="B56" s="81" t="s">
        <v>221</v>
      </c>
      <c r="C56" s="82">
        <v>9910992.38</v>
      </c>
    </row>
    <row r="57" spans="1:3" s="76" customFormat="1" ht="31.5">
      <c r="A57" s="87" t="s">
        <v>633</v>
      </c>
      <c r="B57" s="88" t="s">
        <v>634</v>
      </c>
      <c r="C57" s="82">
        <v>-90.44</v>
      </c>
    </row>
    <row r="58" spans="1:3" s="76" customFormat="1" ht="31.5">
      <c r="A58" s="87" t="s">
        <v>635</v>
      </c>
      <c r="B58" s="88" t="s">
        <v>636</v>
      </c>
      <c r="C58" s="82">
        <v>-90.44</v>
      </c>
    </row>
    <row r="59" spans="1:3" s="76" customFormat="1" ht="47.25">
      <c r="A59" s="87" t="s">
        <v>637</v>
      </c>
      <c r="B59" s="88" t="s">
        <v>638</v>
      </c>
      <c r="C59" s="82">
        <v>-90.44</v>
      </c>
    </row>
    <row r="60" spans="1:3" s="76" customFormat="1" ht="63">
      <c r="A60" s="87" t="s">
        <v>639</v>
      </c>
      <c r="B60" s="88" t="s">
        <v>640</v>
      </c>
      <c r="C60" s="82">
        <v>-90.44</v>
      </c>
    </row>
    <row r="61" spans="1:3" s="76" customFormat="1" ht="47.25">
      <c r="A61" s="77" t="s">
        <v>641</v>
      </c>
      <c r="B61" s="78" t="s">
        <v>277</v>
      </c>
      <c r="C61" s="79">
        <v>68717357.2</v>
      </c>
    </row>
    <row r="62" spans="1:3" s="76" customFormat="1" ht="94.5">
      <c r="A62" s="77" t="s">
        <v>642</v>
      </c>
      <c r="B62" s="78" t="s">
        <v>223</v>
      </c>
      <c r="C62" s="79">
        <v>64244999.86</v>
      </c>
    </row>
    <row r="63" spans="1:3" s="76" customFormat="1" ht="63">
      <c r="A63" s="80" t="s">
        <v>643</v>
      </c>
      <c r="B63" s="81" t="s">
        <v>101</v>
      </c>
      <c r="C63" s="82">
        <v>46952785.3</v>
      </c>
    </row>
    <row r="64" spans="1:3" s="76" customFormat="1" ht="94.5">
      <c r="A64" s="80" t="s">
        <v>644</v>
      </c>
      <c r="B64" s="81" t="s">
        <v>107</v>
      </c>
      <c r="C64" s="82">
        <v>24519399.94</v>
      </c>
    </row>
    <row r="65" spans="1:3" s="76" customFormat="1" ht="78.75">
      <c r="A65" s="80" t="s">
        <v>645</v>
      </c>
      <c r="B65" s="81" t="s">
        <v>330</v>
      </c>
      <c r="C65" s="82">
        <v>22433385.36</v>
      </c>
    </row>
    <row r="66" spans="1:3" s="76" customFormat="1" ht="78.75">
      <c r="A66" s="80" t="s">
        <v>646</v>
      </c>
      <c r="B66" s="81" t="s">
        <v>225</v>
      </c>
      <c r="C66" s="82">
        <v>757387.59</v>
      </c>
    </row>
    <row r="67" spans="1:3" s="76" customFormat="1" ht="78.75">
      <c r="A67" s="80" t="s">
        <v>647</v>
      </c>
      <c r="B67" s="81" t="s">
        <v>224</v>
      </c>
      <c r="C67" s="82">
        <v>757387.59</v>
      </c>
    </row>
    <row r="68" spans="1:3" s="76" customFormat="1" ht="94.5">
      <c r="A68" s="80" t="s">
        <v>648</v>
      </c>
      <c r="B68" s="81" t="s">
        <v>649</v>
      </c>
      <c r="C68" s="82">
        <v>34959.26</v>
      </c>
    </row>
    <row r="69" spans="1:3" s="76" customFormat="1" ht="78.75">
      <c r="A69" s="80" t="s">
        <v>650</v>
      </c>
      <c r="B69" s="81" t="s">
        <v>651</v>
      </c>
      <c r="C69" s="82">
        <v>34959.26</v>
      </c>
    </row>
    <row r="70" spans="1:3" s="76" customFormat="1" ht="47.25">
      <c r="A70" s="80" t="s">
        <v>652</v>
      </c>
      <c r="B70" s="81" t="s">
        <v>263</v>
      </c>
      <c r="C70" s="82">
        <v>16499867.71</v>
      </c>
    </row>
    <row r="71" spans="1:3" s="76" customFormat="1" ht="31.5">
      <c r="A71" s="80" t="s">
        <v>653</v>
      </c>
      <c r="B71" s="81" t="s">
        <v>264</v>
      </c>
      <c r="C71" s="82">
        <v>16499867.71</v>
      </c>
    </row>
    <row r="72" spans="1:3" s="76" customFormat="1" ht="47.25">
      <c r="A72" s="87" t="s">
        <v>654</v>
      </c>
      <c r="B72" s="88" t="s">
        <v>655</v>
      </c>
      <c r="C72" s="82">
        <v>329.45</v>
      </c>
    </row>
    <row r="73" spans="1:3" s="76" customFormat="1" ht="47.25">
      <c r="A73" s="87" t="s">
        <v>656</v>
      </c>
      <c r="B73" s="88" t="s">
        <v>657</v>
      </c>
      <c r="C73" s="82">
        <v>329.45</v>
      </c>
    </row>
    <row r="74" spans="1:3" s="76" customFormat="1" ht="110.25">
      <c r="A74" s="87" t="s">
        <v>658</v>
      </c>
      <c r="B74" s="88" t="s">
        <v>659</v>
      </c>
      <c r="C74" s="82">
        <v>329.45</v>
      </c>
    </row>
    <row r="75" spans="1:3" s="76" customFormat="1" ht="31.5">
      <c r="A75" s="86" t="s">
        <v>660</v>
      </c>
      <c r="B75" s="84" t="s">
        <v>268</v>
      </c>
      <c r="C75" s="85">
        <v>937037.22</v>
      </c>
    </row>
    <row r="76" spans="1:3" s="76" customFormat="1" ht="47.25">
      <c r="A76" s="86" t="s">
        <v>661</v>
      </c>
      <c r="B76" s="84" t="s">
        <v>212</v>
      </c>
      <c r="C76" s="85">
        <v>937037.22</v>
      </c>
    </row>
    <row r="77" spans="1:3" s="76" customFormat="1" ht="94.5">
      <c r="A77" s="77" t="s">
        <v>662</v>
      </c>
      <c r="B77" s="78" t="s">
        <v>64</v>
      </c>
      <c r="C77" s="79">
        <v>3534990.67</v>
      </c>
    </row>
    <row r="78" spans="1:3" s="76" customFormat="1" ht="78.75">
      <c r="A78" s="80" t="s">
        <v>663</v>
      </c>
      <c r="B78" s="81" t="s">
        <v>108</v>
      </c>
      <c r="C78" s="82">
        <v>234967.95</v>
      </c>
    </row>
    <row r="79" spans="1:3" s="76" customFormat="1" ht="78.75">
      <c r="A79" s="80" t="s">
        <v>664</v>
      </c>
      <c r="B79" s="81" t="s">
        <v>63</v>
      </c>
      <c r="C79" s="82">
        <v>234967.95</v>
      </c>
    </row>
    <row r="80" spans="1:3" s="76" customFormat="1" ht="110.25">
      <c r="A80" s="83" t="s">
        <v>665</v>
      </c>
      <c r="B80" s="81" t="s">
        <v>666</v>
      </c>
      <c r="C80" s="82">
        <v>3300022.72</v>
      </c>
    </row>
    <row r="81" spans="1:3" s="76" customFormat="1" ht="94.5">
      <c r="A81" s="83" t="s">
        <v>667</v>
      </c>
      <c r="B81" s="81" t="s">
        <v>668</v>
      </c>
      <c r="C81" s="82">
        <v>3300022.72</v>
      </c>
    </row>
    <row r="82" spans="1:3" s="76" customFormat="1" ht="31.5">
      <c r="A82" s="77" t="s">
        <v>669</v>
      </c>
      <c r="B82" s="78" t="s">
        <v>213</v>
      </c>
      <c r="C82" s="79">
        <v>4088794.98</v>
      </c>
    </row>
    <row r="83" spans="1:3" s="76" customFormat="1" ht="15.75">
      <c r="A83" s="77" t="s">
        <v>670</v>
      </c>
      <c r="B83" s="78" t="s">
        <v>214</v>
      </c>
      <c r="C83" s="79">
        <v>4088794.98</v>
      </c>
    </row>
    <row r="84" spans="1:3" s="76" customFormat="1" ht="31.5">
      <c r="A84" s="80" t="s">
        <v>671</v>
      </c>
      <c r="B84" s="81" t="s">
        <v>226</v>
      </c>
      <c r="C84" s="82">
        <v>2194254.45</v>
      </c>
    </row>
    <row r="85" spans="1:3" s="76" customFormat="1" ht="15.75">
      <c r="A85" s="80" t="s">
        <v>672</v>
      </c>
      <c r="B85" s="81" t="s">
        <v>296</v>
      </c>
      <c r="C85" s="82">
        <v>16246.18</v>
      </c>
    </row>
    <row r="86" spans="1:3" s="76" customFormat="1" ht="15.75">
      <c r="A86" s="80" t="s">
        <v>673</v>
      </c>
      <c r="B86" s="81" t="s">
        <v>437</v>
      </c>
      <c r="C86" s="82">
        <v>1868603.11</v>
      </c>
    </row>
    <row r="87" spans="1:3" s="76" customFormat="1" ht="15.75">
      <c r="A87" s="80" t="s">
        <v>674</v>
      </c>
      <c r="B87" s="81" t="s">
        <v>396</v>
      </c>
      <c r="C87" s="82">
        <v>501496.21</v>
      </c>
    </row>
    <row r="88" spans="1:3" s="76" customFormat="1" ht="15.75">
      <c r="A88" s="80" t="s">
        <v>675</v>
      </c>
      <c r="B88" s="81" t="s">
        <v>438</v>
      </c>
      <c r="C88" s="82">
        <v>1367106.9</v>
      </c>
    </row>
    <row r="89" spans="1:3" s="76" customFormat="1" ht="47.25">
      <c r="A89" s="80" t="s">
        <v>676</v>
      </c>
      <c r="B89" s="81" t="s">
        <v>333</v>
      </c>
      <c r="C89" s="82">
        <v>9691.24</v>
      </c>
    </row>
    <row r="90" spans="1:3" s="76" customFormat="1" ht="31.5">
      <c r="A90" s="77" t="s">
        <v>677</v>
      </c>
      <c r="B90" s="78" t="s">
        <v>678</v>
      </c>
      <c r="C90" s="79">
        <v>838997.02</v>
      </c>
    </row>
    <row r="91" spans="1:3" s="76" customFormat="1" ht="15.75">
      <c r="A91" s="77" t="s">
        <v>679</v>
      </c>
      <c r="B91" s="78" t="s">
        <v>300</v>
      </c>
      <c r="C91" s="79">
        <v>838997.02</v>
      </c>
    </row>
    <row r="92" spans="1:3" s="76" customFormat="1" ht="31.5">
      <c r="A92" s="80" t="s">
        <v>680</v>
      </c>
      <c r="B92" s="81" t="s">
        <v>109</v>
      </c>
      <c r="C92" s="82">
        <v>723253.94</v>
      </c>
    </row>
    <row r="93" spans="1:3" s="76" customFormat="1" ht="47.25">
      <c r="A93" s="80" t="s">
        <v>681</v>
      </c>
      <c r="B93" s="81" t="s">
        <v>65</v>
      </c>
      <c r="C93" s="82">
        <v>723253.94</v>
      </c>
    </row>
    <row r="94" spans="1:3" s="76" customFormat="1" ht="15.75">
      <c r="A94" s="80" t="s">
        <v>682</v>
      </c>
      <c r="B94" s="81" t="s">
        <v>532</v>
      </c>
      <c r="C94" s="82">
        <v>115743.08</v>
      </c>
    </row>
    <row r="95" spans="1:3" s="76" customFormat="1" ht="31.5">
      <c r="A95" s="86" t="s">
        <v>683</v>
      </c>
      <c r="B95" s="84" t="s">
        <v>533</v>
      </c>
      <c r="C95" s="85">
        <v>115743.08</v>
      </c>
    </row>
    <row r="96" spans="1:3" s="76" customFormat="1" ht="31.5">
      <c r="A96" s="77" t="s">
        <v>684</v>
      </c>
      <c r="B96" s="78" t="s">
        <v>81</v>
      </c>
      <c r="C96" s="79">
        <v>23672918.13</v>
      </c>
    </row>
    <row r="97" spans="1:3" s="76" customFormat="1" ht="94.5">
      <c r="A97" s="77" t="s">
        <v>685</v>
      </c>
      <c r="B97" s="78" t="s">
        <v>328</v>
      </c>
      <c r="C97" s="79">
        <v>19672614.32</v>
      </c>
    </row>
    <row r="98" spans="1:3" s="76" customFormat="1" ht="94.5">
      <c r="A98" s="80" t="s">
        <v>686</v>
      </c>
      <c r="B98" s="81" t="s">
        <v>687</v>
      </c>
      <c r="C98" s="82">
        <v>19672614.32</v>
      </c>
    </row>
    <row r="99" spans="1:3" s="76" customFormat="1" ht="94.5">
      <c r="A99" s="80" t="s">
        <v>688</v>
      </c>
      <c r="B99" s="81" t="s">
        <v>689</v>
      </c>
      <c r="C99" s="82">
        <v>19672614.32</v>
      </c>
    </row>
    <row r="100" spans="1:3" s="76" customFormat="1" ht="31.5">
      <c r="A100" s="77" t="s">
        <v>690</v>
      </c>
      <c r="B100" s="78" t="s">
        <v>327</v>
      </c>
      <c r="C100" s="79">
        <v>3181759.73</v>
      </c>
    </row>
    <row r="101" spans="1:3" s="76" customFormat="1" ht="31.5">
      <c r="A101" s="80" t="s">
        <v>691</v>
      </c>
      <c r="B101" s="81" t="s">
        <v>220</v>
      </c>
      <c r="C101" s="82">
        <v>3181759.73</v>
      </c>
    </row>
    <row r="102" spans="1:3" s="76" customFormat="1" ht="63">
      <c r="A102" s="80" t="s">
        <v>692</v>
      </c>
      <c r="B102" s="81" t="s">
        <v>110</v>
      </c>
      <c r="C102" s="82">
        <v>1475138.29</v>
      </c>
    </row>
    <row r="103" spans="1:3" s="76" customFormat="1" ht="47.25">
      <c r="A103" s="80" t="s">
        <v>693</v>
      </c>
      <c r="B103" s="81" t="s">
        <v>397</v>
      </c>
      <c r="C103" s="82">
        <v>1706621.44</v>
      </c>
    </row>
    <row r="104" spans="1:3" s="76" customFormat="1" ht="78.75">
      <c r="A104" s="86" t="s">
        <v>694</v>
      </c>
      <c r="B104" s="84" t="s">
        <v>534</v>
      </c>
      <c r="C104" s="85">
        <v>818544.08</v>
      </c>
    </row>
    <row r="105" spans="1:3" s="76" customFormat="1" ht="63">
      <c r="A105" s="86" t="s">
        <v>695</v>
      </c>
      <c r="B105" s="84" t="s">
        <v>535</v>
      </c>
      <c r="C105" s="85">
        <v>818544.08</v>
      </c>
    </row>
    <row r="106" spans="1:3" s="76" customFormat="1" ht="94.5">
      <c r="A106" s="86" t="s">
        <v>696</v>
      </c>
      <c r="B106" s="84" t="s">
        <v>536</v>
      </c>
      <c r="C106" s="85">
        <v>173092.3</v>
      </c>
    </row>
    <row r="107" spans="1:3" s="76" customFormat="1" ht="78.75">
      <c r="A107" s="86" t="s">
        <v>697</v>
      </c>
      <c r="B107" s="84" t="s">
        <v>537</v>
      </c>
      <c r="C107" s="85">
        <v>645451.78</v>
      </c>
    </row>
    <row r="108" spans="1:3" s="76" customFormat="1" ht="15.75">
      <c r="A108" s="77" t="s">
        <v>698</v>
      </c>
      <c r="B108" s="78" t="s">
        <v>269</v>
      </c>
      <c r="C108" s="79">
        <v>4406861.29</v>
      </c>
    </row>
    <row r="109" spans="1:3" s="76" customFormat="1" ht="31.5">
      <c r="A109" s="86" t="s">
        <v>699</v>
      </c>
      <c r="B109" s="84" t="s">
        <v>700</v>
      </c>
      <c r="C109" s="85">
        <v>1857288.39</v>
      </c>
    </row>
    <row r="110" spans="1:3" s="76" customFormat="1" ht="63">
      <c r="A110" s="86" t="s">
        <v>701</v>
      </c>
      <c r="B110" s="84" t="s">
        <v>702</v>
      </c>
      <c r="C110" s="85">
        <v>11289.94</v>
      </c>
    </row>
    <row r="111" spans="1:3" s="76" customFormat="1" ht="78.75">
      <c r="A111" s="86" t="s">
        <v>703</v>
      </c>
      <c r="B111" s="84" t="s">
        <v>704</v>
      </c>
      <c r="C111" s="85">
        <v>11289.94</v>
      </c>
    </row>
    <row r="112" spans="1:3" s="76" customFormat="1" ht="78.75">
      <c r="A112" s="86" t="s">
        <v>705</v>
      </c>
      <c r="B112" s="84" t="s">
        <v>706</v>
      </c>
      <c r="C112" s="85">
        <v>129167.19</v>
      </c>
    </row>
    <row r="113" spans="1:3" s="76" customFormat="1" ht="94.5">
      <c r="A113" s="86" t="s">
        <v>707</v>
      </c>
      <c r="B113" s="84" t="s">
        <v>708</v>
      </c>
      <c r="C113" s="85">
        <v>129167.19</v>
      </c>
    </row>
    <row r="114" spans="1:3" s="76" customFormat="1" ht="63">
      <c r="A114" s="86" t="s">
        <v>709</v>
      </c>
      <c r="B114" s="84" t="s">
        <v>710</v>
      </c>
      <c r="C114" s="85">
        <v>90704.5</v>
      </c>
    </row>
    <row r="115" spans="1:3" s="76" customFormat="1" ht="78.75">
      <c r="A115" s="86" t="s">
        <v>711</v>
      </c>
      <c r="B115" s="84" t="s">
        <v>712</v>
      </c>
      <c r="C115" s="85">
        <v>50704.5</v>
      </c>
    </row>
    <row r="116" spans="1:3" s="76" customFormat="1" ht="78.75">
      <c r="A116" s="86" t="s">
        <v>713</v>
      </c>
      <c r="B116" s="84" t="s">
        <v>714</v>
      </c>
      <c r="C116" s="85">
        <v>40000</v>
      </c>
    </row>
    <row r="117" spans="1:3" s="76" customFormat="1" ht="63">
      <c r="A117" s="86" t="s">
        <v>715</v>
      </c>
      <c r="B117" s="84" t="s">
        <v>716</v>
      </c>
      <c r="C117" s="85">
        <v>23500</v>
      </c>
    </row>
    <row r="118" spans="1:3" s="76" customFormat="1" ht="94.5">
      <c r="A118" s="87" t="s">
        <v>717</v>
      </c>
      <c r="B118" s="88" t="s">
        <v>718</v>
      </c>
      <c r="C118" s="85">
        <v>8500</v>
      </c>
    </row>
    <row r="119" spans="1:3" s="76" customFormat="1" ht="78.75">
      <c r="A119" s="86" t="s">
        <v>719</v>
      </c>
      <c r="B119" s="84" t="s">
        <v>720</v>
      </c>
      <c r="C119" s="85">
        <v>15000</v>
      </c>
    </row>
    <row r="120" spans="1:3" s="76" customFormat="1" ht="78.75">
      <c r="A120" s="86" t="s">
        <v>721</v>
      </c>
      <c r="B120" s="84" t="s">
        <v>722</v>
      </c>
      <c r="C120" s="85">
        <v>378630.89</v>
      </c>
    </row>
    <row r="121" spans="1:3" s="76" customFormat="1" ht="94.5">
      <c r="A121" s="86" t="s">
        <v>723</v>
      </c>
      <c r="B121" s="84" t="s">
        <v>724</v>
      </c>
      <c r="C121" s="85">
        <v>378630.89</v>
      </c>
    </row>
    <row r="122" spans="1:3" s="76" customFormat="1" ht="63">
      <c r="A122" s="86" t="s">
        <v>725</v>
      </c>
      <c r="B122" s="84" t="s">
        <v>726</v>
      </c>
      <c r="C122" s="85">
        <v>23794.43</v>
      </c>
    </row>
    <row r="123" spans="1:3" s="76" customFormat="1" ht="126">
      <c r="A123" s="86" t="s">
        <v>727</v>
      </c>
      <c r="B123" s="84" t="s">
        <v>728</v>
      </c>
      <c r="C123" s="85">
        <v>23794.43</v>
      </c>
    </row>
    <row r="124" spans="1:3" s="76" customFormat="1" ht="63">
      <c r="A124" s="86" t="s">
        <v>729</v>
      </c>
      <c r="B124" s="84" t="s">
        <v>730</v>
      </c>
      <c r="C124" s="85">
        <v>12257.01</v>
      </c>
    </row>
    <row r="125" spans="1:3" s="76" customFormat="1" ht="78.75">
      <c r="A125" s="86" t="s">
        <v>731</v>
      </c>
      <c r="B125" s="84" t="s">
        <v>732</v>
      </c>
      <c r="C125" s="85">
        <v>12257.01</v>
      </c>
    </row>
    <row r="126" spans="1:3" s="76" customFormat="1" ht="63">
      <c r="A126" s="86" t="s">
        <v>733</v>
      </c>
      <c r="B126" s="84" t="s">
        <v>734</v>
      </c>
      <c r="C126" s="85">
        <v>843761.44</v>
      </c>
    </row>
    <row r="127" spans="1:3" s="76" customFormat="1" ht="78.75">
      <c r="A127" s="86" t="s">
        <v>735</v>
      </c>
      <c r="B127" s="84" t="s">
        <v>736</v>
      </c>
      <c r="C127" s="85">
        <v>843761.44</v>
      </c>
    </row>
    <row r="128" spans="1:3" s="76" customFormat="1" ht="63">
      <c r="A128" s="86" t="s">
        <v>737</v>
      </c>
      <c r="B128" s="84" t="s">
        <v>738</v>
      </c>
      <c r="C128" s="85">
        <v>344182.99</v>
      </c>
    </row>
    <row r="129" spans="1:3" s="76" customFormat="1" ht="94.5">
      <c r="A129" s="86" t="s">
        <v>739</v>
      </c>
      <c r="B129" s="84" t="s">
        <v>740</v>
      </c>
      <c r="C129" s="85">
        <v>344182.99</v>
      </c>
    </row>
    <row r="130" spans="1:3" s="76" customFormat="1" ht="47.25">
      <c r="A130" s="77" t="s">
        <v>741</v>
      </c>
      <c r="B130" s="78" t="s">
        <v>742</v>
      </c>
      <c r="C130" s="79">
        <v>111190.4</v>
      </c>
    </row>
    <row r="131" spans="1:3" s="76" customFormat="1" ht="47.25">
      <c r="A131" s="80" t="s">
        <v>743</v>
      </c>
      <c r="B131" s="81" t="s">
        <v>744</v>
      </c>
      <c r="C131" s="82">
        <v>111190.4</v>
      </c>
    </row>
    <row r="132" spans="1:3" s="76" customFormat="1" ht="126">
      <c r="A132" s="77" t="s">
        <v>745</v>
      </c>
      <c r="B132" s="78" t="s">
        <v>746</v>
      </c>
      <c r="C132" s="79">
        <v>912236.21</v>
      </c>
    </row>
    <row r="133" spans="1:3" s="76" customFormat="1" ht="63">
      <c r="A133" s="80" t="s">
        <v>747</v>
      </c>
      <c r="B133" s="81" t="s">
        <v>748</v>
      </c>
      <c r="C133" s="82">
        <v>912236.21</v>
      </c>
    </row>
    <row r="134" spans="1:3" s="76" customFormat="1" ht="78.75">
      <c r="A134" s="80" t="s">
        <v>749</v>
      </c>
      <c r="B134" s="81" t="s">
        <v>750</v>
      </c>
      <c r="C134" s="82">
        <v>912236.21</v>
      </c>
    </row>
    <row r="135" spans="1:3" s="76" customFormat="1" ht="15.75">
      <c r="A135" s="77" t="s">
        <v>751</v>
      </c>
      <c r="B135" s="78" t="s">
        <v>752</v>
      </c>
      <c r="C135" s="79">
        <v>1470237.3</v>
      </c>
    </row>
    <row r="136" spans="1:3" s="76" customFormat="1" ht="47.25">
      <c r="A136" s="87" t="s">
        <v>753</v>
      </c>
      <c r="B136" s="88" t="s">
        <v>538</v>
      </c>
      <c r="C136" s="79">
        <v>714550.95</v>
      </c>
    </row>
    <row r="137" spans="1:3" s="76" customFormat="1" ht="110.25">
      <c r="A137" s="87" t="s">
        <v>754</v>
      </c>
      <c r="B137" s="88" t="s">
        <v>439</v>
      </c>
      <c r="C137" s="79">
        <v>714550.95</v>
      </c>
    </row>
    <row r="138" spans="1:3" s="76" customFormat="1" ht="47.25">
      <c r="A138" s="80" t="s">
        <v>755</v>
      </c>
      <c r="B138" s="81" t="s">
        <v>539</v>
      </c>
      <c r="C138" s="82">
        <v>396978.59</v>
      </c>
    </row>
    <row r="139" spans="1:3" s="76" customFormat="1" ht="63">
      <c r="A139" s="80" t="s">
        <v>756</v>
      </c>
      <c r="B139" s="81" t="s">
        <v>444</v>
      </c>
      <c r="C139" s="82">
        <v>396978.59</v>
      </c>
    </row>
    <row r="140" spans="1:3" s="76" customFormat="1" ht="78.75">
      <c r="A140" s="80" t="s">
        <v>757</v>
      </c>
      <c r="B140" s="81" t="s">
        <v>758</v>
      </c>
      <c r="C140" s="82">
        <v>358707.76</v>
      </c>
    </row>
    <row r="141" spans="1:3" s="76" customFormat="1" ht="63">
      <c r="A141" s="80" t="s">
        <v>759</v>
      </c>
      <c r="B141" s="81" t="s">
        <v>760</v>
      </c>
      <c r="C141" s="82">
        <v>360097.32</v>
      </c>
    </row>
    <row r="142" spans="1:3" s="76" customFormat="1" ht="78.75">
      <c r="A142" s="86" t="s">
        <v>761</v>
      </c>
      <c r="B142" s="84" t="s">
        <v>762</v>
      </c>
      <c r="C142" s="85">
        <v>-1389.56</v>
      </c>
    </row>
    <row r="143" spans="1:3" s="76" customFormat="1" ht="15.75">
      <c r="A143" s="86" t="s">
        <v>763</v>
      </c>
      <c r="B143" s="84" t="s">
        <v>540</v>
      </c>
      <c r="C143" s="85">
        <v>55908.99</v>
      </c>
    </row>
    <row r="144" spans="1:3" s="76" customFormat="1" ht="110.25">
      <c r="A144" s="86" t="s">
        <v>764</v>
      </c>
      <c r="B144" s="84" t="s">
        <v>765</v>
      </c>
      <c r="C144" s="85">
        <v>55908.99</v>
      </c>
    </row>
    <row r="145" spans="1:3" s="76" customFormat="1" ht="15.75">
      <c r="A145" s="77" t="s">
        <v>766</v>
      </c>
      <c r="B145" s="78" t="s">
        <v>270</v>
      </c>
      <c r="C145" s="79">
        <v>457286.49</v>
      </c>
    </row>
    <row r="146" spans="1:3" s="76" customFormat="1" ht="15.75">
      <c r="A146" s="77" t="s">
        <v>767</v>
      </c>
      <c r="B146" s="78" t="s">
        <v>768</v>
      </c>
      <c r="C146" s="79">
        <v>3980</v>
      </c>
    </row>
    <row r="147" spans="1:3" s="76" customFormat="1" ht="31.5">
      <c r="A147" s="77" t="s">
        <v>769</v>
      </c>
      <c r="B147" s="78" t="s">
        <v>770</v>
      </c>
      <c r="C147" s="79">
        <v>3980</v>
      </c>
    </row>
    <row r="148" spans="1:3" s="76" customFormat="1" ht="15.75">
      <c r="A148" s="77" t="s">
        <v>771</v>
      </c>
      <c r="B148" s="78" t="s">
        <v>329</v>
      </c>
      <c r="C148" s="79">
        <v>-94773.51</v>
      </c>
    </row>
    <row r="149" spans="1:3" s="76" customFormat="1" ht="15.75">
      <c r="A149" s="80" t="s">
        <v>772</v>
      </c>
      <c r="B149" s="81" t="s">
        <v>216</v>
      </c>
      <c r="C149" s="82">
        <v>-94773.51</v>
      </c>
    </row>
    <row r="150" spans="1:3" s="76" customFormat="1" ht="15.75">
      <c r="A150" s="87" t="s">
        <v>773</v>
      </c>
      <c r="B150" s="88" t="s">
        <v>774</v>
      </c>
      <c r="C150" s="82">
        <v>548080</v>
      </c>
    </row>
    <row r="151" spans="1:3" s="76" customFormat="1" ht="31.5">
      <c r="A151" s="87" t="s">
        <v>775</v>
      </c>
      <c r="B151" s="88" t="s">
        <v>776</v>
      </c>
      <c r="C151" s="82">
        <v>548080</v>
      </c>
    </row>
    <row r="152" spans="1:3" s="76" customFormat="1" ht="15.75">
      <c r="A152" s="77" t="s">
        <v>777</v>
      </c>
      <c r="B152" s="78" t="s">
        <v>273</v>
      </c>
      <c r="C152" s="89">
        <v>1485127303.13</v>
      </c>
    </row>
    <row r="153" spans="1:3" s="76" customFormat="1" ht="47.25">
      <c r="A153" s="77" t="s">
        <v>778</v>
      </c>
      <c r="B153" s="78" t="s">
        <v>228</v>
      </c>
      <c r="C153" s="89">
        <v>1501679726.53</v>
      </c>
    </row>
    <row r="154" spans="1:3" s="76" customFormat="1" ht="31.5">
      <c r="A154" s="77" t="s">
        <v>779</v>
      </c>
      <c r="B154" s="78" t="s">
        <v>541</v>
      </c>
      <c r="C154" s="89">
        <v>192885300</v>
      </c>
    </row>
    <row r="155" spans="1:3" s="76" customFormat="1" ht="15.75">
      <c r="A155" s="80" t="s">
        <v>780</v>
      </c>
      <c r="B155" s="81" t="s">
        <v>356</v>
      </c>
      <c r="C155" s="85">
        <v>98043000</v>
      </c>
    </row>
    <row r="156" spans="1:3" s="76" customFormat="1" ht="47.25">
      <c r="A156" s="80" t="s">
        <v>781</v>
      </c>
      <c r="B156" s="81" t="s">
        <v>782</v>
      </c>
      <c r="C156" s="85">
        <v>98043000</v>
      </c>
    </row>
    <row r="157" spans="1:3" ht="31.5">
      <c r="A157" s="80" t="s">
        <v>783</v>
      </c>
      <c r="B157" s="81" t="s">
        <v>542</v>
      </c>
      <c r="C157" s="85">
        <v>94842300</v>
      </c>
    </row>
    <row r="158" spans="1:3" s="76" customFormat="1" ht="31.5">
      <c r="A158" s="80" t="s">
        <v>784</v>
      </c>
      <c r="B158" s="81" t="s">
        <v>489</v>
      </c>
      <c r="C158" s="85">
        <v>94842300</v>
      </c>
    </row>
    <row r="159" spans="1:3" s="76" customFormat="1" ht="31.5">
      <c r="A159" s="77" t="s">
        <v>785</v>
      </c>
      <c r="B159" s="78" t="s">
        <v>297</v>
      </c>
      <c r="C159" s="89">
        <v>286414787.37</v>
      </c>
    </row>
    <row r="160" spans="1:3" s="90" customFormat="1" ht="94.5">
      <c r="A160" s="77" t="s">
        <v>786</v>
      </c>
      <c r="B160" s="78" t="s">
        <v>543</v>
      </c>
      <c r="C160" s="89">
        <v>80271983.64</v>
      </c>
    </row>
    <row r="161" spans="1:3" s="76" customFormat="1" ht="94.5">
      <c r="A161" s="70" t="s">
        <v>787</v>
      </c>
      <c r="B161" s="88" t="s">
        <v>544</v>
      </c>
      <c r="C161" s="85">
        <v>80271983.64</v>
      </c>
    </row>
    <row r="162" spans="1:3" s="76" customFormat="1" ht="47.25">
      <c r="A162" s="70" t="s">
        <v>788</v>
      </c>
      <c r="B162" s="88" t="s">
        <v>789</v>
      </c>
      <c r="C162" s="85">
        <v>80271983.64</v>
      </c>
    </row>
    <row r="163" spans="1:3" s="76" customFormat="1" ht="47.25">
      <c r="A163" s="70" t="s">
        <v>790</v>
      </c>
      <c r="B163" s="88" t="s">
        <v>791</v>
      </c>
      <c r="C163" s="85">
        <v>416326.02</v>
      </c>
    </row>
    <row r="164" spans="1:3" s="76" customFormat="1" ht="63">
      <c r="A164" s="91" t="s">
        <v>792</v>
      </c>
      <c r="B164" s="88" t="s">
        <v>793</v>
      </c>
      <c r="C164" s="85">
        <v>416326.02</v>
      </c>
    </row>
    <row r="165" spans="1:3" s="76" customFormat="1" ht="63">
      <c r="A165" s="91" t="s">
        <v>794</v>
      </c>
      <c r="B165" s="88" t="s">
        <v>545</v>
      </c>
      <c r="C165" s="85">
        <v>45758548.15</v>
      </c>
    </row>
    <row r="166" spans="1:3" s="76" customFormat="1" ht="63">
      <c r="A166" s="70" t="s">
        <v>795</v>
      </c>
      <c r="B166" s="88" t="s">
        <v>490</v>
      </c>
      <c r="C166" s="85">
        <v>45758548.15</v>
      </c>
    </row>
    <row r="167" spans="1:3" s="76" customFormat="1" ht="31.5">
      <c r="A167" s="70" t="s">
        <v>796</v>
      </c>
      <c r="B167" s="88" t="s">
        <v>546</v>
      </c>
      <c r="C167" s="85">
        <v>9677015.06</v>
      </c>
    </row>
    <row r="168" spans="1:3" s="76" customFormat="1" ht="31.5">
      <c r="A168" s="70" t="s">
        <v>797</v>
      </c>
      <c r="B168" s="88" t="s">
        <v>419</v>
      </c>
      <c r="C168" s="85">
        <v>9677015.06</v>
      </c>
    </row>
    <row r="169" spans="1:3" s="76" customFormat="1" ht="15.75">
      <c r="A169" s="86" t="s">
        <v>798</v>
      </c>
      <c r="B169" s="84" t="s">
        <v>547</v>
      </c>
      <c r="C169" s="85">
        <v>437859.09</v>
      </c>
    </row>
    <row r="170" spans="1:3" s="76" customFormat="1" ht="31.5">
      <c r="A170" s="86" t="s">
        <v>799</v>
      </c>
      <c r="B170" s="84" t="s">
        <v>480</v>
      </c>
      <c r="C170" s="85">
        <v>437859.09</v>
      </c>
    </row>
    <row r="171" spans="1:3" s="76" customFormat="1" ht="31.5">
      <c r="A171" s="70" t="s">
        <v>800</v>
      </c>
      <c r="B171" s="88" t="s">
        <v>548</v>
      </c>
      <c r="C171" s="85">
        <v>26939108.57</v>
      </c>
    </row>
    <row r="172" spans="1:3" s="76" customFormat="1" ht="31.5">
      <c r="A172" s="70" t="s">
        <v>801</v>
      </c>
      <c r="B172" s="88" t="s">
        <v>420</v>
      </c>
      <c r="C172" s="85">
        <v>26939108.57</v>
      </c>
    </row>
    <row r="173" spans="1:3" s="76" customFormat="1" ht="31.5">
      <c r="A173" s="70" t="s">
        <v>802</v>
      </c>
      <c r="B173" s="88" t="s">
        <v>549</v>
      </c>
      <c r="C173" s="85">
        <v>5784025.81</v>
      </c>
    </row>
    <row r="174" spans="1:3" s="76" customFormat="1" ht="31.5">
      <c r="A174" s="70" t="s">
        <v>803</v>
      </c>
      <c r="B174" s="88" t="s">
        <v>550</v>
      </c>
      <c r="C174" s="85">
        <v>5784025.81</v>
      </c>
    </row>
    <row r="175" spans="1:3" s="76" customFormat="1" ht="63">
      <c r="A175" s="70" t="s">
        <v>804</v>
      </c>
      <c r="B175" s="88" t="s">
        <v>551</v>
      </c>
      <c r="C175" s="85">
        <v>11845237.38</v>
      </c>
    </row>
    <row r="176" spans="1:3" s="76" customFormat="1" ht="63">
      <c r="A176" s="70" t="s">
        <v>805</v>
      </c>
      <c r="B176" s="88" t="s">
        <v>445</v>
      </c>
      <c r="C176" s="85">
        <v>11845237.38</v>
      </c>
    </row>
    <row r="177" spans="1:3" s="76" customFormat="1" ht="31.5">
      <c r="A177" s="70" t="s">
        <v>806</v>
      </c>
      <c r="B177" s="88" t="s">
        <v>552</v>
      </c>
      <c r="C177" s="85">
        <v>4151000</v>
      </c>
    </row>
    <row r="178" spans="1:3" s="76" customFormat="1" ht="31.5">
      <c r="A178" s="70" t="s">
        <v>807</v>
      </c>
      <c r="B178" s="88" t="s">
        <v>553</v>
      </c>
      <c r="C178" s="85">
        <v>4151000</v>
      </c>
    </row>
    <row r="179" spans="1:3" s="76" customFormat="1" ht="15.75">
      <c r="A179" s="70" t="s">
        <v>808</v>
      </c>
      <c r="B179" s="88" t="s">
        <v>554</v>
      </c>
      <c r="C179" s="85">
        <v>101133683.65</v>
      </c>
    </row>
    <row r="180" spans="1:3" s="76" customFormat="1" ht="15.75">
      <c r="A180" s="92" t="s">
        <v>809</v>
      </c>
      <c r="B180" s="93" t="s">
        <v>253</v>
      </c>
      <c r="C180" s="94">
        <v>101133683.65</v>
      </c>
    </row>
    <row r="181" spans="1:3" s="76" customFormat="1" ht="94.5">
      <c r="A181" s="70" t="s">
        <v>810</v>
      </c>
      <c r="B181" s="88" t="s">
        <v>811</v>
      </c>
      <c r="C181" s="85">
        <v>26803300</v>
      </c>
    </row>
    <row r="182" spans="1:3" s="76" customFormat="1" ht="63">
      <c r="A182" s="70" t="s">
        <v>812</v>
      </c>
      <c r="B182" s="88" t="s">
        <v>813</v>
      </c>
      <c r="C182" s="85">
        <v>22031800</v>
      </c>
    </row>
    <row r="183" spans="1:3" s="76" customFormat="1" ht="78.75">
      <c r="A183" s="70" t="s">
        <v>814</v>
      </c>
      <c r="B183" s="88" t="s">
        <v>815</v>
      </c>
      <c r="C183" s="85">
        <v>8931632</v>
      </c>
    </row>
    <row r="184" spans="1:3" s="76" customFormat="1" ht="63">
      <c r="A184" s="70" t="s">
        <v>816</v>
      </c>
      <c r="B184" s="88" t="s">
        <v>817</v>
      </c>
      <c r="C184" s="85">
        <v>0</v>
      </c>
    </row>
    <row r="185" spans="1:3" s="76" customFormat="1" ht="94.5">
      <c r="A185" s="70" t="s">
        <v>818</v>
      </c>
      <c r="B185" s="88" t="s">
        <v>819</v>
      </c>
      <c r="C185" s="85">
        <v>15332795</v>
      </c>
    </row>
    <row r="186" spans="1:3" s="76" customFormat="1" ht="47.25">
      <c r="A186" s="70" t="s">
        <v>820</v>
      </c>
      <c r="B186" s="88" t="s">
        <v>821</v>
      </c>
      <c r="C186" s="85">
        <v>4948000</v>
      </c>
    </row>
    <row r="187" spans="1:3" s="76" customFormat="1" ht="63">
      <c r="A187" s="70" t="s">
        <v>822</v>
      </c>
      <c r="B187" s="88" t="s">
        <v>823</v>
      </c>
      <c r="C187" s="85">
        <v>10037735.85</v>
      </c>
    </row>
    <row r="188" spans="1:3" s="76" customFormat="1" ht="78.75">
      <c r="A188" s="154" t="s">
        <v>824</v>
      </c>
      <c r="B188" s="155" t="s">
        <v>825</v>
      </c>
      <c r="C188" s="85">
        <v>4835544</v>
      </c>
    </row>
    <row r="189" spans="1:3" s="76" customFormat="1" ht="47.25">
      <c r="A189" s="100" t="s">
        <v>826</v>
      </c>
      <c r="B189" s="88" t="s">
        <v>827</v>
      </c>
      <c r="C189" s="85">
        <v>5694000</v>
      </c>
    </row>
    <row r="190" spans="1:3" s="76" customFormat="1" ht="31.5">
      <c r="A190" s="100" t="s">
        <v>828</v>
      </c>
      <c r="B190" s="88" t="s">
        <v>829</v>
      </c>
      <c r="C190" s="85">
        <v>260488.8</v>
      </c>
    </row>
    <row r="191" spans="1:3" s="76" customFormat="1" ht="63">
      <c r="A191" s="100" t="s">
        <v>830</v>
      </c>
      <c r="B191" s="88" t="s">
        <v>831</v>
      </c>
      <c r="C191" s="85">
        <v>2022890</v>
      </c>
    </row>
    <row r="192" spans="1:3" s="76" customFormat="1" ht="78.75">
      <c r="A192" s="154" t="s">
        <v>832</v>
      </c>
      <c r="B192" s="155" t="s">
        <v>833</v>
      </c>
      <c r="C192" s="85">
        <v>235498</v>
      </c>
    </row>
    <row r="193" spans="1:3" s="76" customFormat="1" ht="31.5">
      <c r="A193" s="92" t="s">
        <v>834</v>
      </c>
      <c r="B193" s="93" t="s">
        <v>555</v>
      </c>
      <c r="C193" s="89">
        <v>863982273.36</v>
      </c>
    </row>
    <row r="194" spans="1:3" s="76" customFormat="1" ht="31.5">
      <c r="A194" s="92" t="s">
        <v>835</v>
      </c>
      <c r="B194" s="93" t="s">
        <v>556</v>
      </c>
      <c r="C194" s="89">
        <v>830683398</v>
      </c>
    </row>
    <row r="195" spans="1:3" s="76" customFormat="1" ht="47.25">
      <c r="A195" s="92" t="s">
        <v>836</v>
      </c>
      <c r="B195" s="93" t="s">
        <v>557</v>
      </c>
      <c r="C195" s="89">
        <v>830683398</v>
      </c>
    </row>
    <row r="196" spans="1:3" s="76" customFormat="1" ht="220.5">
      <c r="A196" s="70" t="s">
        <v>837</v>
      </c>
      <c r="B196" s="88" t="s">
        <v>838</v>
      </c>
      <c r="C196" s="85">
        <v>219888400</v>
      </c>
    </row>
    <row r="197" spans="1:3" ht="236.25">
      <c r="A197" s="70" t="s">
        <v>839</v>
      </c>
      <c r="B197" s="88" t="s">
        <v>840</v>
      </c>
      <c r="C197" s="85">
        <v>2567600</v>
      </c>
    </row>
    <row r="198" spans="1:3" ht="189">
      <c r="A198" s="70" t="s">
        <v>841</v>
      </c>
      <c r="B198" s="88" t="s">
        <v>842</v>
      </c>
      <c r="C198" s="85">
        <v>367458700</v>
      </c>
    </row>
    <row r="199" spans="1:3" ht="204.75">
      <c r="A199" s="70" t="s">
        <v>843</v>
      </c>
      <c r="B199" s="88" t="s">
        <v>844</v>
      </c>
      <c r="C199" s="85">
        <v>15756000</v>
      </c>
    </row>
    <row r="200" spans="1:3" ht="47.25">
      <c r="A200" s="70" t="s">
        <v>845</v>
      </c>
      <c r="B200" s="88" t="s">
        <v>846</v>
      </c>
      <c r="C200" s="85">
        <v>4748900</v>
      </c>
    </row>
    <row r="201" spans="1:3" ht="47.25">
      <c r="A201" s="70" t="s">
        <v>847</v>
      </c>
      <c r="B201" s="88" t="s">
        <v>848</v>
      </c>
      <c r="C201" s="85">
        <v>7871600</v>
      </c>
    </row>
    <row r="202" spans="1:3" ht="63">
      <c r="A202" s="70" t="s">
        <v>849</v>
      </c>
      <c r="B202" s="88" t="s">
        <v>850</v>
      </c>
      <c r="C202" s="85">
        <v>1329700</v>
      </c>
    </row>
    <row r="203" spans="1:3" ht="47.25">
      <c r="A203" s="70" t="s">
        <v>851</v>
      </c>
      <c r="B203" s="88" t="s">
        <v>852</v>
      </c>
      <c r="C203" s="85">
        <v>1669400</v>
      </c>
    </row>
    <row r="204" spans="1:3" ht="189">
      <c r="A204" s="70" t="s">
        <v>853</v>
      </c>
      <c r="B204" s="88" t="s">
        <v>854</v>
      </c>
      <c r="C204" s="85">
        <v>280800</v>
      </c>
    </row>
    <row r="205" spans="1:3" ht="63">
      <c r="A205" s="70" t="s">
        <v>855</v>
      </c>
      <c r="B205" s="88" t="s">
        <v>856</v>
      </c>
      <c r="C205" s="85">
        <v>592400</v>
      </c>
    </row>
    <row r="206" spans="1:3" ht="204.75">
      <c r="A206" s="70" t="s">
        <v>857</v>
      </c>
      <c r="B206" s="88" t="s">
        <v>858</v>
      </c>
      <c r="C206" s="85">
        <v>43595100</v>
      </c>
    </row>
    <row r="207" spans="1:3" ht="78.75">
      <c r="A207" s="70" t="s">
        <v>859</v>
      </c>
      <c r="B207" s="88" t="s">
        <v>860</v>
      </c>
      <c r="C207" s="85">
        <v>9478500</v>
      </c>
    </row>
    <row r="208" spans="1:3" ht="94.5">
      <c r="A208" s="70" t="s">
        <v>861</v>
      </c>
      <c r="B208" s="88" t="s">
        <v>862</v>
      </c>
      <c r="C208" s="85">
        <v>2929940.2</v>
      </c>
    </row>
    <row r="209" spans="1:3" ht="94.5">
      <c r="A209" s="70" t="s">
        <v>863</v>
      </c>
      <c r="B209" s="88" t="s">
        <v>864</v>
      </c>
      <c r="C209" s="85">
        <v>3183667.2</v>
      </c>
    </row>
    <row r="210" spans="1:3" ht="63">
      <c r="A210" s="70" t="s">
        <v>865</v>
      </c>
      <c r="B210" s="88" t="s">
        <v>866</v>
      </c>
      <c r="C210" s="85">
        <v>9865843.6</v>
      </c>
    </row>
    <row r="211" spans="1:3" ht="94.5">
      <c r="A211" s="70" t="s">
        <v>867</v>
      </c>
      <c r="B211" s="88" t="s">
        <v>868</v>
      </c>
      <c r="C211" s="85">
        <v>300000</v>
      </c>
    </row>
    <row r="212" spans="1:3" ht="252">
      <c r="A212" s="70" t="s">
        <v>869</v>
      </c>
      <c r="B212" s="88" t="s">
        <v>870</v>
      </c>
      <c r="C212" s="85">
        <v>77892200</v>
      </c>
    </row>
    <row r="213" spans="1:3" ht="220.5">
      <c r="A213" s="70" t="s">
        <v>871</v>
      </c>
      <c r="B213" s="88" t="s">
        <v>872</v>
      </c>
      <c r="C213" s="85">
        <v>38427300</v>
      </c>
    </row>
    <row r="214" spans="1:3" ht="63">
      <c r="A214" s="70" t="s">
        <v>873</v>
      </c>
      <c r="B214" s="88" t="s">
        <v>874</v>
      </c>
      <c r="C214" s="85">
        <v>1594900</v>
      </c>
    </row>
    <row r="215" spans="1:3" ht="110.25">
      <c r="A215" s="70" t="s">
        <v>875</v>
      </c>
      <c r="B215" s="88" t="s">
        <v>876</v>
      </c>
      <c r="C215" s="85">
        <v>1334850</v>
      </c>
    </row>
    <row r="216" spans="1:3" ht="78.75">
      <c r="A216" s="70" t="s">
        <v>877</v>
      </c>
      <c r="B216" s="88" t="s">
        <v>878</v>
      </c>
      <c r="C216" s="85">
        <v>19315380</v>
      </c>
    </row>
    <row r="217" spans="1:3" ht="78.75">
      <c r="A217" s="70" t="s">
        <v>879</v>
      </c>
      <c r="B217" s="88" t="s">
        <v>880</v>
      </c>
      <c r="C217" s="85">
        <v>602217</v>
      </c>
    </row>
    <row r="218" spans="1:3" ht="78.75">
      <c r="A218" s="70" t="s">
        <v>881</v>
      </c>
      <c r="B218" s="88" t="s">
        <v>558</v>
      </c>
      <c r="C218" s="85">
        <v>20139500</v>
      </c>
    </row>
    <row r="219" spans="1:3" ht="78.75">
      <c r="A219" s="70" t="s">
        <v>882</v>
      </c>
      <c r="B219" s="88" t="s">
        <v>559</v>
      </c>
      <c r="C219" s="85">
        <v>20139500</v>
      </c>
    </row>
    <row r="220" spans="1:3" ht="63">
      <c r="A220" s="70" t="s">
        <v>883</v>
      </c>
      <c r="B220" s="88" t="s">
        <v>560</v>
      </c>
      <c r="C220" s="85">
        <v>8284720</v>
      </c>
    </row>
    <row r="221" spans="1:3" ht="63">
      <c r="A221" s="70" t="s">
        <v>884</v>
      </c>
      <c r="B221" s="88" t="s">
        <v>561</v>
      </c>
      <c r="C221" s="85">
        <v>8284720</v>
      </c>
    </row>
    <row r="222" spans="1:3" ht="31.5">
      <c r="A222" s="70" t="s">
        <v>885</v>
      </c>
      <c r="B222" s="88" t="s">
        <v>562</v>
      </c>
      <c r="C222" s="85">
        <v>2265100</v>
      </c>
    </row>
    <row r="223" spans="1:3" ht="47.25">
      <c r="A223" s="70" t="s">
        <v>886</v>
      </c>
      <c r="B223" s="88" t="s">
        <v>350</v>
      </c>
      <c r="C223" s="85">
        <v>2265100</v>
      </c>
    </row>
    <row r="224" spans="1:3" ht="63">
      <c r="A224" s="70" t="s">
        <v>887</v>
      </c>
      <c r="B224" s="88" t="s">
        <v>563</v>
      </c>
      <c r="C224" s="85">
        <v>0</v>
      </c>
    </row>
    <row r="225" spans="1:3" ht="63">
      <c r="A225" s="70" t="s">
        <v>888</v>
      </c>
      <c r="B225" s="88" t="s">
        <v>418</v>
      </c>
      <c r="C225" s="85">
        <v>0</v>
      </c>
    </row>
    <row r="226" spans="1:3" ht="47.25">
      <c r="A226" s="70" t="s">
        <v>889</v>
      </c>
      <c r="B226" s="88" t="s">
        <v>564</v>
      </c>
      <c r="C226" s="85">
        <v>1359656.23</v>
      </c>
    </row>
    <row r="227" spans="1:3" ht="47.25">
      <c r="A227" s="70" t="s">
        <v>890</v>
      </c>
      <c r="B227" s="88" t="s">
        <v>565</v>
      </c>
      <c r="C227" s="85">
        <v>1359656.23</v>
      </c>
    </row>
    <row r="228" spans="1:3" ht="31.5">
      <c r="A228" s="70" t="s">
        <v>891</v>
      </c>
      <c r="B228" s="88" t="s">
        <v>892</v>
      </c>
      <c r="C228" s="85">
        <v>1249899.13</v>
      </c>
    </row>
    <row r="229" spans="1:3" ht="31.5">
      <c r="A229" s="70" t="s">
        <v>893</v>
      </c>
      <c r="B229" s="88" t="s">
        <v>894</v>
      </c>
      <c r="C229" s="85">
        <v>1249899.13</v>
      </c>
    </row>
    <row r="230" spans="1:3" ht="15.75">
      <c r="A230" s="92" t="s">
        <v>895</v>
      </c>
      <c r="B230" s="93" t="s">
        <v>351</v>
      </c>
      <c r="C230" s="89">
        <v>158397365.8</v>
      </c>
    </row>
    <row r="231" spans="1:3" ht="63">
      <c r="A231" s="92" t="s">
        <v>896</v>
      </c>
      <c r="B231" s="93" t="s">
        <v>566</v>
      </c>
      <c r="C231" s="89">
        <v>4177251.8</v>
      </c>
    </row>
    <row r="232" spans="1:3" ht="63">
      <c r="A232" s="70" t="s">
        <v>897</v>
      </c>
      <c r="B232" s="88" t="s">
        <v>567</v>
      </c>
      <c r="C232" s="85">
        <v>4177251.8</v>
      </c>
    </row>
    <row r="233" spans="1:3" ht="63">
      <c r="A233" s="70" t="s">
        <v>898</v>
      </c>
      <c r="B233" s="88" t="s">
        <v>899</v>
      </c>
      <c r="C233" s="85">
        <v>42134014</v>
      </c>
    </row>
    <row r="234" spans="1:3" ht="63">
      <c r="A234" s="70" t="s">
        <v>900</v>
      </c>
      <c r="B234" s="88" t="s">
        <v>568</v>
      </c>
      <c r="C234" s="85">
        <v>42134014</v>
      </c>
    </row>
    <row r="235" spans="1:3" ht="63">
      <c r="A235" s="70" t="s">
        <v>901</v>
      </c>
      <c r="B235" s="88" t="s">
        <v>902</v>
      </c>
      <c r="C235" s="85">
        <v>50000000</v>
      </c>
    </row>
    <row r="236" spans="1:3" ht="78.75">
      <c r="A236" s="70" t="s">
        <v>903</v>
      </c>
      <c r="B236" s="88" t="s">
        <v>904</v>
      </c>
      <c r="C236" s="85">
        <v>50000000</v>
      </c>
    </row>
    <row r="237" spans="1:3" ht="15.75">
      <c r="A237" s="70" t="s">
        <v>905</v>
      </c>
      <c r="B237" s="88" t="s">
        <v>569</v>
      </c>
      <c r="C237" s="85">
        <v>62086100</v>
      </c>
    </row>
    <row r="238" spans="1:3" ht="31.5">
      <c r="A238" s="70" t="s">
        <v>906</v>
      </c>
      <c r="B238" s="88" t="s">
        <v>570</v>
      </c>
      <c r="C238" s="85">
        <v>62086100</v>
      </c>
    </row>
    <row r="239" spans="1:3" ht="78.75">
      <c r="A239" s="70" t="s">
        <v>907</v>
      </c>
      <c r="B239" s="88" t="s">
        <v>908</v>
      </c>
      <c r="C239" s="85">
        <v>52786100</v>
      </c>
    </row>
    <row r="240" spans="1:3" ht="78.75">
      <c r="A240" s="70" t="s">
        <v>909</v>
      </c>
      <c r="B240" s="88" t="s">
        <v>910</v>
      </c>
      <c r="C240" s="85">
        <v>8100000</v>
      </c>
    </row>
    <row r="241" spans="1:3" ht="63">
      <c r="A241" s="95" t="s">
        <v>911</v>
      </c>
      <c r="B241" s="88" t="s">
        <v>912</v>
      </c>
      <c r="C241" s="85">
        <v>500000</v>
      </c>
    </row>
    <row r="242" spans="1:3" ht="78.75">
      <c r="A242" s="95" t="s">
        <v>913</v>
      </c>
      <c r="B242" s="88" t="s">
        <v>914</v>
      </c>
      <c r="C242" s="85">
        <v>700000</v>
      </c>
    </row>
    <row r="243" spans="1:3" ht="15.75">
      <c r="A243" s="96" t="s">
        <v>915</v>
      </c>
      <c r="B243" s="88" t="s">
        <v>571</v>
      </c>
      <c r="C243" s="89">
        <v>32148</v>
      </c>
    </row>
    <row r="244" spans="1:3" ht="31.5">
      <c r="A244" s="96" t="s">
        <v>916</v>
      </c>
      <c r="B244" s="88" t="s">
        <v>491</v>
      </c>
      <c r="C244" s="89">
        <v>32148</v>
      </c>
    </row>
    <row r="245" spans="1:3" ht="31.5">
      <c r="A245" s="96" t="s">
        <v>917</v>
      </c>
      <c r="B245" s="88" t="s">
        <v>491</v>
      </c>
      <c r="C245" s="89">
        <v>32148</v>
      </c>
    </row>
    <row r="246" spans="1:3" ht="63">
      <c r="A246" s="70" t="s">
        <v>918</v>
      </c>
      <c r="B246" s="88" t="s">
        <v>919</v>
      </c>
      <c r="C246" s="85">
        <v>32148</v>
      </c>
    </row>
    <row r="247" spans="1:3" ht="78.75">
      <c r="A247" s="96" t="s">
        <v>920</v>
      </c>
      <c r="B247" s="97" t="s">
        <v>921</v>
      </c>
      <c r="C247" s="98">
        <v>221008.01</v>
      </c>
    </row>
    <row r="248" spans="1:3" ht="94.5">
      <c r="A248" s="96" t="s">
        <v>922</v>
      </c>
      <c r="B248" s="97" t="s">
        <v>923</v>
      </c>
      <c r="C248" s="98">
        <v>221008.01</v>
      </c>
    </row>
    <row r="249" spans="1:3" ht="78.75">
      <c r="A249" s="99" t="s">
        <v>924</v>
      </c>
      <c r="B249" s="100" t="s">
        <v>572</v>
      </c>
      <c r="C249" s="85">
        <v>221008.01</v>
      </c>
    </row>
    <row r="250" spans="1:3" ht="63">
      <c r="A250" s="99" t="s">
        <v>925</v>
      </c>
      <c r="B250" s="100" t="s">
        <v>926</v>
      </c>
      <c r="C250" s="85">
        <v>221008.01</v>
      </c>
    </row>
    <row r="251" spans="1:3" ht="47.25">
      <c r="A251" s="96" t="s">
        <v>927</v>
      </c>
      <c r="B251" s="97" t="s">
        <v>573</v>
      </c>
      <c r="C251" s="98">
        <v>-16805579.41</v>
      </c>
    </row>
    <row r="252" spans="1:3" ht="47.25">
      <c r="A252" s="96" t="s">
        <v>928</v>
      </c>
      <c r="B252" s="97" t="s">
        <v>574</v>
      </c>
      <c r="C252" s="98">
        <v>-16805579.41</v>
      </c>
    </row>
    <row r="253" spans="1:3" ht="63">
      <c r="A253" s="99" t="s">
        <v>929</v>
      </c>
      <c r="B253" s="100" t="s">
        <v>930</v>
      </c>
      <c r="C253" s="85">
        <v>-2690264.14</v>
      </c>
    </row>
    <row r="254" spans="1:3" ht="78.75">
      <c r="A254" s="99" t="s">
        <v>931</v>
      </c>
      <c r="B254" s="100" t="s">
        <v>932</v>
      </c>
      <c r="C254" s="85">
        <v>-477030.73</v>
      </c>
    </row>
    <row r="255" spans="1:3" ht="47.25">
      <c r="A255" s="99" t="s">
        <v>933</v>
      </c>
      <c r="B255" s="100" t="s">
        <v>575</v>
      </c>
      <c r="C255" s="85">
        <v>-13638284.54</v>
      </c>
    </row>
    <row r="256" spans="1:3" ht="15.75">
      <c r="A256" s="92"/>
      <c r="B256" s="93" t="s">
        <v>280</v>
      </c>
      <c r="C256" s="89">
        <f>C152+C13</f>
        <v>2218538842.73</v>
      </c>
    </row>
    <row r="259" spans="1:8" s="1" customFormat="1" ht="15.75" customHeight="1">
      <c r="A259" s="133" t="s">
        <v>934</v>
      </c>
      <c r="B259" s="133"/>
      <c r="C259" s="133"/>
      <c r="D259" s="4"/>
      <c r="E259" s="101"/>
      <c r="F259" s="101"/>
      <c r="G259" s="101"/>
      <c r="H259" s="101"/>
    </row>
  </sheetData>
  <sheetProtection/>
  <mergeCells count="9">
    <mergeCell ref="A9:C9"/>
    <mergeCell ref="A259:C259"/>
    <mergeCell ref="A6:C6"/>
    <mergeCell ref="A1:C1"/>
    <mergeCell ref="A2:C2"/>
    <mergeCell ref="A3:C3"/>
    <mergeCell ref="A4:C4"/>
    <mergeCell ref="A5:C5"/>
    <mergeCell ref="A8:C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1:C330"/>
  <sheetViews>
    <sheetView zoomScalePageLayoutView="0" workbookViewId="0" topLeftCell="A31">
      <selection activeCell="A58" sqref="A58"/>
    </sheetView>
  </sheetViews>
  <sheetFormatPr defaultColWidth="9.00390625" defaultRowHeight="12.75"/>
  <cols>
    <col min="1" max="1" width="93.25390625" style="14" customWidth="1"/>
    <col min="2" max="2" width="15.00390625" style="15" customWidth="1"/>
    <col min="3" max="3" width="17.625" style="13" customWidth="1"/>
    <col min="4" max="16384" width="9.125" style="12" customWidth="1"/>
  </cols>
  <sheetData>
    <row r="1" spans="1:3" s="10" customFormat="1" ht="15">
      <c r="A1" s="9"/>
      <c r="B1" s="138" t="s">
        <v>576</v>
      </c>
      <c r="C1" s="138"/>
    </row>
    <row r="2" spans="1:3" s="10" customFormat="1" ht="15">
      <c r="A2" s="9"/>
      <c r="B2" s="138" t="s">
        <v>303</v>
      </c>
      <c r="C2" s="138"/>
    </row>
    <row r="3" spans="1:3" s="10" customFormat="1" ht="15">
      <c r="A3" s="9"/>
      <c r="B3" s="138" t="s">
        <v>304</v>
      </c>
      <c r="C3" s="138"/>
    </row>
    <row r="4" spans="1:3" s="10" customFormat="1" ht="15">
      <c r="A4" s="9"/>
      <c r="B4" s="138" t="s">
        <v>275</v>
      </c>
      <c r="C4" s="138"/>
    </row>
    <row r="5" spans="1:3" s="10" customFormat="1" ht="15">
      <c r="A5" s="9"/>
      <c r="B5" s="138" t="s">
        <v>935</v>
      </c>
      <c r="C5" s="138"/>
    </row>
    <row r="6" spans="1:3" s="10" customFormat="1" ht="15">
      <c r="A6" s="9"/>
      <c r="B6" s="138"/>
      <c r="C6" s="138"/>
    </row>
    <row r="7" spans="1:3" ht="33" customHeight="1">
      <c r="A7" s="139" t="s">
        <v>938</v>
      </c>
      <c r="B7" s="139"/>
      <c r="C7" s="139"/>
    </row>
    <row r="8" ht="15.75">
      <c r="C8" s="13" t="s">
        <v>511</v>
      </c>
    </row>
    <row r="9" spans="1:3" s="11" customFormat="1" ht="38.25">
      <c r="A9" s="57" t="s">
        <v>291</v>
      </c>
      <c r="B9" s="63" t="s">
        <v>513</v>
      </c>
      <c r="C9" s="58" t="s">
        <v>512</v>
      </c>
    </row>
    <row r="10" spans="1:3" s="22" customFormat="1" ht="15.75">
      <c r="A10" s="20" t="s">
        <v>8</v>
      </c>
      <c r="B10" s="21" t="s">
        <v>281</v>
      </c>
      <c r="C10" s="104">
        <f>C11+C12+C13</f>
        <v>135866871.82</v>
      </c>
    </row>
    <row r="11" spans="1:3" s="22" customFormat="1" ht="36" customHeight="1">
      <c r="A11" s="23" t="s">
        <v>359</v>
      </c>
      <c r="B11" s="24" t="s">
        <v>27</v>
      </c>
      <c r="C11" s="103">
        <v>4499490.17</v>
      </c>
    </row>
    <row r="12" spans="1:3" ht="35.25" customHeight="1">
      <c r="A12" s="23" t="s">
        <v>311</v>
      </c>
      <c r="B12" s="24" t="s">
        <v>9</v>
      </c>
      <c r="C12" s="103">
        <v>98485132.29</v>
      </c>
    </row>
    <row r="13" spans="1:3" ht="15.75">
      <c r="A13" s="23" t="s">
        <v>77</v>
      </c>
      <c r="B13" s="24" t="s">
        <v>87</v>
      </c>
      <c r="C13" s="103">
        <v>32882249.36</v>
      </c>
    </row>
    <row r="14" spans="1:3" s="22" customFormat="1" ht="15.75">
      <c r="A14" s="20" t="s">
        <v>316</v>
      </c>
      <c r="B14" s="21" t="s">
        <v>317</v>
      </c>
      <c r="C14" s="104">
        <f>C15</f>
        <v>2265100</v>
      </c>
    </row>
    <row r="15" spans="1:3" ht="15.75">
      <c r="A15" s="23" t="s">
        <v>319</v>
      </c>
      <c r="B15" s="24" t="s">
        <v>318</v>
      </c>
      <c r="C15" s="103">
        <v>2265100</v>
      </c>
    </row>
    <row r="16" spans="1:3" s="22" customFormat="1" ht="19.5" customHeight="1">
      <c r="A16" s="20" t="s">
        <v>10</v>
      </c>
      <c r="B16" s="21" t="s">
        <v>11</v>
      </c>
      <c r="C16" s="104">
        <f>C17</f>
        <v>5226770.86</v>
      </c>
    </row>
    <row r="17" spans="1:3" ht="31.5">
      <c r="A17" s="23" t="s">
        <v>215</v>
      </c>
      <c r="B17" s="24" t="s">
        <v>314</v>
      </c>
      <c r="C17" s="103">
        <v>5226770.86</v>
      </c>
    </row>
    <row r="18" spans="1:3" s="22" customFormat="1" ht="15.75">
      <c r="A18" s="20" t="s">
        <v>12</v>
      </c>
      <c r="B18" s="21" t="s">
        <v>13</v>
      </c>
      <c r="C18" s="104">
        <f>C19+C20+C21+C22</f>
        <v>219557267.00000003</v>
      </c>
    </row>
    <row r="19" spans="1:3" ht="15.75">
      <c r="A19" s="23" t="s">
        <v>83</v>
      </c>
      <c r="B19" s="24" t="s">
        <v>82</v>
      </c>
      <c r="C19" s="103">
        <v>8302310.15</v>
      </c>
    </row>
    <row r="20" spans="1:3" ht="15.75">
      <c r="A20" s="23" t="s">
        <v>353</v>
      </c>
      <c r="B20" s="24" t="s">
        <v>352</v>
      </c>
      <c r="C20" s="103">
        <v>5698583.06</v>
      </c>
    </row>
    <row r="21" spans="1:3" ht="15.75">
      <c r="A21" s="23" t="s">
        <v>265</v>
      </c>
      <c r="B21" s="24" t="s">
        <v>21</v>
      </c>
      <c r="C21" s="103">
        <v>181152261.11</v>
      </c>
    </row>
    <row r="22" spans="1:3" ht="15.75">
      <c r="A22" s="23" t="s">
        <v>14</v>
      </c>
      <c r="B22" s="24" t="s">
        <v>355</v>
      </c>
      <c r="C22" s="103">
        <v>24404112.68</v>
      </c>
    </row>
    <row r="23" spans="1:3" s="22" customFormat="1" ht="15.75">
      <c r="A23" s="20" t="s">
        <v>309</v>
      </c>
      <c r="B23" s="21" t="s">
        <v>307</v>
      </c>
      <c r="C23" s="104">
        <f>C24+C25+C26+C27</f>
        <v>252173122.20999998</v>
      </c>
    </row>
    <row r="24" spans="1:3" s="22" customFormat="1" ht="15.75">
      <c r="A24" s="23" t="s">
        <v>325</v>
      </c>
      <c r="B24" s="24" t="s">
        <v>324</v>
      </c>
      <c r="C24" s="103">
        <v>5677989.45</v>
      </c>
    </row>
    <row r="25" spans="1:3" ht="15.75">
      <c r="A25" s="23" t="s">
        <v>310</v>
      </c>
      <c r="B25" s="24" t="s">
        <v>308</v>
      </c>
      <c r="C25" s="103">
        <v>81753660.87</v>
      </c>
    </row>
    <row r="26" spans="1:3" s="22" customFormat="1" ht="15.75">
      <c r="A26" s="23" t="s">
        <v>323</v>
      </c>
      <c r="B26" s="24" t="s">
        <v>322</v>
      </c>
      <c r="C26" s="103">
        <v>156641471.89</v>
      </c>
    </row>
    <row r="27" spans="1:3" s="22" customFormat="1" ht="15.75">
      <c r="A27" s="23" t="s">
        <v>936</v>
      </c>
      <c r="B27" s="24" t="s">
        <v>937</v>
      </c>
      <c r="C27" s="103">
        <v>8100000</v>
      </c>
    </row>
    <row r="28" spans="1:3" s="22" customFormat="1" ht="15.75">
      <c r="A28" s="20" t="s">
        <v>440</v>
      </c>
      <c r="B28" s="21" t="s">
        <v>442</v>
      </c>
      <c r="C28" s="104">
        <f>C29</f>
        <v>9751365.26</v>
      </c>
    </row>
    <row r="29" spans="1:3" s="22" customFormat="1" ht="15.75">
      <c r="A29" s="23" t="s">
        <v>443</v>
      </c>
      <c r="B29" s="24" t="s">
        <v>441</v>
      </c>
      <c r="C29" s="103">
        <v>9751365.26</v>
      </c>
    </row>
    <row r="30" spans="1:3" ht="15.75">
      <c r="A30" s="20" t="s">
        <v>15</v>
      </c>
      <c r="B30" s="21" t="s">
        <v>282</v>
      </c>
      <c r="C30" s="104">
        <f>C31+C32+C33+C34+C35</f>
        <v>1284733509.41</v>
      </c>
    </row>
    <row r="31" spans="1:3" ht="15.75">
      <c r="A31" s="23" t="s">
        <v>286</v>
      </c>
      <c r="B31" s="24" t="s">
        <v>283</v>
      </c>
      <c r="C31" s="103">
        <v>420717475.4</v>
      </c>
    </row>
    <row r="32" spans="1:3" ht="15.75">
      <c r="A32" s="23" t="s">
        <v>287</v>
      </c>
      <c r="B32" s="24" t="s">
        <v>16</v>
      </c>
      <c r="C32" s="103">
        <v>684784752.96</v>
      </c>
    </row>
    <row r="33" spans="1:3" ht="15.75">
      <c r="A33" s="23" t="s">
        <v>261</v>
      </c>
      <c r="B33" s="24" t="s">
        <v>260</v>
      </c>
      <c r="C33" s="103">
        <v>114883491.47</v>
      </c>
    </row>
    <row r="34" spans="1:3" ht="15.75">
      <c r="A34" s="23" t="s">
        <v>254</v>
      </c>
      <c r="B34" s="24" t="s">
        <v>17</v>
      </c>
      <c r="C34" s="103">
        <v>26238050.72</v>
      </c>
    </row>
    <row r="35" spans="1:3" ht="15.75">
      <c r="A35" s="23" t="s">
        <v>18</v>
      </c>
      <c r="B35" s="24" t="s">
        <v>19</v>
      </c>
      <c r="C35" s="103">
        <v>38109738.86</v>
      </c>
    </row>
    <row r="36" spans="1:3" ht="15.75">
      <c r="A36" s="20" t="s">
        <v>113</v>
      </c>
      <c r="B36" s="21" t="s">
        <v>284</v>
      </c>
      <c r="C36" s="104">
        <f>C37</f>
        <v>107422530.11</v>
      </c>
    </row>
    <row r="37" spans="1:3" ht="15.75">
      <c r="A37" s="23" t="s">
        <v>20</v>
      </c>
      <c r="B37" s="24" t="s">
        <v>285</v>
      </c>
      <c r="C37" s="103">
        <v>107422530.11</v>
      </c>
    </row>
    <row r="38" spans="1:3" s="22" customFormat="1" ht="15.75">
      <c r="A38" s="20" t="s">
        <v>289</v>
      </c>
      <c r="B38" s="21" t="s">
        <v>22</v>
      </c>
      <c r="C38" s="104">
        <f>C39+C40+C41</f>
        <v>116637303.11999999</v>
      </c>
    </row>
    <row r="39" spans="1:3" s="22" customFormat="1" ht="15.75">
      <c r="A39" s="23" t="s">
        <v>99</v>
      </c>
      <c r="B39" s="24" t="s">
        <v>98</v>
      </c>
      <c r="C39" s="103">
        <v>1410175.63</v>
      </c>
    </row>
    <row r="40" spans="1:3" ht="16.5" customHeight="1">
      <c r="A40" s="23" t="s">
        <v>23</v>
      </c>
      <c r="B40" s="24" t="s">
        <v>24</v>
      </c>
      <c r="C40" s="103">
        <v>3585147</v>
      </c>
    </row>
    <row r="41" spans="1:3" ht="15.75">
      <c r="A41" s="23" t="s">
        <v>312</v>
      </c>
      <c r="B41" s="24" t="s">
        <v>25</v>
      </c>
      <c r="C41" s="103">
        <v>111641980.49</v>
      </c>
    </row>
    <row r="42" spans="1:3" ht="15.75">
      <c r="A42" s="20" t="s">
        <v>90</v>
      </c>
      <c r="B42" s="21" t="s">
        <v>26</v>
      </c>
      <c r="C42" s="104">
        <f>C43</f>
        <v>53643200.08</v>
      </c>
    </row>
    <row r="43" spans="1:3" ht="15.75">
      <c r="A43" s="23" t="s">
        <v>92</v>
      </c>
      <c r="B43" s="24" t="s">
        <v>91</v>
      </c>
      <c r="C43" s="103">
        <v>53643200.08</v>
      </c>
    </row>
    <row r="44" spans="1:3" ht="15.75">
      <c r="A44" s="20" t="s">
        <v>94</v>
      </c>
      <c r="B44" s="21" t="s">
        <v>93</v>
      </c>
      <c r="C44" s="104">
        <f>C45+C46</f>
        <v>4547000</v>
      </c>
    </row>
    <row r="45" spans="1:3" ht="15.75">
      <c r="A45" s="23" t="s">
        <v>294</v>
      </c>
      <c r="B45" s="24" t="s">
        <v>95</v>
      </c>
      <c r="C45" s="103">
        <v>3500000</v>
      </c>
    </row>
    <row r="46" spans="1:3" ht="15.75">
      <c r="A46" s="23" t="s">
        <v>288</v>
      </c>
      <c r="B46" s="24" t="s">
        <v>96</v>
      </c>
      <c r="C46" s="103">
        <v>1047000</v>
      </c>
    </row>
    <row r="47" spans="1:3" ht="34.5" customHeight="1">
      <c r="A47" s="25" t="s">
        <v>488</v>
      </c>
      <c r="B47" s="21" t="s">
        <v>97</v>
      </c>
      <c r="C47" s="104">
        <f>C48+C49</f>
        <v>79174373</v>
      </c>
    </row>
    <row r="48" spans="1:3" ht="31.5">
      <c r="A48" s="23" t="s">
        <v>114</v>
      </c>
      <c r="B48" s="24" t="s">
        <v>100</v>
      </c>
      <c r="C48" s="103">
        <v>76736700</v>
      </c>
    </row>
    <row r="49" spans="1:3" ht="15.75">
      <c r="A49" s="23" t="s">
        <v>474</v>
      </c>
      <c r="B49" s="24" t="s">
        <v>475</v>
      </c>
      <c r="C49" s="103">
        <v>2437673</v>
      </c>
    </row>
    <row r="50" spans="1:3" ht="15.75">
      <c r="A50" s="20" t="s">
        <v>290</v>
      </c>
      <c r="B50" s="26"/>
      <c r="C50" s="30">
        <f>C10+C14+C16+C18+C23+C30+C36+C38+C42+C44+C47+C28</f>
        <v>2270998412.8700004</v>
      </c>
    </row>
    <row r="51" spans="1:2" ht="15.75">
      <c r="A51" s="27"/>
      <c r="B51" s="28"/>
    </row>
    <row r="52" spans="1:2" ht="15.75">
      <c r="A52" s="137" t="s">
        <v>994</v>
      </c>
      <c r="B52" s="137"/>
    </row>
    <row r="53" ht="15.75">
      <c r="B53" s="29"/>
    </row>
    <row r="54" ht="15.75">
      <c r="B54" s="12"/>
    </row>
    <row r="55" ht="15.75">
      <c r="B55" s="12"/>
    </row>
    <row r="56" ht="15.75">
      <c r="B56" s="12"/>
    </row>
    <row r="57" ht="15.75">
      <c r="B57" s="12"/>
    </row>
    <row r="58" ht="15.75">
      <c r="B58" s="12"/>
    </row>
    <row r="59" ht="15.75">
      <c r="B59" s="12"/>
    </row>
    <row r="60" ht="15.75">
      <c r="B60" s="12"/>
    </row>
    <row r="61" ht="15.75">
      <c r="B61" s="12"/>
    </row>
    <row r="62" ht="15.75">
      <c r="B62" s="12"/>
    </row>
    <row r="63" ht="15.75">
      <c r="B63" s="12"/>
    </row>
    <row r="64" ht="15.75">
      <c r="B64" s="29"/>
    </row>
    <row r="65" ht="15.75">
      <c r="B65" s="29"/>
    </row>
    <row r="66" ht="15.75">
      <c r="B66" s="29"/>
    </row>
    <row r="67" ht="15.75">
      <c r="B67" s="29"/>
    </row>
    <row r="68" ht="15.75">
      <c r="B68" s="29"/>
    </row>
    <row r="69" ht="15.75">
      <c r="B69" s="29"/>
    </row>
    <row r="70" ht="15.75">
      <c r="B70" s="29"/>
    </row>
    <row r="71" ht="15.75">
      <c r="B71" s="29"/>
    </row>
    <row r="72" ht="15.75">
      <c r="B72" s="29"/>
    </row>
    <row r="73" ht="15.75">
      <c r="B73" s="29"/>
    </row>
    <row r="74" ht="15.75">
      <c r="B74" s="29"/>
    </row>
    <row r="75" ht="15.75">
      <c r="B75" s="29"/>
    </row>
    <row r="76" ht="15.75">
      <c r="B76" s="29"/>
    </row>
    <row r="77" ht="15.75">
      <c r="B77" s="29"/>
    </row>
    <row r="78" ht="15.75">
      <c r="B78" s="29"/>
    </row>
    <row r="79" ht="15.75">
      <c r="B79" s="29"/>
    </row>
    <row r="80" ht="15.75">
      <c r="B80" s="29"/>
    </row>
    <row r="81" ht="15.75">
      <c r="B81" s="29"/>
    </row>
    <row r="82" ht="15.75">
      <c r="B82" s="29"/>
    </row>
    <row r="83" ht="15.75">
      <c r="B83" s="29"/>
    </row>
    <row r="84" ht="15.75">
      <c r="B84" s="29"/>
    </row>
    <row r="85" ht="15.75">
      <c r="B85" s="29"/>
    </row>
    <row r="86" ht="15.75">
      <c r="B86" s="29"/>
    </row>
    <row r="87" ht="15.75">
      <c r="B87" s="29"/>
    </row>
    <row r="88" ht="15.75">
      <c r="B88" s="29"/>
    </row>
    <row r="89" ht="15.75">
      <c r="B89" s="29"/>
    </row>
    <row r="90" ht="15.75">
      <c r="B90" s="29"/>
    </row>
    <row r="91" ht="15.75">
      <c r="B91" s="29"/>
    </row>
    <row r="92" ht="15.75">
      <c r="B92" s="29"/>
    </row>
    <row r="93" ht="15.75">
      <c r="B93" s="29"/>
    </row>
    <row r="94" ht="15.75">
      <c r="B94" s="29"/>
    </row>
    <row r="95" ht="15.75">
      <c r="B95" s="29"/>
    </row>
    <row r="96" ht="15.75">
      <c r="B96" s="29"/>
    </row>
    <row r="97" ht="15.75">
      <c r="B97" s="29"/>
    </row>
    <row r="98" ht="15.75">
      <c r="B98" s="29"/>
    </row>
    <row r="99" ht="15.75">
      <c r="B99" s="29"/>
    </row>
    <row r="102" ht="15.75">
      <c r="B102" s="12"/>
    </row>
    <row r="103" ht="15.75">
      <c r="B103" s="12"/>
    </row>
    <row r="104" ht="15.75">
      <c r="B104" s="12"/>
    </row>
    <row r="105" ht="15.75">
      <c r="B105" s="12"/>
    </row>
    <row r="106" ht="15.75">
      <c r="B106" s="12"/>
    </row>
    <row r="107" ht="15.75">
      <c r="B107" s="12"/>
    </row>
    <row r="108" ht="15.75">
      <c r="B108" s="12"/>
    </row>
    <row r="109" ht="15.75">
      <c r="B109" s="12"/>
    </row>
    <row r="110" ht="15.75">
      <c r="B110" s="12"/>
    </row>
    <row r="111" ht="15.75">
      <c r="B111" s="12"/>
    </row>
    <row r="112" ht="15.75">
      <c r="B112" s="12"/>
    </row>
    <row r="113" ht="15.75">
      <c r="B113" s="12"/>
    </row>
    <row r="114" ht="15.75">
      <c r="B114" s="12"/>
    </row>
    <row r="115" ht="15.75">
      <c r="B115" s="12"/>
    </row>
    <row r="116" ht="15.75">
      <c r="B116" s="12"/>
    </row>
    <row r="117" ht="15.75">
      <c r="B117" s="12"/>
    </row>
    <row r="118" ht="15.75">
      <c r="B118" s="12"/>
    </row>
    <row r="119" ht="15.75">
      <c r="B119" s="12"/>
    </row>
    <row r="120" ht="15.75">
      <c r="B120" s="12"/>
    </row>
    <row r="121" ht="15.75">
      <c r="B121" s="12"/>
    </row>
    <row r="122" ht="15.75">
      <c r="B122" s="12"/>
    </row>
    <row r="123" ht="15.75">
      <c r="B123" s="12"/>
    </row>
    <row r="124" ht="15.75">
      <c r="B124" s="12"/>
    </row>
    <row r="125" ht="15.75">
      <c r="B125" s="12"/>
    </row>
    <row r="126" ht="15.75">
      <c r="B126" s="12"/>
    </row>
    <row r="127" ht="15.75">
      <c r="B127" s="12"/>
    </row>
    <row r="128" ht="15.75">
      <c r="B128" s="12"/>
    </row>
    <row r="129" ht="15.75">
      <c r="B129" s="12"/>
    </row>
    <row r="130" ht="15.75">
      <c r="B130" s="12"/>
    </row>
    <row r="131" ht="15.75">
      <c r="B131" s="12"/>
    </row>
    <row r="132" ht="15.75">
      <c r="B132" s="12"/>
    </row>
    <row r="133" ht="15.75">
      <c r="B133" s="12"/>
    </row>
    <row r="134" ht="15.75">
      <c r="B134" s="12"/>
    </row>
    <row r="135" ht="15.75">
      <c r="B135" s="12"/>
    </row>
    <row r="136" ht="15.75">
      <c r="B136" s="12"/>
    </row>
    <row r="137" ht="15.75">
      <c r="B137" s="12"/>
    </row>
    <row r="138" ht="15.75">
      <c r="B138" s="12"/>
    </row>
    <row r="139" ht="15.75">
      <c r="B139" s="12"/>
    </row>
    <row r="140" ht="15.75">
      <c r="B140" s="12"/>
    </row>
    <row r="141" ht="15.75">
      <c r="B141" s="12"/>
    </row>
    <row r="142" ht="15.75">
      <c r="B142" s="12"/>
    </row>
    <row r="143" ht="15.75">
      <c r="B143" s="12"/>
    </row>
    <row r="144" ht="15.75">
      <c r="B144" s="12"/>
    </row>
    <row r="145" ht="15.75">
      <c r="B145" s="12"/>
    </row>
    <row r="146" ht="15.75">
      <c r="B146" s="12"/>
    </row>
    <row r="147" ht="15.75">
      <c r="B147" s="12"/>
    </row>
    <row r="148" ht="15.75">
      <c r="B148" s="12"/>
    </row>
    <row r="149" ht="15.75">
      <c r="B149" s="12"/>
    </row>
    <row r="150" ht="15.75">
      <c r="B150" s="12"/>
    </row>
    <row r="151" ht="15.75">
      <c r="B151" s="12"/>
    </row>
    <row r="152" ht="15.75">
      <c r="B152" s="12"/>
    </row>
    <row r="153" ht="15.75">
      <c r="B153" s="12"/>
    </row>
    <row r="154" ht="15.75">
      <c r="B154" s="12"/>
    </row>
    <row r="155" ht="15.75">
      <c r="B155" s="12"/>
    </row>
    <row r="156" ht="15.75">
      <c r="B156" s="12"/>
    </row>
    <row r="157" ht="15.75">
      <c r="B157" s="12"/>
    </row>
    <row r="158" ht="15.75">
      <c r="B158" s="12"/>
    </row>
    <row r="159" ht="15.75">
      <c r="B159" s="12"/>
    </row>
    <row r="160" ht="15.75">
      <c r="B160" s="12"/>
    </row>
    <row r="161" ht="15.75">
      <c r="B161" s="12"/>
    </row>
    <row r="162" ht="15.75">
      <c r="B162" s="12"/>
    </row>
    <row r="163" ht="15.75">
      <c r="B163" s="12"/>
    </row>
    <row r="164" ht="15.75">
      <c r="B164" s="12"/>
    </row>
    <row r="165" ht="15.75">
      <c r="B165" s="12"/>
    </row>
    <row r="166" ht="15.75">
      <c r="B166" s="12"/>
    </row>
    <row r="167" ht="15.75">
      <c r="B167" s="12"/>
    </row>
    <row r="168" ht="15.75">
      <c r="B168" s="12"/>
    </row>
    <row r="169" ht="15.75">
      <c r="B169" s="12"/>
    </row>
    <row r="170" ht="15.75">
      <c r="B170" s="12"/>
    </row>
    <row r="171" ht="15.75">
      <c r="B171" s="12"/>
    </row>
    <row r="172" ht="15.75">
      <c r="B172" s="12"/>
    </row>
    <row r="173" ht="15.75">
      <c r="B173" s="12"/>
    </row>
    <row r="174" ht="15.75">
      <c r="B174" s="12"/>
    </row>
    <row r="175" ht="15.75">
      <c r="B175" s="12"/>
    </row>
    <row r="176" ht="15.75">
      <c r="B176" s="12"/>
    </row>
    <row r="177" ht="15.75">
      <c r="B177" s="12"/>
    </row>
    <row r="178" ht="15.75">
      <c r="B178" s="12"/>
    </row>
    <row r="179" ht="15.75">
      <c r="B179" s="12"/>
    </row>
    <row r="180" ht="15.75">
      <c r="B180" s="12"/>
    </row>
    <row r="181" ht="15.75">
      <c r="B181" s="12"/>
    </row>
    <row r="182" ht="15.75">
      <c r="B182" s="12"/>
    </row>
    <row r="183" ht="15.75">
      <c r="B183" s="12"/>
    </row>
    <row r="184" ht="15.75">
      <c r="B184" s="12"/>
    </row>
    <row r="185" ht="15.75">
      <c r="B185" s="12"/>
    </row>
    <row r="186" ht="15.75">
      <c r="B186" s="12"/>
    </row>
    <row r="187" ht="15.75">
      <c r="B187" s="12"/>
    </row>
    <row r="188" ht="15.75">
      <c r="B188" s="12"/>
    </row>
    <row r="189" ht="15.75">
      <c r="B189" s="12"/>
    </row>
    <row r="190" ht="15.75">
      <c r="B190" s="12"/>
    </row>
    <row r="191" ht="15.75">
      <c r="B191" s="12"/>
    </row>
    <row r="192" ht="15.75">
      <c r="B192" s="12"/>
    </row>
    <row r="193" ht="15.75">
      <c r="B193" s="12"/>
    </row>
    <row r="194" ht="15.75">
      <c r="B194" s="12"/>
    </row>
    <row r="195" ht="15.75">
      <c r="B195" s="12"/>
    </row>
    <row r="196" ht="15.75">
      <c r="B196" s="12"/>
    </row>
    <row r="197" ht="15.75">
      <c r="B197" s="12"/>
    </row>
    <row r="198" ht="15.75">
      <c r="B198" s="12"/>
    </row>
    <row r="199" ht="15.75">
      <c r="B199" s="12"/>
    </row>
    <row r="200" ht="15.75">
      <c r="B200" s="12"/>
    </row>
    <row r="201" ht="15.75">
      <c r="B201" s="12"/>
    </row>
    <row r="202" ht="15.75">
      <c r="B202" s="12"/>
    </row>
    <row r="203" ht="15.75">
      <c r="B203" s="12"/>
    </row>
    <row r="204" ht="15.75">
      <c r="B204" s="12"/>
    </row>
    <row r="205" ht="15.75">
      <c r="B205" s="12"/>
    </row>
    <row r="206" ht="15.75">
      <c r="B206" s="12"/>
    </row>
    <row r="207" ht="15.75">
      <c r="B207" s="12"/>
    </row>
    <row r="208" ht="15.75">
      <c r="B208" s="12"/>
    </row>
    <row r="209" ht="15.75">
      <c r="B209" s="12"/>
    </row>
    <row r="210" ht="15.75">
      <c r="B210" s="12"/>
    </row>
    <row r="211" ht="15.75">
      <c r="B211" s="12"/>
    </row>
    <row r="212" ht="15.75">
      <c r="B212" s="12"/>
    </row>
    <row r="213" ht="15.75">
      <c r="B213" s="12"/>
    </row>
    <row r="214" ht="15.75">
      <c r="B214" s="12"/>
    </row>
    <row r="215" ht="15.75">
      <c r="B215" s="12"/>
    </row>
    <row r="216" ht="15.75">
      <c r="B216" s="12"/>
    </row>
    <row r="217" ht="15.75">
      <c r="B217" s="12"/>
    </row>
    <row r="218" ht="15.75">
      <c r="B218" s="12"/>
    </row>
    <row r="219" ht="15.75">
      <c r="B219" s="12"/>
    </row>
    <row r="220" ht="15.75">
      <c r="B220" s="12"/>
    </row>
    <row r="221" ht="15.75">
      <c r="B221" s="12"/>
    </row>
    <row r="222" ht="15.75">
      <c r="B222" s="12"/>
    </row>
    <row r="223" ht="15.75">
      <c r="B223" s="12"/>
    </row>
    <row r="224" ht="15.75">
      <c r="B224" s="12"/>
    </row>
    <row r="225" ht="15.75">
      <c r="B225" s="12"/>
    </row>
    <row r="226" ht="15.75">
      <c r="B226" s="12"/>
    </row>
    <row r="227" ht="15.75">
      <c r="B227" s="12"/>
    </row>
    <row r="228" ht="15.75">
      <c r="B228" s="12"/>
    </row>
    <row r="229" ht="15.75">
      <c r="B229" s="12"/>
    </row>
    <row r="230" ht="15.75">
      <c r="B230" s="12"/>
    </row>
    <row r="231" ht="15.75">
      <c r="B231" s="12"/>
    </row>
    <row r="232" ht="15.75">
      <c r="B232" s="12"/>
    </row>
    <row r="233" ht="15.75">
      <c r="B233" s="12"/>
    </row>
    <row r="234" ht="15.75">
      <c r="B234" s="12"/>
    </row>
    <row r="235" ht="15.75">
      <c r="B235" s="12"/>
    </row>
    <row r="236" ht="15.75">
      <c r="B236" s="12"/>
    </row>
    <row r="237" ht="15.75">
      <c r="B237" s="12"/>
    </row>
    <row r="238" ht="15.75">
      <c r="B238" s="12"/>
    </row>
    <row r="239" ht="15.75">
      <c r="B239" s="12"/>
    </row>
    <row r="240" ht="15.75">
      <c r="B240" s="12"/>
    </row>
    <row r="241" ht="15.75">
      <c r="B241" s="12"/>
    </row>
    <row r="242" ht="15.75">
      <c r="B242" s="12"/>
    </row>
    <row r="243" ht="15.75">
      <c r="B243" s="12"/>
    </row>
    <row r="244" ht="15.75">
      <c r="B244" s="12"/>
    </row>
    <row r="245" ht="15.75">
      <c r="B245" s="12"/>
    </row>
    <row r="246" ht="15.75">
      <c r="B246" s="12"/>
    </row>
    <row r="247" ht="15.75">
      <c r="B247" s="12"/>
    </row>
    <row r="248" ht="15.75">
      <c r="B248" s="12"/>
    </row>
    <row r="249" ht="15.75">
      <c r="B249" s="12"/>
    </row>
    <row r="250" ht="15.75">
      <c r="B250" s="12"/>
    </row>
    <row r="251" ht="15.75">
      <c r="B251" s="12"/>
    </row>
    <row r="252" ht="15.75">
      <c r="B252" s="12"/>
    </row>
    <row r="253" ht="15.75">
      <c r="B253" s="12"/>
    </row>
    <row r="254" ht="15.75">
      <c r="B254" s="12"/>
    </row>
    <row r="255" ht="15.75">
      <c r="B255" s="12"/>
    </row>
    <row r="256" ht="15.75">
      <c r="B256" s="12"/>
    </row>
    <row r="257" ht="15.75">
      <c r="B257" s="12"/>
    </row>
    <row r="258" ht="15.75">
      <c r="B258" s="12"/>
    </row>
    <row r="259" ht="15.75">
      <c r="B259" s="12"/>
    </row>
    <row r="260" ht="15.75">
      <c r="B260" s="12"/>
    </row>
    <row r="261" ht="15.75">
      <c r="B261" s="12"/>
    </row>
    <row r="262" ht="15.75">
      <c r="B262" s="12"/>
    </row>
    <row r="263" ht="15.75">
      <c r="B263" s="12"/>
    </row>
    <row r="264" ht="15.75">
      <c r="B264" s="12"/>
    </row>
    <row r="265" ht="15.75">
      <c r="B265" s="12"/>
    </row>
    <row r="266" ht="15.75">
      <c r="B266" s="12"/>
    </row>
    <row r="267" ht="15.75">
      <c r="B267" s="12"/>
    </row>
    <row r="268" ht="15.75">
      <c r="B268" s="12"/>
    </row>
    <row r="269" ht="15.75">
      <c r="B269" s="12"/>
    </row>
    <row r="270" ht="15.75">
      <c r="B270" s="12"/>
    </row>
    <row r="271" ht="15.75">
      <c r="B271" s="12"/>
    </row>
    <row r="272" ht="15.75">
      <c r="B272" s="12"/>
    </row>
    <row r="273" ht="15.75">
      <c r="B273" s="12"/>
    </row>
    <row r="274" ht="15.75">
      <c r="B274" s="12"/>
    </row>
    <row r="275" ht="15.75">
      <c r="B275" s="12"/>
    </row>
    <row r="276" ht="15.75">
      <c r="B276" s="12"/>
    </row>
    <row r="277" ht="15.75">
      <c r="B277" s="12"/>
    </row>
    <row r="278" ht="15.75">
      <c r="B278" s="12"/>
    </row>
    <row r="279" ht="15.75">
      <c r="B279" s="12"/>
    </row>
    <row r="280" ht="15.75">
      <c r="B280" s="12"/>
    </row>
    <row r="281" ht="15.75">
      <c r="B281" s="12"/>
    </row>
    <row r="282" ht="15.75">
      <c r="B282" s="12"/>
    </row>
    <row r="283" ht="15.75">
      <c r="B283" s="12"/>
    </row>
    <row r="284" ht="15.75">
      <c r="B284" s="12"/>
    </row>
    <row r="285" ht="15.75">
      <c r="B285" s="12"/>
    </row>
    <row r="286" ht="15.75">
      <c r="B286" s="12"/>
    </row>
    <row r="287" ht="15.75">
      <c r="B287" s="12"/>
    </row>
    <row r="288" ht="15.75">
      <c r="B288" s="12"/>
    </row>
    <row r="289" ht="15.75">
      <c r="B289" s="12"/>
    </row>
    <row r="290" ht="15.75">
      <c r="B290" s="12"/>
    </row>
    <row r="291" ht="15.75">
      <c r="B291" s="12"/>
    </row>
    <row r="292" ht="15.75">
      <c r="B292" s="12"/>
    </row>
    <row r="293" ht="15.75">
      <c r="B293" s="12"/>
    </row>
    <row r="294" ht="15.75">
      <c r="B294" s="12"/>
    </row>
    <row r="295" ht="15.75">
      <c r="B295" s="12"/>
    </row>
    <row r="296" ht="15.75">
      <c r="B296" s="12"/>
    </row>
    <row r="297" ht="15.75">
      <c r="B297" s="12"/>
    </row>
    <row r="298" ht="15.75">
      <c r="B298" s="12"/>
    </row>
    <row r="299" ht="15.75">
      <c r="B299" s="12"/>
    </row>
    <row r="300" ht="15.75">
      <c r="B300" s="12"/>
    </row>
    <row r="301" ht="15.75">
      <c r="B301" s="12"/>
    </row>
    <row r="302" ht="15.75">
      <c r="B302" s="12"/>
    </row>
    <row r="303" ht="15.75">
      <c r="B303" s="12"/>
    </row>
    <row r="304" ht="15.75">
      <c r="B304" s="12"/>
    </row>
    <row r="305" ht="15.75">
      <c r="B305" s="12"/>
    </row>
    <row r="306" ht="15.75">
      <c r="B306" s="12"/>
    </row>
    <row r="307" ht="15.75">
      <c r="B307" s="12"/>
    </row>
    <row r="308" ht="15.75">
      <c r="B308" s="12"/>
    </row>
    <row r="309" ht="15.75">
      <c r="B309" s="12"/>
    </row>
    <row r="310" ht="15.75">
      <c r="B310" s="12"/>
    </row>
    <row r="311" ht="15.75">
      <c r="B311" s="12"/>
    </row>
    <row r="312" ht="15.75">
      <c r="B312" s="12"/>
    </row>
    <row r="313" ht="15.75">
      <c r="B313" s="12"/>
    </row>
    <row r="314" ht="15.75">
      <c r="B314" s="12"/>
    </row>
    <row r="315" ht="15.75">
      <c r="B315" s="12"/>
    </row>
    <row r="316" ht="15.75">
      <c r="B316" s="12"/>
    </row>
    <row r="317" ht="15.75">
      <c r="B317" s="12"/>
    </row>
    <row r="318" ht="15.75">
      <c r="B318" s="12"/>
    </row>
    <row r="319" ht="15.75">
      <c r="B319" s="12"/>
    </row>
    <row r="320" ht="15.75">
      <c r="B320" s="12"/>
    </row>
    <row r="321" ht="15.75">
      <c r="B321" s="12"/>
    </row>
    <row r="322" ht="15.75">
      <c r="B322" s="12"/>
    </row>
    <row r="323" ht="15.75">
      <c r="B323" s="12"/>
    </row>
    <row r="324" ht="15.75">
      <c r="B324" s="12"/>
    </row>
    <row r="325" ht="15.75">
      <c r="B325" s="12"/>
    </row>
    <row r="326" ht="15.75">
      <c r="B326" s="12"/>
    </row>
    <row r="327" ht="15.75">
      <c r="B327" s="12"/>
    </row>
    <row r="328" ht="15.75">
      <c r="B328" s="12"/>
    </row>
    <row r="329" ht="15.75">
      <c r="B329" s="12"/>
    </row>
    <row r="330" ht="15.75">
      <c r="B330" s="12"/>
    </row>
  </sheetData>
  <sheetProtection/>
  <mergeCells count="8">
    <mergeCell ref="A52:B52"/>
    <mergeCell ref="B1:C1"/>
    <mergeCell ref="B2:C2"/>
    <mergeCell ref="B3:C3"/>
    <mergeCell ref="B4:C4"/>
    <mergeCell ref="B5:C5"/>
    <mergeCell ref="B6:C6"/>
    <mergeCell ref="A7:C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G424"/>
  <sheetViews>
    <sheetView zoomScalePageLayoutView="0" workbookViewId="0" topLeftCell="A379">
      <selection activeCell="F87" sqref="F87"/>
    </sheetView>
  </sheetViews>
  <sheetFormatPr defaultColWidth="9.00390625" defaultRowHeight="12.75"/>
  <cols>
    <col min="1" max="1" width="80.25390625" style="14" customWidth="1"/>
    <col min="2" max="2" width="7.25390625" style="12" customWidth="1"/>
    <col min="3" max="3" width="16.25390625" style="12" customWidth="1"/>
    <col min="4" max="4" width="5.125" style="15" customWidth="1"/>
    <col min="5" max="5" width="19.75390625" style="15" customWidth="1"/>
    <col min="6" max="6" width="13.125" style="33" customWidth="1"/>
    <col min="7" max="16384" width="9.125" style="12" customWidth="1"/>
  </cols>
  <sheetData>
    <row r="1" spans="1:6" s="10" customFormat="1" ht="15" customHeight="1">
      <c r="A1" s="9"/>
      <c r="C1" s="138" t="s">
        <v>577</v>
      </c>
      <c r="D1" s="138"/>
      <c r="E1" s="138"/>
      <c r="F1" s="32"/>
    </row>
    <row r="2" spans="1:6" s="10" customFormat="1" ht="13.5" customHeight="1">
      <c r="A2" s="9"/>
      <c r="C2" s="138" t="s">
        <v>303</v>
      </c>
      <c r="D2" s="138"/>
      <c r="E2" s="138"/>
      <c r="F2" s="32"/>
    </row>
    <row r="3" spans="1:6" s="10" customFormat="1" ht="13.5" customHeight="1">
      <c r="A3" s="9"/>
      <c r="C3" s="138" t="s">
        <v>304</v>
      </c>
      <c r="D3" s="138"/>
      <c r="E3" s="138"/>
      <c r="F3" s="32"/>
    </row>
    <row r="4" spans="1:6" s="10" customFormat="1" ht="13.5" customHeight="1">
      <c r="A4" s="9"/>
      <c r="C4" s="138" t="s">
        <v>275</v>
      </c>
      <c r="D4" s="138"/>
      <c r="E4" s="138"/>
      <c r="F4" s="32"/>
    </row>
    <row r="5" spans="1:6" s="10" customFormat="1" ht="13.5" customHeight="1">
      <c r="A5" s="9"/>
      <c r="C5" s="138" t="s">
        <v>940</v>
      </c>
      <c r="D5" s="138"/>
      <c r="E5" s="138"/>
      <c r="F5" s="32"/>
    </row>
    <row r="7" spans="1:6" ht="15.75">
      <c r="A7" s="139" t="s">
        <v>578</v>
      </c>
      <c r="B7" s="144"/>
      <c r="C7" s="144"/>
      <c r="D7" s="144"/>
      <c r="E7" s="144"/>
      <c r="F7" s="11"/>
    </row>
    <row r="8" spans="1:6" ht="15.75">
      <c r="A8" s="139" t="s">
        <v>579</v>
      </c>
      <c r="B8" s="144"/>
      <c r="C8" s="144"/>
      <c r="D8" s="144"/>
      <c r="E8" s="144"/>
      <c r="F8" s="11"/>
    </row>
    <row r="9" spans="1:6" ht="15.75">
      <c r="A9" s="139" t="s">
        <v>939</v>
      </c>
      <c r="B9" s="144"/>
      <c r="C9" s="144"/>
      <c r="D9" s="144"/>
      <c r="E9" s="144"/>
      <c r="F9" s="11"/>
    </row>
    <row r="10" spans="1:6" ht="15.75">
      <c r="A10" s="11"/>
      <c r="B10" s="34"/>
      <c r="C10" s="34"/>
      <c r="D10" s="34"/>
      <c r="E10" s="19" t="s">
        <v>511</v>
      </c>
      <c r="F10" s="11"/>
    </row>
    <row r="11" spans="1:6" s="22" customFormat="1" ht="34.5" customHeight="1">
      <c r="A11" s="142" t="s">
        <v>291</v>
      </c>
      <c r="B11" s="145" t="s">
        <v>525</v>
      </c>
      <c r="C11" s="145"/>
      <c r="D11" s="145"/>
      <c r="E11" s="143" t="s">
        <v>512</v>
      </c>
      <c r="F11" s="59"/>
    </row>
    <row r="12" spans="1:6" s="11" customFormat="1" ht="28.5" customHeight="1">
      <c r="A12" s="142"/>
      <c r="B12" s="60" t="s">
        <v>257</v>
      </c>
      <c r="C12" s="61" t="s">
        <v>256</v>
      </c>
      <c r="D12" s="62" t="s">
        <v>7</v>
      </c>
      <c r="E12" s="143"/>
      <c r="F12" s="35"/>
    </row>
    <row r="13" spans="1:6" s="19" customFormat="1" ht="15.75" customHeight="1">
      <c r="A13" s="16">
        <v>1</v>
      </c>
      <c r="B13" s="17">
        <v>2</v>
      </c>
      <c r="C13" s="17">
        <v>3</v>
      </c>
      <c r="D13" s="17">
        <v>4</v>
      </c>
      <c r="E13" s="18">
        <v>5</v>
      </c>
      <c r="F13" s="15"/>
    </row>
    <row r="14" spans="1:7" s="108" customFormat="1" ht="31.5">
      <c r="A14" s="105" t="s">
        <v>218</v>
      </c>
      <c r="B14" s="106">
        <v>706</v>
      </c>
      <c r="C14" s="106"/>
      <c r="D14" s="106"/>
      <c r="E14" s="104">
        <f>E15+E120+E125+E135+E141+E159+E192+E223+E307+E325+E335+E339</f>
        <v>2150456803.5</v>
      </c>
      <c r="F14" s="107"/>
      <c r="G14" s="107"/>
    </row>
    <row r="15" spans="1:7" s="7" customFormat="1" ht="31.5">
      <c r="A15" s="6" t="s">
        <v>79</v>
      </c>
      <c r="B15" s="106">
        <v>706</v>
      </c>
      <c r="C15" s="109" t="s">
        <v>59</v>
      </c>
      <c r="D15" s="109"/>
      <c r="E15" s="104">
        <f>E61+E91+E112+E70+E81+E86+E19+E38+E117+E16</f>
        <v>1285255983.38</v>
      </c>
      <c r="F15" s="110"/>
      <c r="G15" s="111"/>
    </row>
    <row r="16" spans="1:7" s="22" customFormat="1" ht="15.75">
      <c r="A16" s="23" t="s">
        <v>941</v>
      </c>
      <c r="B16" s="17">
        <v>706</v>
      </c>
      <c r="C16" s="24" t="s">
        <v>942</v>
      </c>
      <c r="D16" s="24"/>
      <c r="E16" s="31">
        <f>E17</f>
        <v>438237.92</v>
      </c>
      <c r="F16" s="12"/>
      <c r="G16" s="12"/>
    </row>
    <row r="17" spans="1:7" s="22" customFormat="1" ht="36" customHeight="1">
      <c r="A17" s="23" t="s">
        <v>943</v>
      </c>
      <c r="B17" s="17">
        <v>706</v>
      </c>
      <c r="C17" s="24" t="s">
        <v>944</v>
      </c>
      <c r="D17" s="24"/>
      <c r="E17" s="31">
        <f>E18</f>
        <v>438237.92</v>
      </c>
      <c r="F17" s="12"/>
      <c r="G17" s="12"/>
    </row>
    <row r="18" spans="1:7" s="22" customFormat="1" ht="31.5">
      <c r="A18" s="23" t="s">
        <v>342</v>
      </c>
      <c r="B18" s="17">
        <v>706</v>
      </c>
      <c r="C18" s="24" t="s">
        <v>944</v>
      </c>
      <c r="D18" s="24" t="s">
        <v>343</v>
      </c>
      <c r="E18" s="31">
        <v>438237.92</v>
      </c>
      <c r="F18" s="12"/>
      <c r="G18" s="12"/>
    </row>
    <row r="19" spans="1:7" s="22" customFormat="1" ht="31.5">
      <c r="A19" s="23" t="s">
        <v>120</v>
      </c>
      <c r="B19" s="17">
        <v>706</v>
      </c>
      <c r="C19" s="24" t="s">
        <v>60</v>
      </c>
      <c r="D19" s="24"/>
      <c r="E19" s="31">
        <f>E30+E32+E34+E36+E20+E22+E24+E26+E28</f>
        <v>419768702.40000004</v>
      </c>
      <c r="F19" s="12"/>
      <c r="G19" s="12"/>
    </row>
    <row r="20" spans="1:7" s="22" customFormat="1" ht="33" customHeight="1">
      <c r="A20" s="23" t="s">
        <v>387</v>
      </c>
      <c r="B20" s="17">
        <v>706</v>
      </c>
      <c r="C20" s="24" t="s">
        <v>464</v>
      </c>
      <c r="D20" s="24"/>
      <c r="E20" s="31">
        <f>E21</f>
        <v>278000</v>
      </c>
      <c r="F20" s="12"/>
      <c r="G20" s="12"/>
    </row>
    <row r="21" spans="1:7" s="22" customFormat="1" ht="31.5">
      <c r="A21" s="23" t="s">
        <v>342</v>
      </c>
      <c r="B21" s="17">
        <v>706</v>
      </c>
      <c r="C21" s="24" t="s">
        <v>464</v>
      </c>
      <c r="D21" s="24" t="s">
        <v>343</v>
      </c>
      <c r="E21" s="31">
        <v>278000</v>
      </c>
      <c r="F21" s="12"/>
      <c r="G21" s="12"/>
    </row>
    <row r="22" spans="1:7" s="22" customFormat="1" ht="31.5">
      <c r="A22" s="23" t="s">
        <v>450</v>
      </c>
      <c r="B22" s="17">
        <v>706</v>
      </c>
      <c r="C22" s="24" t="s">
        <v>465</v>
      </c>
      <c r="D22" s="24"/>
      <c r="E22" s="31">
        <f>E23</f>
        <v>2231070</v>
      </c>
      <c r="F22" s="12"/>
      <c r="G22" s="12"/>
    </row>
    <row r="23" spans="1:7" s="22" customFormat="1" ht="31.5">
      <c r="A23" s="23" t="s">
        <v>342</v>
      </c>
      <c r="B23" s="17">
        <v>706</v>
      </c>
      <c r="C23" s="24" t="s">
        <v>465</v>
      </c>
      <c r="D23" s="24" t="s">
        <v>343</v>
      </c>
      <c r="E23" s="31">
        <v>2231070</v>
      </c>
      <c r="F23" s="12"/>
      <c r="G23" s="12"/>
    </row>
    <row r="24" spans="1:7" s="22" customFormat="1" ht="31.5">
      <c r="A24" s="23" t="s">
        <v>452</v>
      </c>
      <c r="B24" s="17">
        <v>706</v>
      </c>
      <c r="C24" s="24" t="s">
        <v>466</v>
      </c>
      <c r="D24" s="24"/>
      <c r="E24" s="31">
        <f>E25</f>
        <v>100000</v>
      </c>
      <c r="F24" s="12"/>
      <c r="G24" s="12"/>
    </row>
    <row r="25" spans="1:7" s="22" customFormat="1" ht="31.5">
      <c r="A25" s="23" t="s">
        <v>342</v>
      </c>
      <c r="B25" s="17">
        <v>706</v>
      </c>
      <c r="C25" s="24" t="s">
        <v>466</v>
      </c>
      <c r="D25" s="24" t="s">
        <v>343</v>
      </c>
      <c r="E25" s="31">
        <v>100000</v>
      </c>
      <c r="F25" s="12"/>
      <c r="G25" s="12"/>
    </row>
    <row r="26" spans="1:7" s="22" customFormat="1" ht="31.5">
      <c r="A26" s="23" t="s">
        <v>454</v>
      </c>
      <c r="B26" s="17">
        <v>706</v>
      </c>
      <c r="C26" s="24" t="s">
        <v>467</v>
      </c>
      <c r="D26" s="24"/>
      <c r="E26" s="31">
        <f>E27</f>
        <v>100000</v>
      </c>
      <c r="F26" s="12"/>
      <c r="G26" s="12"/>
    </row>
    <row r="27" spans="1:7" s="22" customFormat="1" ht="31.5">
      <c r="A27" s="23" t="s">
        <v>342</v>
      </c>
      <c r="B27" s="17">
        <v>706</v>
      </c>
      <c r="C27" s="24" t="s">
        <v>467</v>
      </c>
      <c r="D27" s="24" t="s">
        <v>343</v>
      </c>
      <c r="E27" s="31">
        <v>100000</v>
      </c>
      <c r="F27" s="12"/>
      <c r="G27" s="12"/>
    </row>
    <row r="28" spans="1:7" s="22" customFormat="1" ht="15.75">
      <c r="A28" s="23" t="s">
        <v>405</v>
      </c>
      <c r="B28" s="17">
        <v>706</v>
      </c>
      <c r="C28" s="24" t="s">
        <v>498</v>
      </c>
      <c r="D28" s="24"/>
      <c r="E28" s="31">
        <f>E29</f>
        <v>2365263.16</v>
      </c>
      <c r="F28" s="12"/>
      <c r="G28" s="12"/>
    </row>
    <row r="29" spans="1:7" s="22" customFormat="1" ht="31.5">
      <c r="A29" s="23" t="s">
        <v>342</v>
      </c>
      <c r="B29" s="17">
        <v>706</v>
      </c>
      <c r="C29" s="24" t="s">
        <v>498</v>
      </c>
      <c r="D29" s="24" t="s">
        <v>343</v>
      </c>
      <c r="E29" s="31">
        <v>2365263.16</v>
      </c>
      <c r="F29" s="12"/>
      <c r="G29" s="12"/>
    </row>
    <row r="30" spans="1:7" s="113" customFormat="1" ht="15.75">
      <c r="A30" s="3" t="s">
        <v>293</v>
      </c>
      <c r="B30" s="5">
        <v>706</v>
      </c>
      <c r="C30" s="112" t="s">
        <v>124</v>
      </c>
      <c r="D30" s="112"/>
      <c r="E30" s="103">
        <f>E31</f>
        <v>114346169.24</v>
      </c>
      <c r="F30" s="4"/>
      <c r="G30" s="4"/>
    </row>
    <row r="31" spans="1:7" s="113" customFormat="1" ht="31.5">
      <c r="A31" s="3" t="s">
        <v>342</v>
      </c>
      <c r="B31" s="5">
        <v>706</v>
      </c>
      <c r="C31" s="112" t="s">
        <v>124</v>
      </c>
      <c r="D31" s="112" t="s">
        <v>343</v>
      </c>
      <c r="E31" s="103">
        <v>114346169.24</v>
      </c>
      <c r="F31" s="4"/>
      <c r="G31" s="4"/>
    </row>
    <row r="32" spans="1:7" s="113" customFormat="1" ht="180.75" customHeight="1">
      <c r="A32" s="3" t="s">
        <v>376</v>
      </c>
      <c r="B32" s="5">
        <v>706</v>
      </c>
      <c r="C32" s="112" t="s">
        <v>121</v>
      </c>
      <c r="D32" s="112"/>
      <c r="E32" s="103">
        <f>E33</f>
        <v>219888400</v>
      </c>
      <c r="F32" s="4"/>
      <c r="G32" s="4"/>
    </row>
    <row r="33" spans="1:7" s="113" customFormat="1" ht="33" customHeight="1">
      <c r="A33" s="3" t="s">
        <v>342</v>
      </c>
      <c r="B33" s="5">
        <v>706</v>
      </c>
      <c r="C33" s="112" t="s">
        <v>121</v>
      </c>
      <c r="D33" s="112" t="s">
        <v>343</v>
      </c>
      <c r="E33" s="103">
        <v>219888400</v>
      </c>
      <c r="F33" s="4"/>
      <c r="G33" s="4"/>
    </row>
    <row r="34" spans="1:7" s="113" customFormat="1" ht="178.5" customHeight="1">
      <c r="A34" s="3" t="s">
        <v>6</v>
      </c>
      <c r="B34" s="5">
        <v>706</v>
      </c>
      <c r="C34" s="112" t="s">
        <v>122</v>
      </c>
      <c r="D34" s="112"/>
      <c r="E34" s="103">
        <f>E35</f>
        <v>2567600</v>
      </c>
      <c r="F34" s="4"/>
      <c r="G34" s="4"/>
    </row>
    <row r="35" spans="1:7" s="113" customFormat="1" ht="31.5">
      <c r="A35" s="3" t="s">
        <v>342</v>
      </c>
      <c r="B35" s="5">
        <v>706</v>
      </c>
      <c r="C35" s="112" t="s">
        <v>122</v>
      </c>
      <c r="D35" s="112" t="s">
        <v>343</v>
      </c>
      <c r="E35" s="103">
        <v>2567600</v>
      </c>
      <c r="F35" s="4"/>
      <c r="G35" s="4"/>
    </row>
    <row r="36" spans="1:7" s="113" customFormat="1" ht="189">
      <c r="A36" s="3" t="s">
        <v>377</v>
      </c>
      <c r="B36" s="5">
        <v>706</v>
      </c>
      <c r="C36" s="112" t="s">
        <v>123</v>
      </c>
      <c r="D36" s="112"/>
      <c r="E36" s="103">
        <f>E37</f>
        <v>77892200</v>
      </c>
      <c r="F36" s="4"/>
      <c r="G36" s="4"/>
    </row>
    <row r="37" spans="1:7" s="113" customFormat="1" ht="31.5">
      <c r="A37" s="3" t="s">
        <v>342</v>
      </c>
      <c r="B37" s="5">
        <v>706</v>
      </c>
      <c r="C37" s="112" t="s">
        <v>123</v>
      </c>
      <c r="D37" s="112" t="s">
        <v>343</v>
      </c>
      <c r="E37" s="103">
        <v>77892200</v>
      </c>
      <c r="F37" s="4"/>
      <c r="G37" s="4"/>
    </row>
    <row r="38" spans="1:7" s="22" customFormat="1" ht="31.5">
      <c r="A38" s="23" t="s">
        <v>66</v>
      </c>
      <c r="B38" s="17">
        <v>706</v>
      </c>
      <c r="C38" s="24" t="s">
        <v>125</v>
      </c>
      <c r="D38" s="24"/>
      <c r="E38" s="31">
        <f>E60+E52+E47+E55+E57+E53+E39+E41+E43+E45+E49</f>
        <v>623834112.1</v>
      </c>
      <c r="F38" s="12"/>
      <c r="G38" s="12"/>
    </row>
    <row r="39" spans="1:7" s="22" customFormat="1" ht="36.75" customHeight="1">
      <c r="A39" s="23" t="s">
        <v>387</v>
      </c>
      <c r="B39" s="17">
        <v>706</v>
      </c>
      <c r="C39" s="24" t="s">
        <v>468</v>
      </c>
      <c r="D39" s="24"/>
      <c r="E39" s="31">
        <f>E40</f>
        <v>701000</v>
      </c>
      <c r="F39" s="12"/>
      <c r="G39" s="12"/>
    </row>
    <row r="40" spans="1:7" s="22" customFormat="1" ht="31.5">
      <c r="A40" s="23" t="s">
        <v>342</v>
      </c>
      <c r="B40" s="17">
        <v>706</v>
      </c>
      <c r="C40" s="24" t="s">
        <v>468</v>
      </c>
      <c r="D40" s="24" t="s">
        <v>343</v>
      </c>
      <c r="E40" s="31">
        <v>701000</v>
      </c>
      <c r="F40" s="12"/>
      <c r="G40" s="12"/>
    </row>
    <row r="41" spans="1:7" s="22" customFormat="1" ht="31.5">
      <c r="A41" s="23" t="s">
        <v>450</v>
      </c>
      <c r="B41" s="17">
        <v>706</v>
      </c>
      <c r="C41" s="24" t="s">
        <v>469</v>
      </c>
      <c r="D41" s="24"/>
      <c r="E41" s="31">
        <f>E42</f>
        <v>850830</v>
      </c>
      <c r="F41" s="12"/>
      <c r="G41" s="12"/>
    </row>
    <row r="42" spans="1:7" s="22" customFormat="1" ht="31.5">
      <c r="A42" s="23" t="s">
        <v>342</v>
      </c>
      <c r="B42" s="17">
        <v>706</v>
      </c>
      <c r="C42" s="24" t="s">
        <v>469</v>
      </c>
      <c r="D42" s="24" t="s">
        <v>343</v>
      </c>
      <c r="E42" s="31">
        <v>850830</v>
      </c>
      <c r="F42" s="12"/>
      <c r="G42" s="12"/>
    </row>
    <row r="43" spans="1:7" s="22" customFormat="1" ht="31.5">
      <c r="A43" s="23" t="s">
        <v>452</v>
      </c>
      <c r="B43" s="17">
        <v>706</v>
      </c>
      <c r="C43" s="24" t="s">
        <v>470</v>
      </c>
      <c r="D43" s="24"/>
      <c r="E43" s="31">
        <f>E44</f>
        <v>74000</v>
      </c>
      <c r="F43" s="12"/>
      <c r="G43" s="12"/>
    </row>
    <row r="44" spans="1:7" s="22" customFormat="1" ht="31.5">
      <c r="A44" s="23" t="s">
        <v>342</v>
      </c>
      <c r="B44" s="17">
        <v>706</v>
      </c>
      <c r="C44" s="24" t="s">
        <v>470</v>
      </c>
      <c r="D44" s="24" t="s">
        <v>343</v>
      </c>
      <c r="E44" s="31">
        <v>74000</v>
      </c>
      <c r="F44" s="12"/>
      <c r="G44" s="12"/>
    </row>
    <row r="45" spans="1:7" s="22" customFormat="1" ht="31.5">
      <c r="A45" s="23" t="s">
        <v>454</v>
      </c>
      <c r="B45" s="17">
        <v>706</v>
      </c>
      <c r="C45" s="24" t="s">
        <v>471</v>
      </c>
      <c r="D45" s="24"/>
      <c r="E45" s="31">
        <f>E46</f>
        <v>74000</v>
      </c>
      <c r="F45" s="12"/>
      <c r="G45" s="12"/>
    </row>
    <row r="46" spans="1:7" s="22" customFormat="1" ht="31.5">
      <c r="A46" s="23" t="s">
        <v>342</v>
      </c>
      <c r="B46" s="17">
        <v>706</v>
      </c>
      <c r="C46" s="24" t="s">
        <v>471</v>
      </c>
      <c r="D46" s="24" t="s">
        <v>343</v>
      </c>
      <c r="E46" s="31">
        <v>74000</v>
      </c>
      <c r="F46" s="12"/>
      <c r="G46" s="12"/>
    </row>
    <row r="47" spans="1:7" s="22" customFormat="1" ht="15.75">
      <c r="A47" s="23" t="s">
        <v>405</v>
      </c>
      <c r="B47" s="17">
        <v>706</v>
      </c>
      <c r="C47" s="24" t="s">
        <v>404</v>
      </c>
      <c r="D47" s="24"/>
      <c r="E47" s="31">
        <f>E48</f>
        <v>3312631.58</v>
      </c>
      <c r="F47" s="12"/>
      <c r="G47" s="12"/>
    </row>
    <row r="48" spans="1:7" s="22" customFormat="1" ht="31.5">
      <c r="A48" s="23" t="s">
        <v>342</v>
      </c>
      <c r="B48" s="17">
        <v>706</v>
      </c>
      <c r="C48" s="24" t="s">
        <v>404</v>
      </c>
      <c r="D48" s="24" t="s">
        <v>343</v>
      </c>
      <c r="E48" s="31">
        <v>3312631.58</v>
      </c>
      <c r="F48" s="12"/>
      <c r="G48" s="12"/>
    </row>
    <row r="49" spans="1:7" s="22" customFormat="1" ht="31.5">
      <c r="A49" s="23" t="s">
        <v>485</v>
      </c>
      <c r="B49" s="17">
        <v>706</v>
      </c>
      <c r="C49" s="24" t="s">
        <v>486</v>
      </c>
      <c r="D49" s="24"/>
      <c r="E49" s="31">
        <f>E50</f>
        <v>951995</v>
      </c>
      <c r="F49" s="12"/>
      <c r="G49" s="12"/>
    </row>
    <row r="50" spans="1:7" s="22" customFormat="1" ht="31.5">
      <c r="A50" s="23" t="s">
        <v>342</v>
      </c>
      <c r="B50" s="17">
        <v>706</v>
      </c>
      <c r="C50" s="24" t="s">
        <v>486</v>
      </c>
      <c r="D50" s="24" t="s">
        <v>343</v>
      </c>
      <c r="E50" s="31">
        <v>951995</v>
      </c>
      <c r="F50" s="12"/>
      <c r="G50" s="12"/>
    </row>
    <row r="51" spans="1:6" ht="31.5">
      <c r="A51" s="23" t="s">
        <v>344</v>
      </c>
      <c r="B51" s="17">
        <v>706</v>
      </c>
      <c r="C51" s="24" t="s">
        <v>129</v>
      </c>
      <c r="D51" s="24"/>
      <c r="E51" s="31">
        <f>E52</f>
        <v>155069517.67</v>
      </c>
      <c r="F51" s="12"/>
    </row>
    <row r="52" spans="1:6" ht="31.5">
      <c r="A52" s="23" t="s">
        <v>342</v>
      </c>
      <c r="B52" s="17">
        <v>706</v>
      </c>
      <c r="C52" s="24" t="s">
        <v>129</v>
      </c>
      <c r="D52" s="24" t="s">
        <v>343</v>
      </c>
      <c r="E52" s="31">
        <v>155069517.67</v>
      </c>
      <c r="F52" s="12"/>
    </row>
    <row r="53" spans="1:7" ht="51" customHeight="1">
      <c r="A53" s="23" t="s">
        <v>499</v>
      </c>
      <c r="B53" s="17">
        <v>706</v>
      </c>
      <c r="C53" s="24" t="s">
        <v>500</v>
      </c>
      <c r="D53" s="24"/>
      <c r="E53" s="31">
        <f>E54</f>
        <v>41158137.85</v>
      </c>
      <c r="F53" s="29"/>
      <c r="G53" s="38"/>
    </row>
    <row r="54" spans="1:7" ht="31.5">
      <c r="A54" s="23" t="s">
        <v>342</v>
      </c>
      <c r="B54" s="17">
        <v>706</v>
      </c>
      <c r="C54" s="24" t="s">
        <v>500</v>
      </c>
      <c r="D54" s="24" t="s">
        <v>343</v>
      </c>
      <c r="E54" s="31">
        <v>41158137.85</v>
      </c>
      <c r="F54" s="29"/>
      <c r="G54" s="37"/>
    </row>
    <row r="55" spans="1:7" ht="147" customHeight="1">
      <c r="A55" s="23" t="s">
        <v>378</v>
      </c>
      <c r="B55" s="17">
        <v>706</v>
      </c>
      <c r="C55" s="24" t="s">
        <v>126</v>
      </c>
      <c r="D55" s="24"/>
      <c r="E55" s="31">
        <f>E56</f>
        <v>367458700</v>
      </c>
      <c r="F55" s="29"/>
      <c r="G55" s="37"/>
    </row>
    <row r="56" spans="1:7" ht="31.5">
      <c r="A56" s="23" t="s">
        <v>342</v>
      </c>
      <c r="B56" s="17">
        <v>706</v>
      </c>
      <c r="C56" s="24" t="s">
        <v>126</v>
      </c>
      <c r="D56" s="24" t="s">
        <v>343</v>
      </c>
      <c r="E56" s="31">
        <v>367458700</v>
      </c>
      <c r="F56" s="29"/>
      <c r="G56" s="37"/>
    </row>
    <row r="57" spans="1:7" ht="157.5">
      <c r="A57" s="23" t="s">
        <v>379</v>
      </c>
      <c r="B57" s="17">
        <v>706</v>
      </c>
      <c r="C57" s="24" t="s">
        <v>127</v>
      </c>
      <c r="D57" s="24"/>
      <c r="E57" s="31">
        <f>E58</f>
        <v>15756000</v>
      </c>
      <c r="F57" s="29"/>
      <c r="G57" s="37"/>
    </row>
    <row r="58" spans="1:7" ht="31.5">
      <c r="A58" s="23" t="s">
        <v>342</v>
      </c>
      <c r="B58" s="17">
        <v>706</v>
      </c>
      <c r="C58" s="24" t="s">
        <v>127</v>
      </c>
      <c r="D58" s="24" t="s">
        <v>343</v>
      </c>
      <c r="E58" s="31">
        <v>15756000</v>
      </c>
      <c r="F58" s="29"/>
      <c r="G58" s="37"/>
    </row>
    <row r="59" spans="1:7" ht="173.25">
      <c r="A59" s="23" t="s">
        <v>380</v>
      </c>
      <c r="B59" s="17">
        <v>706</v>
      </c>
      <c r="C59" s="24" t="s">
        <v>128</v>
      </c>
      <c r="D59" s="24"/>
      <c r="E59" s="31">
        <f>E60</f>
        <v>38427300</v>
      </c>
      <c r="F59" s="29"/>
      <c r="G59" s="37"/>
    </row>
    <row r="60" spans="1:7" ht="31.5">
      <c r="A60" s="23" t="s">
        <v>342</v>
      </c>
      <c r="B60" s="17">
        <v>706</v>
      </c>
      <c r="C60" s="24" t="s">
        <v>128</v>
      </c>
      <c r="D60" s="24" t="s">
        <v>343</v>
      </c>
      <c r="E60" s="31">
        <v>38427300</v>
      </c>
      <c r="F60" s="29"/>
      <c r="G60" s="37"/>
    </row>
    <row r="61" spans="1:7" ht="31.5">
      <c r="A61" s="23" t="s">
        <v>130</v>
      </c>
      <c r="B61" s="17">
        <v>706</v>
      </c>
      <c r="C61" s="24" t="s">
        <v>131</v>
      </c>
      <c r="D61" s="24"/>
      <c r="E61" s="31">
        <f>E68+E62+E64+E66</f>
        <v>61145389.47</v>
      </c>
      <c r="F61" s="29"/>
      <c r="G61" s="37"/>
    </row>
    <row r="62" spans="1:7" ht="47.25">
      <c r="A62" s="23" t="s">
        <v>398</v>
      </c>
      <c r="B62" s="17">
        <v>706</v>
      </c>
      <c r="C62" s="24" t="s">
        <v>34</v>
      </c>
      <c r="D62" s="24"/>
      <c r="E62" s="31">
        <f>E63</f>
        <v>15087500</v>
      </c>
      <c r="F62" s="29"/>
      <c r="G62" s="37"/>
    </row>
    <row r="63" spans="1:7" ht="31.5">
      <c r="A63" s="23" t="s">
        <v>342</v>
      </c>
      <c r="B63" s="17">
        <v>706</v>
      </c>
      <c r="C63" s="24" t="s">
        <v>34</v>
      </c>
      <c r="D63" s="24" t="s">
        <v>343</v>
      </c>
      <c r="E63" s="31">
        <v>15087500</v>
      </c>
      <c r="F63" s="29"/>
      <c r="G63" s="37"/>
    </row>
    <row r="64" spans="1:7" ht="15.75">
      <c r="A64" s="23" t="s">
        <v>405</v>
      </c>
      <c r="B64" s="17">
        <v>706</v>
      </c>
      <c r="C64" s="24" t="s">
        <v>503</v>
      </c>
      <c r="D64" s="24"/>
      <c r="E64" s="31">
        <f>E65</f>
        <v>315789.47</v>
      </c>
      <c r="F64" s="29"/>
      <c r="G64" s="37"/>
    </row>
    <row r="65" spans="1:7" ht="31.5">
      <c r="A65" s="23" t="s">
        <v>342</v>
      </c>
      <c r="B65" s="17">
        <v>706</v>
      </c>
      <c r="C65" s="24" t="s">
        <v>503</v>
      </c>
      <c r="D65" s="24" t="s">
        <v>343</v>
      </c>
      <c r="E65" s="31">
        <v>315789.47</v>
      </c>
      <c r="F65" s="29"/>
      <c r="G65" s="37"/>
    </row>
    <row r="66" spans="1:7" ht="31.5">
      <c r="A66" s="23" t="s">
        <v>485</v>
      </c>
      <c r="B66" s="17">
        <v>706</v>
      </c>
      <c r="C66" s="24" t="s">
        <v>487</v>
      </c>
      <c r="D66" s="24"/>
      <c r="E66" s="31">
        <f>E67</f>
        <v>365613</v>
      </c>
      <c r="F66" s="29"/>
      <c r="G66" s="37"/>
    </row>
    <row r="67" spans="1:7" ht="31.5">
      <c r="A67" s="23" t="s">
        <v>342</v>
      </c>
      <c r="B67" s="17">
        <v>706</v>
      </c>
      <c r="C67" s="24" t="s">
        <v>487</v>
      </c>
      <c r="D67" s="24" t="s">
        <v>343</v>
      </c>
      <c r="E67" s="31">
        <v>365613</v>
      </c>
      <c r="F67" s="29"/>
      <c r="G67" s="37"/>
    </row>
    <row r="68" spans="1:7" ht="15.75">
      <c r="A68" s="23" t="s">
        <v>117</v>
      </c>
      <c r="B68" s="17">
        <v>706</v>
      </c>
      <c r="C68" s="24" t="s">
        <v>132</v>
      </c>
      <c r="D68" s="24"/>
      <c r="E68" s="31">
        <f>E69</f>
        <v>45376487</v>
      </c>
      <c r="F68" s="29"/>
      <c r="G68" s="37"/>
    </row>
    <row r="69" spans="1:7" ht="31.5">
      <c r="A69" s="23" t="s">
        <v>342</v>
      </c>
      <c r="B69" s="17">
        <v>706</v>
      </c>
      <c r="C69" s="24" t="s">
        <v>132</v>
      </c>
      <c r="D69" s="24" t="s">
        <v>343</v>
      </c>
      <c r="E69" s="31">
        <v>45376487</v>
      </c>
      <c r="F69" s="29"/>
      <c r="G69" s="37"/>
    </row>
    <row r="70" spans="1:7" ht="31.5">
      <c r="A70" s="23" t="s">
        <v>227</v>
      </c>
      <c r="B70" s="17">
        <v>706</v>
      </c>
      <c r="C70" s="24" t="s">
        <v>133</v>
      </c>
      <c r="D70" s="24"/>
      <c r="E70" s="31">
        <f>E71+E78+E76+E74</f>
        <v>15892332.05</v>
      </c>
      <c r="F70" s="29"/>
      <c r="G70" s="37"/>
    </row>
    <row r="71" spans="1:7" ht="15.75">
      <c r="A71" s="23" t="s">
        <v>315</v>
      </c>
      <c r="B71" s="17">
        <v>706</v>
      </c>
      <c r="C71" s="24" t="s">
        <v>49</v>
      </c>
      <c r="D71" s="24"/>
      <c r="E71" s="31">
        <f>E72+E73</f>
        <v>1650060.4</v>
      </c>
      <c r="F71" s="29"/>
      <c r="G71" s="37"/>
    </row>
    <row r="72" spans="1:7" ht="31.5">
      <c r="A72" s="23" t="s">
        <v>360</v>
      </c>
      <c r="B72" s="17">
        <v>706</v>
      </c>
      <c r="C72" s="24" t="s">
        <v>49</v>
      </c>
      <c r="D72" s="24" t="s">
        <v>336</v>
      </c>
      <c r="E72" s="31">
        <v>549556</v>
      </c>
      <c r="F72" s="29"/>
      <c r="G72" s="37"/>
    </row>
    <row r="73" spans="1:7" ht="34.5" customHeight="1">
      <c r="A73" s="23" t="s">
        <v>342</v>
      </c>
      <c r="B73" s="17">
        <v>706</v>
      </c>
      <c r="C73" s="24" t="s">
        <v>49</v>
      </c>
      <c r="D73" s="24" t="s">
        <v>343</v>
      </c>
      <c r="E73" s="31">
        <v>1100504.4</v>
      </c>
      <c r="F73" s="29"/>
      <c r="G73" s="37"/>
    </row>
    <row r="74" spans="1:7" ht="15.75">
      <c r="A74" s="23" t="s">
        <v>472</v>
      </c>
      <c r="B74" s="17">
        <v>706</v>
      </c>
      <c r="C74" s="24" t="s">
        <v>473</v>
      </c>
      <c r="D74" s="24"/>
      <c r="E74" s="31">
        <f>E75</f>
        <v>1252222.27</v>
      </c>
      <c r="F74" s="29"/>
      <c r="G74" s="37"/>
    </row>
    <row r="75" spans="1:7" ht="31.5">
      <c r="A75" s="23" t="s">
        <v>342</v>
      </c>
      <c r="B75" s="17">
        <v>706</v>
      </c>
      <c r="C75" s="24" t="s">
        <v>473</v>
      </c>
      <c r="D75" s="24" t="s">
        <v>343</v>
      </c>
      <c r="E75" s="31">
        <v>1252222.27</v>
      </c>
      <c r="F75" s="29"/>
      <c r="G75" s="37"/>
    </row>
    <row r="76" spans="1:7" ht="63">
      <c r="A76" s="23" t="s">
        <v>415</v>
      </c>
      <c r="B76" s="17">
        <v>706</v>
      </c>
      <c r="C76" s="24" t="s">
        <v>51</v>
      </c>
      <c r="D76" s="24"/>
      <c r="E76" s="31">
        <f>E77</f>
        <v>3183667.2</v>
      </c>
      <c r="F76" s="29"/>
      <c r="G76" s="37"/>
    </row>
    <row r="77" spans="1:7" ht="15.75">
      <c r="A77" s="23" t="s">
        <v>347</v>
      </c>
      <c r="B77" s="17">
        <v>706</v>
      </c>
      <c r="C77" s="24" t="s">
        <v>51</v>
      </c>
      <c r="D77" s="24" t="s">
        <v>346</v>
      </c>
      <c r="E77" s="31">
        <v>3183667.2</v>
      </c>
      <c r="F77" s="29"/>
      <c r="G77" s="37"/>
    </row>
    <row r="78" spans="1:7" ht="78.75">
      <c r="A78" s="23" t="s">
        <v>416</v>
      </c>
      <c r="B78" s="17">
        <v>706</v>
      </c>
      <c r="C78" s="24" t="s">
        <v>50</v>
      </c>
      <c r="D78" s="24"/>
      <c r="E78" s="31">
        <f>E79+E80</f>
        <v>9806382.18</v>
      </c>
      <c r="F78" s="29"/>
      <c r="G78" s="37"/>
    </row>
    <row r="79" spans="1:7" ht="15.75">
      <c r="A79" s="23" t="s">
        <v>347</v>
      </c>
      <c r="B79" s="17">
        <v>706</v>
      </c>
      <c r="C79" s="24" t="s">
        <v>50</v>
      </c>
      <c r="D79" s="24" t="s">
        <v>346</v>
      </c>
      <c r="E79" s="31">
        <v>3301159.68</v>
      </c>
      <c r="F79" s="29"/>
      <c r="G79" s="37"/>
    </row>
    <row r="80" spans="1:7" ht="31.5">
      <c r="A80" s="23" t="s">
        <v>342</v>
      </c>
      <c r="B80" s="17">
        <v>706</v>
      </c>
      <c r="C80" s="24" t="s">
        <v>50</v>
      </c>
      <c r="D80" s="24" t="s">
        <v>343</v>
      </c>
      <c r="E80" s="31">
        <v>6505222.5</v>
      </c>
      <c r="F80" s="29"/>
      <c r="G80" s="37"/>
    </row>
    <row r="81" spans="1:7" ht="31.5">
      <c r="A81" s="23" t="s">
        <v>67</v>
      </c>
      <c r="B81" s="17">
        <v>706</v>
      </c>
      <c r="C81" s="24" t="s">
        <v>134</v>
      </c>
      <c r="D81" s="24"/>
      <c r="E81" s="31">
        <f>E82</f>
        <v>1342860.61</v>
      </c>
      <c r="F81" s="29"/>
      <c r="G81" s="37"/>
    </row>
    <row r="82" spans="1:7" ht="15.75">
      <c r="A82" s="23" t="s">
        <v>118</v>
      </c>
      <c r="B82" s="17">
        <v>706</v>
      </c>
      <c r="C82" s="24" t="s">
        <v>52</v>
      </c>
      <c r="D82" s="24"/>
      <c r="E82" s="31">
        <f>E83+E84+E85</f>
        <v>1342860.61</v>
      </c>
      <c r="F82" s="29"/>
      <c r="G82" s="37"/>
    </row>
    <row r="83" spans="1:7" ht="47.25">
      <c r="A83" s="23" t="s">
        <v>334</v>
      </c>
      <c r="B83" s="17">
        <v>706</v>
      </c>
      <c r="C83" s="24" t="s">
        <v>52</v>
      </c>
      <c r="D83" s="24" t="s">
        <v>335</v>
      </c>
      <c r="E83" s="31">
        <v>476090.7</v>
      </c>
      <c r="F83" s="29"/>
      <c r="G83" s="37"/>
    </row>
    <row r="84" spans="1:7" ht="31.5">
      <c r="A84" s="23" t="s">
        <v>360</v>
      </c>
      <c r="B84" s="17">
        <v>706</v>
      </c>
      <c r="C84" s="24" t="s">
        <v>52</v>
      </c>
      <c r="D84" s="24" t="s">
        <v>336</v>
      </c>
      <c r="E84" s="31">
        <v>596769.91</v>
      </c>
      <c r="F84" s="29"/>
      <c r="G84" s="37"/>
    </row>
    <row r="85" spans="1:7" ht="31.5">
      <c r="A85" s="23" t="s">
        <v>342</v>
      </c>
      <c r="B85" s="17">
        <v>706</v>
      </c>
      <c r="C85" s="24" t="s">
        <v>52</v>
      </c>
      <c r="D85" s="24" t="s">
        <v>343</v>
      </c>
      <c r="E85" s="31">
        <v>270000</v>
      </c>
      <c r="F85" s="29"/>
      <c r="G85" s="37"/>
    </row>
    <row r="86" spans="1:7" ht="31.5">
      <c r="A86" s="23" t="s">
        <v>137</v>
      </c>
      <c r="B86" s="17">
        <v>706</v>
      </c>
      <c r="C86" s="24" t="s">
        <v>135</v>
      </c>
      <c r="D86" s="24"/>
      <c r="E86" s="31">
        <f>E87</f>
        <v>20945935.6</v>
      </c>
      <c r="F86" s="29"/>
      <c r="G86" s="37"/>
    </row>
    <row r="87" spans="1:7" ht="47.25">
      <c r="A87" s="23" t="s">
        <v>313</v>
      </c>
      <c r="B87" s="17">
        <v>706</v>
      </c>
      <c r="C87" s="24" t="s">
        <v>53</v>
      </c>
      <c r="D87" s="24"/>
      <c r="E87" s="31">
        <f>E88+E89+E90</f>
        <v>20945935.6</v>
      </c>
      <c r="F87" s="29"/>
      <c r="G87" s="37"/>
    </row>
    <row r="88" spans="1:7" ht="47.25">
      <c r="A88" s="23" t="s">
        <v>334</v>
      </c>
      <c r="B88" s="17">
        <v>706</v>
      </c>
      <c r="C88" s="24" t="s">
        <v>53</v>
      </c>
      <c r="D88" s="24" t="s">
        <v>335</v>
      </c>
      <c r="E88" s="31">
        <v>17232784.67</v>
      </c>
      <c r="F88" s="29"/>
      <c r="G88" s="37"/>
    </row>
    <row r="89" spans="1:7" ht="31.5">
      <c r="A89" s="23" t="s">
        <v>360</v>
      </c>
      <c r="B89" s="17">
        <v>706</v>
      </c>
      <c r="C89" s="24" t="s">
        <v>53</v>
      </c>
      <c r="D89" s="24" t="s">
        <v>336</v>
      </c>
      <c r="E89" s="31">
        <v>3567965.7</v>
      </c>
      <c r="F89" s="29"/>
      <c r="G89" s="37"/>
    </row>
    <row r="90" spans="1:7" ht="15.75">
      <c r="A90" s="23" t="s">
        <v>337</v>
      </c>
      <c r="B90" s="17">
        <v>706</v>
      </c>
      <c r="C90" s="24" t="s">
        <v>53</v>
      </c>
      <c r="D90" s="24" t="s">
        <v>338</v>
      </c>
      <c r="E90" s="31">
        <v>145185.23</v>
      </c>
      <c r="F90" s="29"/>
      <c r="G90" s="37"/>
    </row>
    <row r="91" spans="1:7" s="4" customFormat="1" ht="47.25">
      <c r="A91" s="3" t="s">
        <v>68</v>
      </c>
      <c r="B91" s="5">
        <v>706</v>
      </c>
      <c r="C91" s="112" t="s">
        <v>136</v>
      </c>
      <c r="D91" s="112"/>
      <c r="E91" s="103">
        <f>E98+E100+E102+E106+E108+E104+E110+E92+E94+E96</f>
        <v>89571116.31</v>
      </c>
      <c r="F91" s="114"/>
      <c r="G91" s="115"/>
    </row>
    <row r="92" spans="1:7" ht="47.25">
      <c r="A92" s="23" t="s">
        <v>501</v>
      </c>
      <c r="B92" s="17">
        <v>706</v>
      </c>
      <c r="C92" s="24" t="s">
        <v>502</v>
      </c>
      <c r="D92" s="24"/>
      <c r="E92" s="31">
        <f>E93</f>
        <v>45758548.15</v>
      </c>
      <c r="F92" s="29"/>
      <c r="G92" s="37"/>
    </row>
    <row r="93" spans="1:7" ht="31.5">
      <c r="A93" s="23" t="s">
        <v>342</v>
      </c>
      <c r="B93" s="17">
        <v>706</v>
      </c>
      <c r="C93" s="24" t="s">
        <v>502</v>
      </c>
      <c r="D93" s="24" t="s">
        <v>343</v>
      </c>
      <c r="E93" s="31">
        <v>45758548.15</v>
      </c>
      <c r="F93" s="29"/>
      <c r="G93" s="37"/>
    </row>
    <row r="94" spans="1:7" ht="47.25">
      <c r="A94" s="23" t="s">
        <v>413</v>
      </c>
      <c r="B94" s="17">
        <v>706</v>
      </c>
      <c r="C94" s="24" t="s">
        <v>32</v>
      </c>
      <c r="D94" s="24"/>
      <c r="E94" s="31">
        <f>E95</f>
        <v>8131249.81</v>
      </c>
      <c r="F94" s="29"/>
      <c r="G94" s="37"/>
    </row>
    <row r="95" spans="1:7" ht="31.5">
      <c r="A95" s="23" t="s">
        <v>342</v>
      </c>
      <c r="B95" s="17">
        <v>706</v>
      </c>
      <c r="C95" s="24" t="s">
        <v>32</v>
      </c>
      <c r="D95" s="24" t="s">
        <v>343</v>
      </c>
      <c r="E95" s="31">
        <v>8131249.81</v>
      </c>
      <c r="F95" s="29"/>
      <c r="G95" s="37"/>
    </row>
    <row r="96" spans="1:7" ht="63">
      <c r="A96" s="23" t="s">
        <v>945</v>
      </c>
      <c r="B96" s="17">
        <v>706</v>
      </c>
      <c r="C96" s="24" t="s">
        <v>946</v>
      </c>
      <c r="D96" s="24"/>
      <c r="E96" s="31">
        <f>E97</f>
        <v>235498</v>
      </c>
      <c r="F96" s="29"/>
      <c r="G96" s="37"/>
    </row>
    <row r="97" spans="1:7" ht="31.5">
      <c r="A97" s="23" t="s">
        <v>342</v>
      </c>
      <c r="B97" s="17">
        <v>706</v>
      </c>
      <c r="C97" s="24" t="s">
        <v>946</v>
      </c>
      <c r="D97" s="24" t="s">
        <v>343</v>
      </c>
      <c r="E97" s="31">
        <v>235498</v>
      </c>
      <c r="F97" s="29"/>
      <c r="G97" s="37"/>
    </row>
    <row r="98" spans="1:7" s="4" customFormat="1" ht="15.75">
      <c r="A98" s="3" t="s">
        <v>115</v>
      </c>
      <c r="B98" s="5">
        <v>706</v>
      </c>
      <c r="C98" s="112" t="s">
        <v>245</v>
      </c>
      <c r="D98" s="112"/>
      <c r="E98" s="103">
        <f>E99</f>
        <v>948773</v>
      </c>
      <c r="F98" s="114"/>
      <c r="G98" s="115"/>
    </row>
    <row r="99" spans="1:7" s="4" customFormat="1" ht="31.5">
      <c r="A99" s="3" t="s">
        <v>342</v>
      </c>
      <c r="B99" s="5">
        <v>706</v>
      </c>
      <c r="C99" s="112" t="s">
        <v>245</v>
      </c>
      <c r="D99" s="112" t="s">
        <v>343</v>
      </c>
      <c r="E99" s="103">
        <v>948773</v>
      </c>
      <c r="F99" s="114"/>
      <c r="G99" s="115"/>
    </row>
    <row r="100" spans="1:7" s="4" customFormat="1" ht="31.5">
      <c r="A100" s="3" t="s">
        <v>116</v>
      </c>
      <c r="B100" s="5">
        <v>706</v>
      </c>
      <c r="C100" s="112" t="s">
        <v>246</v>
      </c>
      <c r="D100" s="112"/>
      <c r="E100" s="103">
        <f>E101</f>
        <v>6387106.98</v>
      </c>
      <c r="F100" s="114"/>
      <c r="G100" s="115"/>
    </row>
    <row r="101" spans="1:7" s="4" customFormat="1" ht="31.5">
      <c r="A101" s="3" t="s">
        <v>342</v>
      </c>
      <c r="B101" s="5">
        <v>706</v>
      </c>
      <c r="C101" s="112" t="s">
        <v>246</v>
      </c>
      <c r="D101" s="112" t="s">
        <v>343</v>
      </c>
      <c r="E101" s="103">
        <v>6387106.98</v>
      </c>
      <c r="F101" s="114"/>
      <c r="G101" s="115"/>
    </row>
    <row r="102" spans="1:7" ht="78.75">
      <c r="A102" s="23" t="s">
        <v>210</v>
      </c>
      <c r="B102" s="17">
        <v>706</v>
      </c>
      <c r="C102" s="24" t="s">
        <v>54</v>
      </c>
      <c r="D102" s="18"/>
      <c r="E102" s="31">
        <f>E103</f>
        <v>18818414.37</v>
      </c>
      <c r="F102" s="29"/>
      <c r="G102" s="37"/>
    </row>
    <row r="103" spans="1:7" ht="31.5">
      <c r="A103" s="23" t="s">
        <v>342</v>
      </c>
      <c r="B103" s="17">
        <v>706</v>
      </c>
      <c r="C103" s="24" t="s">
        <v>54</v>
      </c>
      <c r="D103" s="24" t="s">
        <v>343</v>
      </c>
      <c r="E103" s="31">
        <v>18818414.37</v>
      </c>
      <c r="F103" s="29"/>
      <c r="G103" s="37"/>
    </row>
    <row r="104" spans="1:7" ht="129.75" customHeight="1">
      <c r="A104" s="23" t="s">
        <v>421</v>
      </c>
      <c r="B104" s="17">
        <v>706</v>
      </c>
      <c r="C104" s="24" t="s">
        <v>57</v>
      </c>
      <c r="D104" s="24"/>
      <c r="E104" s="31">
        <f>E105</f>
        <v>159881</v>
      </c>
      <c r="F104" s="29"/>
      <c r="G104" s="37"/>
    </row>
    <row r="105" spans="1:7" ht="15.75">
      <c r="A105" s="23" t="s">
        <v>347</v>
      </c>
      <c r="B105" s="17">
        <v>706</v>
      </c>
      <c r="C105" s="39" t="s">
        <v>57</v>
      </c>
      <c r="D105" s="39" t="s">
        <v>346</v>
      </c>
      <c r="E105" s="43">
        <v>159881</v>
      </c>
      <c r="F105" s="29"/>
      <c r="G105" s="37"/>
    </row>
    <row r="106" spans="1:7" ht="47.25">
      <c r="A106" s="23" t="s">
        <v>381</v>
      </c>
      <c r="B106" s="17">
        <v>706</v>
      </c>
      <c r="C106" s="24" t="s">
        <v>55</v>
      </c>
      <c r="D106" s="24"/>
      <c r="E106" s="31">
        <f>E107</f>
        <v>5599487.8</v>
      </c>
      <c r="F106" s="29"/>
      <c r="G106" s="37"/>
    </row>
    <row r="107" spans="1:7" ht="31.5">
      <c r="A107" s="23" t="s">
        <v>342</v>
      </c>
      <c r="B107" s="17">
        <v>706</v>
      </c>
      <c r="C107" s="24" t="s">
        <v>55</v>
      </c>
      <c r="D107" s="24" t="s">
        <v>343</v>
      </c>
      <c r="E107" s="31">
        <v>5599487.8</v>
      </c>
      <c r="F107" s="15"/>
      <c r="G107" s="37"/>
    </row>
    <row r="108" spans="1:7" ht="63">
      <c r="A108" s="23" t="s">
        <v>382</v>
      </c>
      <c r="B108" s="17">
        <v>706</v>
      </c>
      <c r="C108" s="24" t="s">
        <v>56</v>
      </c>
      <c r="D108" s="24"/>
      <c r="E108" s="31">
        <f>E109</f>
        <v>2929940.2</v>
      </c>
      <c r="F108" s="15"/>
      <c r="G108" s="37"/>
    </row>
    <row r="109" spans="1:7" ht="31.5">
      <c r="A109" s="23" t="s">
        <v>342</v>
      </c>
      <c r="B109" s="17">
        <v>706</v>
      </c>
      <c r="C109" s="24" t="s">
        <v>56</v>
      </c>
      <c r="D109" s="24" t="s">
        <v>346</v>
      </c>
      <c r="E109" s="31">
        <v>2929940.2</v>
      </c>
      <c r="F109" s="15"/>
      <c r="G109" s="37"/>
    </row>
    <row r="110" spans="1:7" ht="63">
      <c r="A110" s="23" t="s">
        <v>407</v>
      </c>
      <c r="B110" s="17">
        <v>706</v>
      </c>
      <c r="C110" s="24" t="s">
        <v>406</v>
      </c>
      <c r="D110" s="24"/>
      <c r="E110" s="31">
        <f>E111</f>
        <v>602217</v>
      </c>
      <c r="F110" s="15"/>
      <c r="G110" s="37"/>
    </row>
    <row r="111" spans="1:7" ht="31.5">
      <c r="A111" s="23" t="s">
        <v>342</v>
      </c>
      <c r="B111" s="17">
        <v>706</v>
      </c>
      <c r="C111" s="24" t="s">
        <v>406</v>
      </c>
      <c r="D111" s="24" t="s">
        <v>346</v>
      </c>
      <c r="E111" s="31">
        <v>602217</v>
      </c>
      <c r="F111" s="15"/>
      <c r="G111" s="37"/>
    </row>
    <row r="112" spans="1:7" ht="47.25">
      <c r="A112" s="23" t="s">
        <v>69</v>
      </c>
      <c r="B112" s="17">
        <v>706</v>
      </c>
      <c r="C112" s="24" t="s">
        <v>138</v>
      </c>
      <c r="D112" s="24"/>
      <c r="E112" s="31">
        <f>E115+E113</f>
        <v>42110077.919999994</v>
      </c>
      <c r="F112" s="15"/>
      <c r="G112" s="37"/>
    </row>
    <row r="113" spans="1:7" ht="36" customHeight="1">
      <c r="A113" s="23" t="s">
        <v>71</v>
      </c>
      <c r="B113" s="17">
        <v>706</v>
      </c>
      <c r="C113" s="24" t="s">
        <v>58</v>
      </c>
      <c r="D113" s="24"/>
      <c r="E113" s="31">
        <f>E114</f>
        <v>1359656.23</v>
      </c>
      <c r="F113" s="15"/>
      <c r="G113" s="37"/>
    </row>
    <row r="114" spans="1:7" ht="15.75">
      <c r="A114" s="23" t="s">
        <v>347</v>
      </c>
      <c r="B114" s="17">
        <v>706</v>
      </c>
      <c r="C114" s="24" t="s">
        <v>58</v>
      </c>
      <c r="D114" s="24" t="s">
        <v>346</v>
      </c>
      <c r="E114" s="31">
        <v>1359656.23</v>
      </c>
      <c r="F114" s="15"/>
      <c r="G114" s="37"/>
    </row>
    <row r="115" spans="1:7" ht="173.25">
      <c r="A115" s="23" t="s">
        <v>211</v>
      </c>
      <c r="B115" s="17">
        <v>706</v>
      </c>
      <c r="C115" s="24" t="s">
        <v>252</v>
      </c>
      <c r="D115" s="18"/>
      <c r="E115" s="31">
        <f>E116</f>
        <v>40750421.69</v>
      </c>
      <c r="F115" s="15"/>
      <c r="G115" s="37"/>
    </row>
    <row r="116" spans="1:7" ht="15.75">
      <c r="A116" s="23" t="s">
        <v>347</v>
      </c>
      <c r="B116" s="17">
        <v>706</v>
      </c>
      <c r="C116" s="24" t="s">
        <v>252</v>
      </c>
      <c r="D116" s="24" t="s">
        <v>346</v>
      </c>
      <c r="E116" s="31">
        <v>40750421.69</v>
      </c>
      <c r="F116" s="15"/>
      <c r="G116" s="37"/>
    </row>
    <row r="117" spans="1:7" s="4" customFormat="1" ht="34.5" customHeight="1">
      <c r="A117" s="3" t="s">
        <v>422</v>
      </c>
      <c r="B117" s="5">
        <v>706</v>
      </c>
      <c r="C117" s="112" t="s">
        <v>423</v>
      </c>
      <c r="D117" s="112"/>
      <c r="E117" s="103">
        <f>E118</f>
        <v>10207219</v>
      </c>
      <c r="F117" s="107"/>
      <c r="G117" s="115"/>
    </row>
    <row r="118" spans="1:7" s="4" customFormat="1" ht="31.5">
      <c r="A118" s="3" t="s">
        <v>947</v>
      </c>
      <c r="B118" s="5">
        <v>706</v>
      </c>
      <c r="C118" s="112" t="s">
        <v>948</v>
      </c>
      <c r="D118" s="112"/>
      <c r="E118" s="103">
        <f>E119</f>
        <v>10207219</v>
      </c>
      <c r="F118" s="107"/>
      <c r="G118" s="115"/>
    </row>
    <row r="119" spans="1:7" s="113" customFormat="1" ht="31.5">
      <c r="A119" s="3" t="s">
        <v>342</v>
      </c>
      <c r="B119" s="5">
        <v>706</v>
      </c>
      <c r="C119" s="112" t="s">
        <v>948</v>
      </c>
      <c r="D119" s="112" t="s">
        <v>343</v>
      </c>
      <c r="E119" s="103">
        <v>10207219</v>
      </c>
      <c r="F119" s="107"/>
      <c r="G119" s="115"/>
    </row>
    <row r="120" spans="1:7" s="113" customFormat="1" ht="47.25">
      <c r="A120" s="6" t="s">
        <v>80</v>
      </c>
      <c r="B120" s="106">
        <v>706</v>
      </c>
      <c r="C120" s="109" t="s">
        <v>139</v>
      </c>
      <c r="D120" s="109"/>
      <c r="E120" s="104">
        <f>E121</f>
        <v>5528164.58</v>
      </c>
      <c r="F120" s="116"/>
      <c r="G120" s="111"/>
    </row>
    <row r="121" spans="1:7" s="4" customFormat="1" ht="31.5">
      <c r="A121" s="3" t="s">
        <v>142</v>
      </c>
      <c r="B121" s="5">
        <v>706</v>
      </c>
      <c r="C121" s="112" t="s">
        <v>250</v>
      </c>
      <c r="D121" s="112"/>
      <c r="E121" s="103">
        <f>E122</f>
        <v>5528164.58</v>
      </c>
      <c r="F121" s="117"/>
      <c r="G121" s="115"/>
    </row>
    <row r="122" spans="1:7" ht="15.75">
      <c r="A122" s="23" t="s">
        <v>111</v>
      </c>
      <c r="B122" s="17">
        <v>706</v>
      </c>
      <c r="C122" s="24" t="s">
        <v>251</v>
      </c>
      <c r="D122" s="24"/>
      <c r="E122" s="31">
        <f>E123+E124</f>
        <v>5528164.58</v>
      </c>
      <c r="F122" s="15"/>
      <c r="G122" s="37"/>
    </row>
    <row r="123" spans="1:7" ht="47.25">
      <c r="A123" s="23" t="s">
        <v>334</v>
      </c>
      <c r="B123" s="17">
        <v>706</v>
      </c>
      <c r="C123" s="24" t="s">
        <v>251</v>
      </c>
      <c r="D123" s="24" t="s">
        <v>335</v>
      </c>
      <c r="E123" s="31">
        <v>4997819.62</v>
      </c>
      <c r="F123" s="15"/>
      <c r="G123" s="37"/>
    </row>
    <row r="124" spans="1:7" ht="31.5">
      <c r="A124" s="23" t="s">
        <v>360</v>
      </c>
      <c r="B124" s="17">
        <v>706</v>
      </c>
      <c r="C124" s="24" t="s">
        <v>251</v>
      </c>
      <c r="D124" s="24" t="s">
        <v>336</v>
      </c>
      <c r="E124" s="31">
        <v>530344.96</v>
      </c>
      <c r="F124" s="15"/>
      <c r="G124" s="37"/>
    </row>
    <row r="125" spans="1:7" s="22" customFormat="1" ht="34.5" customHeight="1">
      <c r="A125" s="20" t="s">
        <v>144</v>
      </c>
      <c r="B125" s="36">
        <v>706</v>
      </c>
      <c r="C125" s="21" t="s">
        <v>145</v>
      </c>
      <c r="D125" s="21"/>
      <c r="E125" s="30">
        <f>E126+E129+E132</f>
        <v>67172585.95</v>
      </c>
      <c r="F125" s="128"/>
      <c r="G125" s="35"/>
    </row>
    <row r="126" spans="1:7" ht="31.5">
      <c r="A126" s="23" t="s">
        <v>146</v>
      </c>
      <c r="B126" s="17">
        <v>706</v>
      </c>
      <c r="C126" s="24" t="s">
        <v>147</v>
      </c>
      <c r="D126" s="24"/>
      <c r="E126" s="31">
        <f>E127</f>
        <v>13529385.87</v>
      </c>
      <c r="F126" s="15"/>
      <c r="G126" s="37"/>
    </row>
    <row r="127" spans="1:7" ht="15.75">
      <c r="A127" s="23" t="s">
        <v>348</v>
      </c>
      <c r="B127" s="17">
        <v>706</v>
      </c>
      <c r="C127" s="24" t="s">
        <v>148</v>
      </c>
      <c r="D127" s="24"/>
      <c r="E127" s="31">
        <f>E128</f>
        <v>13529385.87</v>
      </c>
      <c r="F127" s="15"/>
      <c r="G127" s="37"/>
    </row>
    <row r="128" spans="1:7" ht="31.5">
      <c r="A128" s="23" t="s">
        <v>342</v>
      </c>
      <c r="B128" s="17">
        <v>706</v>
      </c>
      <c r="C128" s="24" t="s">
        <v>148</v>
      </c>
      <c r="D128" s="24" t="s">
        <v>343</v>
      </c>
      <c r="E128" s="31">
        <v>13529385.87</v>
      </c>
      <c r="F128" s="15"/>
      <c r="G128" s="37"/>
    </row>
    <row r="129" spans="1:7" ht="31.5">
      <c r="A129" s="23" t="s">
        <v>149</v>
      </c>
      <c r="B129" s="17">
        <v>706</v>
      </c>
      <c r="C129" s="24" t="s">
        <v>150</v>
      </c>
      <c r="D129" s="24"/>
      <c r="E129" s="31">
        <f>E130</f>
        <v>51961759</v>
      </c>
      <c r="F129" s="15"/>
      <c r="G129" s="37"/>
    </row>
    <row r="130" spans="1:7" ht="15.75">
      <c r="A130" s="23" t="s">
        <v>447</v>
      </c>
      <c r="B130" s="17">
        <v>706</v>
      </c>
      <c r="C130" s="24" t="s">
        <v>446</v>
      </c>
      <c r="D130" s="24"/>
      <c r="E130" s="31">
        <f>E131</f>
        <v>51961759</v>
      </c>
      <c r="F130" s="15"/>
      <c r="G130" s="37"/>
    </row>
    <row r="131" spans="1:7" ht="31.5">
      <c r="A131" s="23" t="s">
        <v>342</v>
      </c>
      <c r="B131" s="17">
        <v>706</v>
      </c>
      <c r="C131" s="24" t="s">
        <v>446</v>
      </c>
      <c r="D131" s="24" t="s">
        <v>343</v>
      </c>
      <c r="E131" s="31">
        <v>51961759</v>
      </c>
      <c r="F131" s="15"/>
      <c r="G131" s="37"/>
    </row>
    <row r="132" spans="1:7" ht="37.5" customHeight="1">
      <c r="A132" s="23" t="s">
        <v>5</v>
      </c>
      <c r="B132" s="17">
        <v>706</v>
      </c>
      <c r="C132" s="24" t="s">
        <v>151</v>
      </c>
      <c r="D132" s="24"/>
      <c r="E132" s="31">
        <f>E133</f>
        <v>1681441.08</v>
      </c>
      <c r="F132" s="15"/>
      <c r="G132" s="37"/>
    </row>
    <row r="133" spans="1:7" ht="15.75">
      <c r="A133" s="23" t="s">
        <v>295</v>
      </c>
      <c r="B133" s="17">
        <v>706</v>
      </c>
      <c r="C133" s="24" t="s">
        <v>152</v>
      </c>
      <c r="D133" s="24"/>
      <c r="E133" s="31">
        <f>E134</f>
        <v>1681441.08</v>
      </c>
      <c r="F133" s="15"/>
      <c r="G133" s="37"/>
    </row>
    <row r="134" spans="1:7" ht="31.5">
      <c r="A134" s="23" t="s">
        <v>342</v>
      </c>
      <c r="B134" s="17">
        <v>706</v>
      </c>
      <c r="C134" s="24" t="s">
        <v>152</v>
      </c>
      <c r="D134" s="24" t="s">
        <v>343</v>
      </c>
      <c r="E134" s="31">
        <v>1681441.08</v>
      </c>
      <c r="F134" s="15"/>
      <c r="G134" s="37"/>
    </row>
    <row r="135" spans="1:7" ht="47.25">
      <c r="A135" s="20" t="s">
        <v>0</v>
      </c>
      <c r="B135" s="36">
        <v>706</v>
      </c>
      <c r="C135" s="21" t="s">
        <v>153</v>
      </c>
      <c r="D135" s="21"/>
      <c r="E135" s="30">
        <f>E136</f>
        <v>7235544</v>
      </c>
      <c r="F135" s="15"/>
      <c r="G135" s="37"/>
    </row>
    <row r="136" spans="1:7" ht="31.5">
      <c r="A136" s="23" t="s">
        <v>374</v>
      </c>
      <c r="B136" s="17">
        <v>706</v>
      </c>
      <c r="C136" s="24" t="s">
        <v>154</v>
      </c>
      <c r="D136" s="24"/>
      <c r="E136" s="31">
        <f>E137+E139</f>
        <v>7235544</v>
      </c>
      <c r="F136" s="15"/>
      <c r="G136" s="37"/>
    </row>
    <row r="137" spans="1:7" ht="15.75">
      <c r="A137" s="23" t="s">
        <v>262</v>
      </c>
      <c r="B137" s="17">
        <v>706</v>
      </c>
      <c r="C137" s="24" t="s">
        <v>48</v>
      </c>
      <c r="D137" s="24"/>
      <c r="E137" s="31">
        <f>E138</f>
        <v>2400000</v>
      </c>
      <c r="F137" s="15"/>
      <c r="G137" s="37"/>
    </row>
    <row r="138" spans="1:7" ht="15.75">
      <c r="A138" s="23" t="s">
        <v>337</v>
      </c>
      <c r="B138" s="17">
        <v>706</v>
      </c>
      <c r="C138" s="24" t="s">
        <v>48</v>
      </c>
      <c r="D138" s="24" t="s">
        <v>338</v>
      </c>
      <c r="E138" s="31">
        <v>2400000</v>
      </c>
      <c r="F138" s="15"/>
      <c r="G138" s="37"/>
    </row>
    <row r="139" spans="1:7" ht="31.5">
      <c r="A139" s="23" t="s">
        <v>508</v>
      </c>
      <c r="B139" s="17">
        <v>706</v>
      </c>
      <c r="C139" s="24" t="s">
        <v>509</v>
      </c>
      <c r="D139" s="24"/>
      <c r="E139" s="31">
        <f>E140</f>
        <v>4835544</v>
      </c>
      <c r="F139" s="15"/>
      <c r="G139" s="37"/>
    </row>
    <row r="140" spans="1:7" ht="15.75">
      <c r="A140" s="23" t="s">
        <v>337</v>
      </c>
      <c r="B140" s="17">
        <v>706</v>
      </c>
      <c r="C140" s="24" t="s">
        <v>509</v>
      </c>
      <c r="D140" s="24" t="s">
        <v>338</v>
      </c>
      <c r="E140" s="31">
        <v>4835544</v>
      </c>
      <c r="F140" s="15"/>
      <c r="G140" s="37"/>
    </row>
    <row r="141" spans="1:7" ht="50.25" customHeight="1">
      <c r="A141" s="20" t="s">
        <v>1</v>
      </c>
      <c r="B141" s="36">
        <v>706</v>
      </c>
      <c r="C141" s="21" t="s">
        <v>155</v>
      </c>
      <c r="D141" s="21"/>
      <c r="E141" s="30">
        <f>E142+E153</f>
        <v>8302310.15</v>
      </c>
      <c r="F141" s="15"/>
      <c r="G141" s="37"/>
    </row>
    <row r="142" spans="1:7" ht="31.5">
      <c r="A142" s="40" t="s">
        <v>234</v>
      </c>
      <c r="B142" s="17">
        <v>706</v>
      </c>
      <c r="C142" s="41" t="s">
        <v>229</v>
      </c>
      <c r="D142" s="41"/>
      <c r="E142" s="44">
        <f>E143+E146+E149</f>
        <v>6212879</v>
      </c>
      <c r="F142" s="15"/>
      <c r="G142" s="37"/>
    </row>
    <row r="143" spans="1:7" ht="31.5">
      <c r="A143" s="23" t="s">
        <v>370</v>
      </c>
      <c r="B143" s="17">
        <v>706</v>
      </c>
      <c r="C143" s="24" t="s">
        <v>230</v>
      </c>
      <c r="D143" s="24"/>
      <c r="E143" s="31">
        <f>E144</f>
        <v>2598679</v>
      </c>
      <c r="F143" s="15"/>
      <c r="G143" s="37"/>
    </row>
    <row r="144" spans="1:7" ht="15.75">
      <c r="A144" s="23" t="s">
        <v>448</v>
      </c>
      <c r="B144" s="17">
        <v>706</v>
      </c>
      <c r="C144" s="24" t="s">
        <v>449</v>
      </c>
      <c r="D144" s="24"/>
      <c r="E144" s="31">
        <f>E145</f>
        <v>2598679</v>
      </c>
      <c r="F144" s="15"/>
      <c r="G144" s="37"/>
    </row>
    <row r="145" spans="1:7" ht="15.75">
      <c r="A145" s="23" t="s">
        <v>337</v>
      </c>
      <c r="B145" s="17">
        <v>706</v>
      </c>
      <c r="C145" s="24" t="s">
        <v>449</v>
      </c>
      <c r="D145" s="24" t="s">
        <v>338</v>
      </c>
      <c r="E145" s="31">
        <v>2598679</v>
      </c>
      <c r="F145" s="15"/>
      <c r="G145" s="37"/>
    </row>
    <row r="146" spans="1:7" ht="31.5">
      <c r="A146" s="23" t="s">
        <v>428</v>
      </c>
      <c r="B146" s="17">
        <v>706</v>
      </c>
      <c r="C146" s="24" t="s">
        <v>235</v>
      </c>
      <c r="D146" s="24"/>
      <c r="E146" s="31">
        <f>E147</f>
        <v>2854000</v>
      </c>
      <c r="F146" s="15"/>
      <c r="G146" s="37"/>
    </row>
    <row r="147" spans="1:7" ht="31.5">
      <c r="A147" s="23" t="s">
        <v>339</v>
      </c>
      <c r="B147" s="17">
        <v>706</v>
      </c>
      <c r="C147" s="24" t="s">
        <v>236</v>
      </c>
      <c r="D147" s="24"/>
      <c r="E147" s="31">
        <f>E148</f>
        <v>2854000</v>
      </c>
      <c r="F147" s="15"/>
      <c r="G147" s="37"/>
    </row>
    <row r="148" spans="1:7" ht="31.5">
      <c r="A148" s="23" t="s">
        <v>342</v>
      </c>
      <c r="B148" s="17">
        <v>706</v>
      </c>
      <c r="C148" s="24" t="s">
        <v>236</v>
      </c>
      <c r="D148" s="24" t="s">
        <v>343</v>
      </c>
      <c r="E148" s="31">
        <v>2854000</v>
      </c>
      <c r="F148" s="15"/>
      <c r="G148" s="37"/>
    </row>
    <row r="149" spans="1:7" ht="63">
      <c r="A149" s="23" t="s">
        <v>46</v>
      </c>
      <c r="B149" s="17">
        <v>706</v>
      </c>
      <c r="C149" s="24" t="s">
        <v>237</v>
      </c>
      <c r="D149" s="24"/>
      <c r="E149" s="31">
        <f>E150</f>
        <v>760200</v>
      </c>
      <c r="F149" s="15"/>
      <c r="G149" s="37"/>
    </row>
    <row r="150" spans="1:7" ht="15.75">
      <c r="A150" s="23" t="s">
        <v>84</v>
      </c>
      <c r="B150" s="17">
        <v>706</v>
      </c>
      <c r="C150" s="24" t="s">
        <v>240</v>
      </c>
      <c r="D150" s="24"/>
      <c r="E150" s="31">
        <f>E151+E152</f>
        <v>760200</v>
      </c>
      <c r="F150" s="15"/>
      <c r="G150" s="37"/>
    </row>
    <row r="151" spans="1:7" ht="31.5">
      <c r="A151" s="23" t="s">
        <v>360</v>
      </c>
      <c r="B151" s="17">
        <v>706</v>
      </c>
      <c r="C151" s="24" t="s">
        <v>240</v>
      </c>
      <c r="D151" s="24" t="s">
        <v>336</v>
      </c>
      <c r="E151" s="31">
        <v>485200</v>
      </c>
      <c r="F151" s="15"/>
      <c r="G151" s="37"/>
    </row>
    <row r="152" spans="1:7" ht="15.75">
      <c r="A152" s="23" t="s">
        <v>337</v>
      </c>
      <c r="B152" s="17">
        <v>706</v>
      </c>
      <c r="C152" s="24" t="s">
        <v>240</v>
      </c>
      <c r="D152" s="24" t="s">
        <v>338</v>
      </c>
      <c r="E152" s="31">
        <v>275000</v>
      </c>
      <c r="F152" s="15"/>
      <c r="G152" s="37"/>
    </row>
    <row r="153" spans="1:7" s="22" customFormat="1" ht="31.5">
      <c r="A153" s="40" t="s">
        <v>233</v>
      </c>
      <c r="B153" s="17">
        <v>706</v>
      </c>
      <c r="C153" s="41" t="s">
        <v>231</v>
      </c>
      <c r="D153" s="41"/>
      <c r="E153" s="31">
        <f>E154</f>
        <v>2089431.15</v>
      </c>
      <c r="F153" s="15"/>
      <c r="G153" s="37"/>
    </row>
    <row r="154" spans="1:7" s="22" customFormat="1" ht="31.5">
      <c r="A154" s="23" t="s">
        <v>70</v>
      </c>
      <c r="B154" s="17">
        <v>706</v>
      </c>
      <c r="C154" s="24" t="s">
        <v>232</v>
      </c>
      <c r="D154" s="24"/>
      <c r="E154" s="31">
        <f>E155+E157</f>
        <v>2089431.15</v>
      </c>
      <c r="F154" s="15"/>
      <c r="G154" s="37"/>
    </row>
    <row r="155" spans="1:7" s="22" customFormat="1" ht="47.25">
      <c r="A155" s="23" t="s">
        <v>371</v>
      </c>
      <c r="B155" s="17">
        <v>706</v>
      </c>
      <c r="C155" s="24" t="s">
        <v>238</v>
      </c>
      <c r="D155" s="24"/>
      <c r="E155" s="44">
        <f>E156</f>
        <v>586973.15</v>
      </c>
      <c r="F155" s="15"/>
      <c r="G155" s="37"/>
    </row>
    <row r="156" spans="1:7" s="22" customFormat="1" ht="31.5">
      <c r="A156" s="23" t="s">
        <v>360</v>
      </c>
      <c r="B156" s="17">
        <v>706</v>
      </c>
      <c r="C156" s="24" t="s">
        <v>238</v>
      </c>
      <c r="D156" s="24" t="s">
        <v>336</v>
      </c>
      <c r="E156" s="31">
        <v>586973.15</v>
      </c>
      <c r="F156" s="15"/>
      <c r="G156" s="37"/>
    </row>
    <row r="157" spans="1:7" s="22" customFormat="1" ht="31.5">
      <c r="A157" s="23" t="s">
        <v>949</v>
      </c>
      <c r="B157" s="17">
        <v>706</v>
      </c>
      <c r="C157" s="24" t="s">
        <v>239</v>
      </c>
      <c r="D157" s="24"/>
      <c r="E157" s="31">
        <f>E158</f>
        <v>1502458</v>
      </c>
      <c r="F157" s="15"/>
      <c r="G157" s="37"/>
    </row>
    <row r="158" spans="1:7" s="22" customFormat="1" ht="31.5">
      <c r="A158" s="23" t="s">
        <v>360</v>
      </c>
      <c r="B158" s="17">
        <v>706</v>
      </c>
      <c r="C158" s="24" t="s">
        <v>239</v>
      </c>
      <c r="D158" s="24" t="s">
        <v>336</v>
      </c>
      <c r="E158" s="31">
        <v>1502458</v>
      </c>
      <c r="F158" s="15"/>
      <c r="G158" s="37"/>
    </row>
    <row r="159" spans="1:7" s="22" customFormat="1" ht="31.5">
      <c r="A159" s="20" t="s">
        <v>2</v>
      </c>
      <c r="B159" s="36">
        <v>706</v>
      </c>
      <c r="C159" s="21" t="s">
        <v>156</v>
      </c>
      <c r="D159" s="21"/>
      <c r="E159" s="30">
        <f>E160+E178+E183+E186+E189</f>
        <v>155384313.11</v>
      </c>
      <c r="F159" s="15"/>
      <c r="G159" s="37"/>
    </row>
    <row r="160" spans="1:7" s="22" customFormat="1" ht="47.25">
      <c r="A160" s="23" t="s">
        <v>158</v>
      </c>
      <c r="B160" s="17">
        <v>706</v>
      </c>
      <c r="C160" s="24" t="s">
        <v>157</v>
      </c>
      <c r="D160" s="24"/>
      <c r="E160" s="31">
        <f>E163+E165+E168+E173+E175+E171+E161</f>
        <v>106368430.11</v>
      </c>
      <c r="F160" s="15"/>
      <c r="G160" s="37"/>
    </row>
    <row r="161" spans="1:7" s="22" customFormat="1" ht="15.75">
      <c r="A161" s="23" t="s">
        <v>950</v>
      </c>
      <c r="B161" s="17">
        <v>706</v>
      </c>
      <c r="C161" s="24" t="s">
        <v>951</v>
      </c>
      <c r="D161" s="24"/>
      <c r="E161" s="31">
        <f>E162</f>
        <v>437859.09</v>
      </c>
      <c r="F161" s="15"/>
      <c r="G161" s="37"/>
    </row>
    <row r="162" spans="1:7" s="22" customFormat="1" ht="31.5">
      <c r="A162" s="23" t="s">
        <v>342</v>
      </c>
      <c r="B162" s="17">
        <v>706</v>
      </c>
      <c r="C162" s="24" t="s">
        <v>951</v>
      </c>
      <c r="D162" s="24" t="s">
        <v>343</v>
      </c>
      <c r="E162" s="129">
        <v>437859.09</v>
      </c>
      <c r="F162" s="15"/>
      <c r="G162" s="37"/>
    </row>
    <row r="163" spans="1:7" s="22" customFormat="1" ht="47.25">
      <c r="A163" s="23" t="s">
        <v>414</v>
      </c>
      <c r="B163" s="17">
        <v>706</v>
      </c>
      <c r="C163" s="24" t="s">
        <v>388</v>
      </c>
      <c r="D163" s="24"/>
      <c r="E163" s="31">
        <f>E164</f>
        <v>711000</v>
      </c>
      <c r="F163" s="15"/>
      <c r="G163" s="37"/>
    </row>
    <row r="164" spans="1:7" ht="31.5">
      <c r="A164" s="23" t="s">
        <v>342</v>
      </c>
      <c r="B164" s="17">
        <v>706</v>
      </c>
      <c r="C164" s="24" t="s">
        <v>388</v>
      </c>
      <c r="D164" s="24" t="s">
        <v>343</v>
      </c>
      <c r="E164" s="31">
        <v>711000</v>
      </c>
      <c r="F164" s="15"/>
      <c r="G164" s="37"/>
    </row>
    <row r="165" spans="1:7" s="22" customFormat="1" ht="81.75" customHeight="1">
      <c r="A165" s="23" t="s">
        <v>399</v>
      </c>
      <c r="B165" s="17">
        <v>706</v>
      </c>
      <c r="C165" s="24" t="s">
        <v>36</v>
      </c>
      <c r="D165" s="24"/>
      <c r="E165" s="31">
        <f>E167+E166</f>
        <v>29765300</v>
      </c>
      <c r="F165" s="15"/>
      <c r="G165" s="37"/>
    </row>
    <row r="166" spans="1:7" ht="15.75">
      <c r="A166" s="23" t="s">
        <v>266</v>
      </c>
      <c r="B166" s="17">
        <v>706</v>
      </c>
      <c r="C166" s="24" t="s">
        <v>36</v>
      </c>
      <c r="D166" s="24" t="s">
        <v>345</v>
      </c>
      <c r="E166" s="31">
        <v>8932500</v>
      </c>
      <c r="F166" s="15"/>
      <c r="G166" s="37"/>
    </row>
    <row r="167" spans="1:7" s="22" customFormat="1" ht="31.5">
      <c r="A167" s="23" t="s">
        <v>342</v>
      </c>
      <c r="B167" s="17">
        <v>706</v>
      </c>
      <c r="C167" s="24" t="s">
        <v>36</v>
      </c>
      <c r="D167" s="24" t="s">
        <v>343</v>
      </c>
      <c r="E167" s="31">
        <v>20832800</v>
      </c>
      <c r="F167" s="15"/>
      <c r="G167" s="37"/>
    </row>
    <row r="168" spans="1:7" s="22" customFormat="1" ht="15.75">
      <c r="A168" s="23" t="s">
        <v>357</v>
      </c>
      <c r="B168" s="17">
        <v>706</v>
      </c>
      <c r="C168" s="24" t="s">
        <v>159</v>
      </c>
      <c r="D168" s="24"/>
      <c r="E168" s="31">
        <f>E170+E169</f>
        <v>47312982.019999996</v>
      </c>
      <c r="F168" s="15"/>
      <c r="G168" s="37"/>
    </row>
    <row r="169" spans="1:7" s="22" customFormat="1" ht="15.75">
      <c r="A169" s="23" t="s">
        <v>266</v>
      </c>
      <c r="B169" s="17">
        <v>706</v>
      </c>
      <c r="C169" s="24" t="s">
        <v>159</v>
      </c>
      <c r="D169" s="24" t="s">
        <v>345</v>
      </c>
      <c r="E169" s="31">
        <v>6956982.02</v>
      </c>
      <c r="F169" s="15"/>
      <c r="G169" s="37"/>
    </row>
    <row r="170" spans="1:7" s="22" customFormat="1" ht="31.5">
      <c r="A170" s="23" t="s">
        <v>342</v>
      </c>
      <c r="B170" s="17">
        <v>706</v>
      </c>
      <c r="C170" s="24" t="s">
        <v>159</v>
      </c>
      <c r="D170" s="24" t="s">
        <v>343</v>
      </c>
      <c r="E170" s="31">
        <v>40356000</v>
      </c>
      <c r="F170" s="15"/>
      <c r="G170" s="37"/>
    </row>
    <row r="171" spans="1:7" s="22" customFormat="1" ht="15.75">
      <c r="A171" s="23" t="s">
        <v>504</v>
      </c>
      <c r="B171" s="17">
        <v>706</v>
      </c>
      <c r="C171" s="24" t="s">
        <v>505</v>
      </c>
      <c r="D171" s="24"/>
      <c r="E171" s="31">
        <f>E172</f>
        <v>498300</v>
      </c>
      <c r="F171" s="15"/>
      <c r="G171" s="37"/>
    </row>
    <row r="172" spans="1:7" s="22" customFormat="1" ht="15.75">
      <c r="A172" s="23" t="s">
        <v>266</v>
      </c>
      <c r="B172" s="17">
        <v>706</v>
      </c>
      <c r="C172" s="24" t="s">
        <v>505</v>
      </c>
      <c r="D172" s="24" t="s">
        <v>345</v>
      </c>
      <c r="E172" s="31">
        <v>498300</v>
      </c>
      <c r="F172" s="15"/>
      <c r="G172" s="37"/>
    </row>
    <row r="173" spans="1:7" s="22" customFormat="1" ht="18.75" customHeight="1">
      <c r="A173" s="23" t="s">
        <v>292</v>
      </c>
      <c r="B173" s="17">
        <v>706</v>
      </c>
      <c r="C173" s="24" t="s">
        <v>160</v>
      </c>
      <c r="D173" s="24"/>
      <c r="E173" s="31">
        <f>E174</f>
        <v>27421000</v>
      </c>
      <c r="F173" s="15"/>
      <c r="G173" s="37"/>
    </row>
    <row r="174" spans="1:7" s="22" customFormat="1" ht="31.5">
      <c r="A174" s="23" t="s">
        <v>342</v>
      </c>
      <c r="B174" s="17">
        <v>706</v>
      </c>
      <c r="C174" s="24" t="s">
        <v>160</v>
      </c>
      <c r="D174" s="24" t="s">
        <v>343</v>
      </c>
      <c r="E174" s="31">
        <v>27421000</v>
      </c>
      <c r="F174" s="15"/>
      <c r="G174" s="37"/>
    </row>
    <row r="175" spans="1:7" s="22" customFormat="1" ht="15.75">
      <c r="A175" s="23" t="s">
        <v>358</v>
      </c>
      <c r="B175" s="17">
        <v>706</v>
      </c>
      <c r="C175" s="24" t="s">
        <v>161</v>
      </c>
      <c r="D175" s="24"/>
      <c r="E175" s="31">
        <f>E176+E177</f>
        <v>221989</v>
      </c>
      <c r="F175" s="15"/>
      <c r="G175" s="37"/>
    </row>
    <row r="176" spans="1:7" s="22" customFormat="1" ht="31.5">
      <c r="A176" s="23" t="s">
        <v>360</v>
      </c>
      <c r="B176" s="17">
        <v>706</v>
      </c>
      <c r="C176" s="24" t="s">
        <v>161</v>
      </c>
      <c r="D176" s="24" t="s">
        <v>336</v>
      </c>
      <c r="E176" s="31">
        <v>60000</v>
      </c>
      <c r="F176" s="15"/>
      <c r="G176" s="37"/>
    </row>
    <row r="177" spans="1:7" s="22" customFormat="1" ht="31.5">
      <c r="A177" s="23" t="s">
        <v>342</v>
      </c>
      <c r="B177" s="17">
        <v>706</v>
      </c>
      <c r="C177" s="24" t="s">
        <v>161</v>
      </c>
      <c r="D177" s="24" t="s">
        <v>343</v>
      </c>
      <c r="E177" s="31">
        <v>161989</v>
      </c>
      <c r="F177" s="15"/>
      <c r="G177" s="37"/>
    </row>
    <row r="178" spans="1:7" s="22" customFormat="1" ht="31.5">
      <c r="A178" s="23" t="s">
        <v>4</v>
      </c>
      <c r="B178" s="17">
        <v>706</v>
      </c>
      <c r="C178" s="24" t="s">
        <v>162</v>
      </c>
      <c r="D178" s="24"/>
      <c r="E178" s="31">
        <f>E181+E179</f>
        <v>43530883</v>
      </c>
      <c r="F178" s="15"/>
      <c r="G178" s="37"/>
    </row>
    <row r="179" spans="1:7" s="22" customFormat="1" ht="47.25">
      <c r="A179" s="23" t="s">
        <v>398</v>
      </c>
      <c r="B179" s="17">
        <v>706</v>
      </c>
      <c r="C179" s="24" t="s">
        <v>35</v>
      </c>
      <c r="D179" s="24"/>
      <c r="E179" s="31">
        <f>E180</f>
        <v>10874300</v>
      </c>
      <c r="F179" s="15"/>
      <c r="G179" s="37"/>
    </row>
    <row r="180" spans="1:7" s="22" customFormat="1" ht="31.5">
      <c r="A180" s="23" t="s">
        <v>342</v>
      </c>
      <c r="B180" s="17">
        <v>706</v>
      </c>
      <c r="C180" s="24" t="s">
        <v>35</v>
      </c>
      <c r="D180" s="24" t="s">
        <v>343</v>
      </c>
      <c r="E180" s="31">
        <v>10874300</v>
      </c>
      <c r="F180" s="15"/>
      <c r="G180" s="37"/>
    </row>
    <row r="181" spans="1:7" ht="15.75">
      <c r="A181" s="23" t="s">
        <v>117</v>
      </c>
      <c r="B181" s="17">
        <v>706</v>
      </c>
      <c r="C181" s="24" t="s">
        <v>163</v>
      </c>
      <c r="D181" s="24"/>
      <c r="E181" s="31">
        <f>E182</f>
        <v>32656583</v>
      </c>
      <c r="F181" s="15"/>
      <c r="G181" s="37"/>
    </row>
    <row r="182" spans="1:7" ht="31.5">
      <c r="A182" s="23" t="s">
        <v>342</v>
      </c>
      <c r="B182" s="17">
        <v>706</v>
      </c>
      <c r="C182" s="24" t="s">
        <v>163</v>
      </c>
      <c r="D182" s="24" t="s">
        <v>343</v>
      </c>
      <c r="E182" s="31">
        <v>32656583</v>
      </c>
      <c r="F182" s="15"/>
      <c r="G182" s="37"/>
    </row>
    <row r="183" spans="1:7" ht="34.5" customHeight="1">
      <c r="A183" s="23" t="s">
        <v>47</v>
      </c>
      <c r="B183" s="17">
        <v>706</v>
      </c>
      <c r="C183" s="24" t="s">
        <v>164</v>
      </c>
      <c r="D183" s="24"/>
      <c r="E183" s="31">
        <f>E184</f>
        <v>3500000</v>
      </c>
      <c r="F183" s="15"/>
      <c r="G183" s="37"/>
    </row>
    <row r="184" spans="1:7" ht="15.75">
      <c r="A184" s="23" t="s">
        <v>340</v>
      </c>
      <c r="B184" s="17">
        <v>706</v>
      </c>
      <c r="C184" s="24" t="s">
        <v>165</v>
      </c>
      <c r="D184" s="24"/>
      <c r="E184" s="31">
        <f>E185</f>
        <v>3500000</v>
      </c>
      <c r="F184" s="15"/>
      <c r="G184" s="37"/>
    </row>
    <row r="185" spans="1:7" ht="31.5">
      <c r="A185" s="23" t="s">
        <v>360</v>
      </c>
      <c r="B185" s="17">
        <v>706</v>
      </c>
      <c r="C185" s="24" t="s">
        <v>165</v>
      </c>
      <c r="D185" s="24" t="s">
        <v>336</v>
      </c>
      <c r="E185" s="31">
        <v>3500000</v>
      </c>
      <c r="F185" s="15"/>
      <c r="G185" s="37"/>
    </row>
    <row r="186" spans="1:7" ht="31.5">
      <c r="A186" s="23" t="s">
        <v>166</v>
      </c>
      <c r="B186" s="17">
        <v>706</v>
      </c>
      <c r="C186" s="24" t="s">
        <v>167</v>
      </c>
      <c r="D186" s="24"/>
      <c r="E186" s="31">
        <f>E187</f>
        <v>1047000</v>
      </c>
      <c r="F186" s="15"/>
      <c r="G186" s="37"/>
    </row>
    <row r="187" spans="1:7" ht="24.75" customHeight="1">
      <c r="A187" s="23" t="s">
        <v>341</v>
      </c>
      <c r="B187" s="17">
        <v>706</v>
      </c>
      <c r="C187" s="24" t="s">
        <v>168</v>
      </c>
      <c r="D187" s="24"/>
      <c r="E187" s="31">
        <f>E188</f>
        <v>1047000</v>
      </c>
      <c r="F187" s="15"/>
      <c r="G187" s="37"/>
    </row>
    <row r="188" spans="1:7" ht="31.5">
      <c r="A188" s="23" t="s">
        <v>360</v>
      </c>
      <c r="B188" s="17">
        <v>706</v>
      </c>
      <c r="C188" s="24" t="s">
        <v>168</v>
      </c>
      <c r="D188" s="24" t="s">
        <v>336</v>
      </c>
      <c r="E188" s="31">
        <v>1047000</v>
      </c>
      <c r="F188" s="15"/>
      <c r="G188" s="37"/>
    </row>
    <row r="189" spans="1:7" ht="66" customHeight="1">
      <c r="A189" s="23" t="s">
        <v>61</v>
      </c>
      <c r="B189" s="17">
        <v>706</v>
      </c>
      <c r="C189" s="24" t="s">
        <v>426</v>
      </c>
      <c r="D189" s="24"/>
      <c r="E189" s="31">
        <f>E190</f>
        <v>938000</v>
      </c>
      <c r="F189" s="15"/>
      <c r="G189" s="37"/>
    </row>
    <row r="190" spans="1:7" ht="63">
      <c r="A190" s="23" t="s">
        <v>393</v>
      </c>
      <c r="B190" s="17">
        <v>706</v>
      </c>
      <c r="C190" s="24" t="s">
        <v>427</v>
      </c>
      <c r="D190" s="24"/>
      <c r="E190" s="31">
        <f>E191</f>
        <v>938000</v>
      </c>
      <c r="F190" s="15"/>
      <c r="G190" s="37"/>
    </row>
    <row r="191" spans="1:7" ht="31.5">
      <c r="A191" s="23" t="s">
        <v>342</v>
      </c>
      <c r="B191" s="17">
        <v>706</v>
      </c>
      <c r="C191" s="24" t="s">
        <v>427</v>
      </c>
      <c r="D191" s="24" t="s">
        <v>343</v>
      </c>
      <c r="E191" s="31">
        <v>938000</v>
      </c>
      <c r="F191" s="15"/>
      <c r="G191" s="37"/>
    </row>
    <row r="192" spans="1:7" ht="31.5">
      <c r="A192" s="20" t="s">
        <v>86</v>
      </c>
      <c r="B192" s="36">
        <v>706</v>
      </c>
      <c r="C192" s="21" t="s">
        <v>169</v>
      </c>
      <c r="D192" s="21"/>
      <c r="E192" s="30">
        <f>E193+E198+E205+E217+E220</f>
        <v>97626049.30999999</v>
      </c>
      <c r="F192" s="15"/>
      <c r="G192" s="37"/>
    </row>
    <row r="193" spans="1:7" ht="31.5">
      <c r="A193" s="23" t="s">
        <v>170</v>
      </c>
      <c r="B193" s="17">
        <v>706</v>
      </c>
      <c r="C193" s="24" t="s">
        <v>171</v>
      </c>
      <c r="D193" s="24"/>
      <c r="E193" s="31">
        <f>E194</f>
        <v>4499490.17</v>
      </c>
      <c r="F193" s="15"/>
      <c r="G193" s="37"/>
    </row>
    <row r="194" spans="1:7" ht="15.75">
      <c r="A194" s="23" t="s">
        <v>361</v>
      </c>
      <c r="B194" s="17">
        <v>706</v>
      </c>
      <c r="C194" s="24" t="s">
        <v>172</v>
      </c>
      <c r="D194" s="24"/>
      <c r="E194" s="31">
        <f>E195+E196+E197</f>
        <v>4499490.17</v>
      </c>
      <c r="F194" s="15"/>
      <c r="G194" s="37"/>
    </row>
    <row r="195" spans="1:7" ht="54" customHeight="1">
      <c r="A195" s="23" t="s">
        <v>334</v>
      </c>
      <c r="B195" s="17">
        <v>706</v>
      </c>
      <c r="C195" s="24" t="s">
        <v>172</v>
      </c>
      <c r="D195" s="24" t="s">
        <v>335</v>
      </c>
      <c r="E195" s="31">
        <v>3728867.57</v>
      </c>
      <c r="F195" s="15"/>
      <c r="G195" s="37"/>
    </row>
    <row r="196" spans="1:7" ht="31.5">
      <c r="A196" s="23" t="s">
        <v>360</v>
      </c>
      <c r="B196" s="17">
        <v>706</v>
      </c>
      <c r="C196" s="24" t="s">
        <v>172</v>
      </c>
      <c r="D196" s="24" t="s">
        <v>336</v>
      </c>
      <c r="E196" s="31">
        <v>523845.6</v>
      </c>
      <c r="F196" s="15"/>
      <c r="G196" s="37"/>
    </row>
    <row r="197" spans="1:7" ht="15.75">
      <c r="A197" s="23" t="s">
        <v>337</v>
      </c>
      <c r="B197" s="17">
        <v>706</v>
      </c>
      <c r="C197" s="24" t="s">
        <v>172</v>
      </c>
      <c r="D197" s="24" t="s">
        <v>338</v>
      </c>
      <c r="E197" s="31">
        <v>246777</v>
      </c>
      <c r="F197" s="15"/>
      <c r="G197" s="37"/>
    </row>
    <row r="198" spans="1:7" ht="47.25">
      <c r="A198" s="23" t="s">
        <v>363</v>
      </c>
      <c r="B198" s="17">
        <v>706</v>
      </c>
      <c r="C198" s="24" t="s">
        <v>173</v>
      </c>
      <c r="D198" s="24"/>
      <c r="E198" s="31">
        <f>E199+E203</f>
        <v>80471838.25999999</v>
      </c>
      <c r="F198" s="15"/>
      <c r="G198" s="37"/>
    </row>
    <row r="199" spans="1:7" ht="15.75">
      <c r="A199" s="23" t="s">
        <v>361</v>
      </c>
      <c r="B199" s="17">
        <v>706</v>
      </c>
      <c r="C199" s="24" t="s">
        <v>174</v>
      </c>
      <c r="D199" s="24"/>
      <c r="E199" s="31">
        <f>E200+E201+E202</f>
        <v>77333143.13</v>
      </c>
      <c r="F199" s="15"/>
      <c r="G199" s="37"/>
    </row>
    <row r="200" spans="1:7" ht="47.25">
      <c r="A200" s="23" t="s">
        <v>334</v>
      </c>
      <c r="B200" s="17">
        <v>706</v>
      </c>
      <c r="C200" s="24" t="s">
        <v>174</v>
      </c>
      <c r="D200" s="24" t="s">
        <v>335</v>
      </c>
      <c r="E200" s="31">
        <v>56370130.23</v>
      </c>
      <c r="F200" s="15"/>
      <c r="G200" s="37"/>
    </row>
    <row r="201" spans="1:7" ht="31.5">
      <c r="A201" s="23" t="s">
        <v>360</v>
      </c>
      <c r="B201" s="17">
        <v>706</v>
      </c>
      <c r="C201" s="24" t="s">
        <v>174</v>
      </c>
      <c r="D201" s="24" t="s">
        <v>336</v>
      </c>
      <c r="E201" s="31">
        <v>20515142.9</v>
      </c>
      <c r="F201" s="15"/>
      <c r="G201" s="37"/>
    </row>
    <row r="202" spans="1:7" ht="15.75">
      <c r="A202" s="23" t="s">
        <v>337</v>
      </c>
      <c r="B202" s="17">
        <v>706</v>
      </c>
      <c r="C202" s="24" t="s">
        <v>174</v>
      </c>
      <c r="D202" s="24" t="s">
        <v>338</v>
      </c>
      <c r="E202" s="31">
        <v>447870</v>
      </c>
      <c r="F202" s="15"/>
      <c r="G202" s="37"/>
    </row>
    <row r="203" spans="1:7" ht="31.5">
      <c r="A203" s="23" t="s">
        <v>28</v>
      </c>
      <c r="B203" s="17">
        <v>706</v>
      </c>
      <c r="C203" s="24" t="s">
        <v>175</v>
      </c>
      <c r="D203" s="24"/>
      <c r="E203" s="31">
        <f>E204</f>
        <v>3138695.13</v>
      </c>
      <c r="F203" s="15"/>
      <c r="G203" s="37"/>
    </row>
    <row r="204" spans="1:7" ht="47.25">
      <c r="A204" s="23" t="s">
        <v>334</v>
      </c>
      <c r="B204" s="17">
        <v>706</v>
      </c>
      <c r="C204" s="24" t="s">
        <v>175</v>
      </c>
      <c r="D204" s="24" t="s">
        <v>335</v>
      </c>
      <c r="E204" s="31">
        <v>3138695.13</v>
      </c>
      <c r="F204" s="15"/>
      <c r="G204" s="37"/>
    </row>
    <row r="205" spans="1:7" ht="34.5" customHeight="1">
      <c r="A205" s="23" t="s">
        <v>365</v>
      </c>
      <c r="B205" s="17">
        <v>706</v>
      </c>
      <c r="C205" s="24" t="s">
        <v>176</v>
      </c>
      <c r="D205" s="24"/>
      <c r="E205" s="31">
        <f>E206+E208+E211+E214</f>
        <v>9994646.120000001</v>
      </c>
      <c r="F205" s="15"/>
      <c r="G205" s="37"/>
    </row>
    <row r="206" spans="1:7" ht="31.5">
      <c r="A206" s="23" t="s">
        <v>368</v>
      </c>
      <c r="B206" s="17">
        <v>706</v>
      </c>
      <c r="C206" s="24" t="s">
        <v>177</v>
      </c>
      <c r="D206" s="24"/>
      <c r="E206" s="31">
        <f>E207</f>
        <v>2265100</v>
      </c>
      <c r="F206" s="15"/>
      <c r="G206" s="37"/>
    </row>
    <row r="207" spans="1:7" ht="15.75">
      <c r="A207" s="23" t="s">
        <v>266</v>
      </c>
      <c r="B207" s="17">
        <v>706</v>
      </c>
      <c r="C207" s="24" t="s">
        <v>177</v>
      </c>
      <c r="D207" s="24" t="s">
        <v>345</v>
      </c>
      <c r="E207" s="31">
        <v>2265100</v>
      </c>
      <c r="F207" s="15"/>
      <c r="G207" s="37"/>
    </row>
    <row r="208" spans="1:7" ht="31.5">
      <c r="A208" s="23" t="s">
        <v>364</v>
      </c>
      <c r="B208" s="17">
        <v>706</v>
      </c>
      <c r="C208" s="24" t="s">
        <v>180</v>
      </c>
      <c r="D208" s="24"/>
      <c r="E208" s="31">
        <f>E209+E210</f>
        <v>4736855.63</v>
      </c>
      <c r="F208" s="15"/>
      <c r="G208" s="37"/>
    </row>
    <row r="209" spans="1:7" ht="47.25">
      <c r="A209" s="23" t="s">
        <v>334</v>
      </c>
      <c r="B209" s="17">
        <v>706</v>
      </c>
      <c r="C209" s="24" t="s">
        <v>180</v>
      </c>
      <c r="D209" s="24" t="s">
        <v>335</v>
      </c>
      <c r="E209" s="31">
        <v>4038859.43</v>
      </c>
      <c r="F209" s="15"/>
      <c r="G209" s="37"/>
    </row>
    <row r="210" spans="1:7" ht="31.5">
      <c r="A210" s="23" t="s">
        <v>360</v>
      </c>
      <c r="B210" s="17">
        <v>706</v>
      </c>
      <c r="C210" s="24" t="s">
        <v>180</v>
      </c>
      <c r="D210" s="24" t="s">
        <v>336</v>
      </c>
      <c r="E210" s="31">
        <v>697996.2</v>
      </c>
      <c r="F210" s="15"/>
      <c r="G210" s="37"/>
    </row>
    <row r="211" spans="1:7" ht="47.25">
      <c r="A211" s="23" t="s">
        <v>366</v>
      </c>
      <c r="B211" s="17">
        <v>706</v>
      </c>
      <c r="C211" s="24" t="s">
        <v>178</v>
      </c>
      <c r="D211" s="24"/>
      <c r="E211" s="31">
        <f>E212+E213</f>
        <v>1326790.8299999998</v>
      </c>
      <c r="F211" s="15"/>
      <c r="G211" s="37"/>
    </row>
    <row r="212" spans="1:7" ht="47.25">
      <c r="A212" s="23" t="s">
        <v>334</v>
      </c>
      <c r="B212" s="17">
        <v>706</v>
      </c>
      <c r="C212" s="24" t="s">
        <v>178</v>
      </c>
      <c r="D212" s="24" t="s">
        <v>335</v>
      </c>
      <c r="E212" s="31">
        <v>1222793.18</v>
      </c>
      <c r="F212" s="15"/>
      <c r="G212" s="37"/>
    </row>
    <row r="213" spans="1:7" ht="31.5">
      <c r="A213" s="23" t="s">
        <v>360</v>
      </c>
      <c r="B213" s="17">
        <v>706</v>
      </c>
      <c r="C213" s="24" t="s">
        <v>178</v>
      </c>
      <c r="D213" s="24" t="s">
        <v>336</v>
      </c>
      <c r="E213" s="31">
        <v>103997.65</v>
      </c>
      <c r="F213" s="15"/>
      <c r="G213" s="37"/>
    </row>
    <row r="214" spans="1:7" ht="33" customHeight="1">
      <c r="A214" s="23" t="s">
        <v>367</v>
      </c>
      <c r="B214" s="17">
        <v>706</v>
      </c>
      <c r="C214" s="24" t="s">
        <v>179</v>
      </c>
      <c r="D214" s="24"/>
      <c r="E214" s="31">
        <f>E215+E216</f>
        <v>1665899.6600000001</v>
      </c>
      <c r="F214" s="15"/>
      <c r="G214" s="37"/>
    </row>
    <row r="215" spans="1:7" ht="47.25">
      <c r="A215" s="23" t="s">
        <v>334</v>
      </c>
      <c r="B215" s="17">
        <v>706</v>
      </c>
      <c r="C215" s="24" t="s">
        <v>179</v>
      </c>
      <c r="D215" s="24" t="s">
        <v>335</v>
      </c>
      <c r="E215" s="31">
        <v>1567198.6</v>
      </c>
      <c r="F215" s="15"/>
      <c r="G215" s="37"/>
    </row>
    <row r="216" spans="1:7" ht="31.5">
      <c r="A216" s="23" t="s">
        <v>360</v>
      </c>
      <c r="B216" s="17">
        <v>706</v>
      </c>
      <c r="C216" s="24" t="s">
        <v>179</v>
      </c>
      <c r="D216" s="24" t="s">
        <v>336</v>
      </c>
      <c r="E216" s="31">
        <v>98701.06</v>
      </c>
      <c r="F216" s="15"/>
      <c r="G216" s="37"/>
    </row>
    <row r="217" spans="1:7" ht="31.5">
      <c r="A217" s="23" t="s">
        <v>424</v>
      </c>
      <c r="B217" s="17">
        <v>706</v>
      </c>
      <c r="C217" s="24" t="s">
        <v>410</v>
      </c>
      <c r="D217" s="24"/>
      <c r="E217" s="31">
        <f>E218</f>
        <v>1410175.63</v>
      </c>
      <c r="F217" s="15"/>
      <c r="G217" s="37"/>
    </row>
    <row r="218" spans="1:7" ht="15.75">
      <c r="A218" s="23" t="s">
        <v>89</v>
      </c>
      <c r="B218" s="17">
        <v>706</v>
      </c>
      <c r="C218" s="24" t="s">
        <v>425</v>
      </c>
      <c r="D218" s="24"/>
      <c r="E218" s="31">
        <f>E219</f>
        <v>1410175.63</v>
      </c>
      <c r="F218" s="15"/>
      <c r="G218" s="37"/>
    </row>
    <row r="219" spans="1:7" ht="15.75">
      <c r="A219" s="23" t="s">
        <v>347</v>
      </c>
      <c r="B219" s="17">
        <v>706</v>
      </c>
      <c r="C219" s="24" t="s">
        <v>425</v>
      </c>
      <c r="D219" s="24" t="s">
        <v>346</v>
      </c>
      <c r="E219" s="31">
        <v>1410175.63</v>
      </c>
      <c r="F219" s="15"/>
      <c r="G219" s="37"/>
    </row>
    <row r="220" spans="1:7" ht="31.5">
      <c r="A220" s="23" t="s">
        <v>952</v>
      </c>
      <c r="B220" s="17">
        <v>706</v>
      </c>
      <c r="C220" s="24" t="s">
        <v>953</v>
      </c>
      <c r="D220" s="24"/>
      <c r="E220" s="31">
        <f>E222</f>
        <v>1249899.13</v>
      </c>
      <c r="F220" s="15"/>
      <c r="G220" s="37"/>
    </row>
    <row r="221" spans="1:7" ht="15.75">
      <c r="A221" s="23" t="s">
        <v>954</v>
      </c>
      <c r="B221" s="17">
        <v>706</v>
      </c>
      <c r="C221" s="24" t="s">
        <v>955</v>
      </c>
      <c r="D221" s="24"/>
      <c r="E221" s="31">
        <f>E222</f>
        <v>1249899.13</v>
      </c>
      <c r="F221" s="15"/>
      <c r="G221" s="37"/>
    </row>
    <row r="222" spans="1:7" ht="31.5">
      <c r="A222" s="23" t="s">
        <v>360</v>
      </c>
      <c r="B222" s="17">
        <v>706</v>
      </c>
      <c r="C222" s="24" t="s">
        <v>955</v>
      </c>
      <c r="D222" s="24" t="s">
        <v>336</v>
      </c>
      <c r="E222" s="31">
        <v>1249899.13</v>
      </c>
      <c r="F222" s="15"/>
      <c r="G222" s="37"/>
    </row>
    <row r="223" spans="1:7" ht="63">
      <c r="A223" s="20" t="s">
        <v>181</v>
      </c>
      <c r="B223" s="36">
        <v>706</v>
      </c>
      <c r="C223" s="21" t="s">
        <v>182</v>
      </c>
      <c r="D223" s="21"/>
      <c r="E223" s="30">
        <f>E240+E243+E268+E279+E295+E302+E231+E259+E224+E236</f>
        <v>318962417.28000003</v>
      </c>
      <c r="F223" s="15"/>
      <c r="G223" s="37"/>
    </row>
    <row r="224" spans="1:7" ht="15.75">
      <c r="A224" s="23" t="s">
        <v>506</v>
      </c>
      <c r="B224" s="17">
        <v>706</v>
      </c>
      <c r="C224" s="24" t="s">
        <v>411</v>
      </c>
      <c r="D224" s="24"/>
      <c r="E224" s="31">
        <f>E229+E227+E225</f>
        <v>131701116.39</v>
      </c>
      <c r="F224" s="15"/>
      <c r="G224" s="37"/>
    </row>
    <row r="225" spans="1:7" ht="63">
      <c r="A225" s="23" t="s">
        <v>481</v>
      </c>
      <c r="B225" s="17">
        <v>706</v>
      </c>
      <c r="C225" s="24" t="s">
        <v>956</v>
      </c>
      <c r="D225" s="24"/>
      <c r="E225" s="31">
        <f>E226</f>
        <v>53344160</v>
      </c>
      <c r="F225" s="15"/>
      <c r="G225" s="37"/>
    </row>
    <row r="226" spans="1:7" ht="15.75">
      <c r="A226" s="23" t="s">
        <v>266</v>
      </c>
      <c r="B226" s="17">
        <v>706</v>
      </c>
      <c r="C226" s="24" t="s">
        <v>956</v>
      </c>
      <c r="D226" s="24" t="s">
        <v>345</v>
      </c>
      <c r="E226" s="31">
        <v>53344160</v>
      </c>
      <c r="F226" s="15"/>
      <c r="G226" s="37"/>
    </row>
    <row r="227" spans="1:7" ht="47.25">
      <c r="A227" s="23" t="s">
        <v>482</v>
      </c>
      <c r="B227" s="17">
        <v>706</v>
      </c>
      <c r="C227" s="24" t="s">
        <v>483</v>
      </c>
      <c r="D227" s="24"/>
      <c r="E227" s="31">
        <f>E228</f>
        <v>50000000</v>
      </c>
      <c r="F227" s="15"/>
      <c r="G227" s="37"/>
    </row>
    <row r="228" spans="1:7" ht="15.75">
      <c r="A228" s="23" t="s">
        <v>266</v>
      </c>
      <c r="B228" s="17">
        <v>706</v>
      </c>
      <c r="C228" s="24" t="s">
        <v>483</v>
      </c>
      <c r="D228" s="24" t="s">
        <v>345</v>
      </c>
      <c r="E228" s="31">
        <v>50000000</v>
      </c>
      <c r="F228" s="15"/>
      <c r="G228" s="37"/>
    </row>
    <row r="229" spans="1:7" ht="15.75">
      <c r="A229" s="23" t="s">
        <v>400</v>
      </c>
      <c r="B229" s="17">
        <v>706</v>
      </c>
      <c r="C229" s="24" t="s">
        <v>412</v>
      </c>
      <c r="D229" s="24"/>
      <c r="E229" s="31">
        <f>E230</f>
        <v>28356956.39</v>
      </c>
      <c r="F229" s="15"/>
      <c r="G229" s="37"/>
    </row>
    <row r="230" spans="1:7" ht="15.75">
      <c r="A230" s="23" t="s">
        <v>266</v>
      </c>
      <c r="B230" s="17">
        <v>706</v>
      </c>
      <c r="C230" s="24" t="s">
        <v>412</v>
      </c>
      <c r="D230" s="24" t="s">
        <v>345</v>
      </c>
      <c r="E230" s="31">
        <v>28356956.39</v>
      </c>
      <c r="F230" s="15"/>
      <c r="G230" s="37"/>
    </row>
    <row r="231" spans="1:7" ht="31.5">
      <c r="A231" s="23" t="s">
        <v>375</v>
      </c>
      <c r="B231" s="17">
        <v>706</v>
      </c>
      <c r="C231" s="24" t="s">
        <v>183</v>
      </c>
      <c r="D231" s="24"/>
      <c r="E231" s="31">
        <f>E232+E234</f>
        <v>11391890.32</v>
      </c>
      <c r="F231" s="15"/>
      <c r="G231" s="37"/>
    </row>
    <row r="232" spans="1:7" ht="15.75">
      <c r="A232" s="23" t="s">
        <v>386</v>
      </c>
      <c r="B232" s="17">
        <v>706</v>
      </c>
      <c r="C232" s="24" t="s">
        <v>957</v>
      </c>
      <c r="D232" s="24"/>
      <c r="E232" s="31">
        <f>E233</f>
        <v>9414690.32</v>
      </c>
      <c r="F232" s="15"/>
      <c r="G232" s="37"/>
    </row>
    <row r="233" spans="1:7" ht="31.5">
      <c r="A233" s="23" t="s">
        <v>241</v>
      </c>
      <c r="B233" s="17">
        <v>706</v>
      </c>
      <c r="C233" s="24" t="s">
        <v>957</v>
      </c>
      <c r="D233" s="24" t="s">
        <v>349</v>
      </c>
      <c r="E233" s="31">
        <v>9414690.32</v>
      </c>
      <c r="F233" s="15"/>
      <c r="G233" s="37"/>
    </row>
    <row r="234" spans="1:7" ht="33.75" customHeight="1">
      <c r="A234" s="23" t="s">
        <v>241</v>
      </c>
      <c r="B234" s="17">
        <v>706</v>
      </c>
      <c r="C234" s="24" t="s">
        <v>497</v>
      </c>
      <c r="D234" s="24"/>
      <c r="E234" s="31">
        <f>E235</f>
        <v>1977200</v>
      </c>
      <c r="F234" s="15"/>
      <c r="G234" s="37"/>
    </row>
    <row r="235" spans="1:7" ht="33.75" customHeight="1">
      <c r="A235" s="23" t="s">
        <v>112</v>
      </c>
      <c r="B235" s="17">
        <v>706</v>
      </c>
      <c r="C235" s="24" t="s">
        <v>497</v>
      </c>
      <c r="D235" s="24" t="s">
        <v>349</v>
      </c>
      <c r="E235" s="31">
        <v>1977200</v>
      </c>
      <c r="F235" s="15"/>
      <c r="G235" s="37"/>
    </row>
    <row r="236" spans="1:7" ht="19.5" customHeight="1">
      <c r="A236" s="23" t="s">
        <v>430</v>
      </c>
      <c r="B236" s="17">
        <v>706</v>
      </c>
      <c r="C236" s="24" t="s">
        <v>429</v>
      </c>
      <c r="D236" s="24"/>
      <c r="E236" s="31">
        <f>E237</f>
        <v>622167.27</v>
      </c>
      <c r="F236" s="15"/>
      <c r="G236" s="37"/>
    </row>
    <row r="237" spans="1:7" ht="20.25" customHeight="1">
      <c r="A237" s="23" t="s">
        <v>456</v>
      </c>
      <c r="B237" s="17">
        <v>706</v>
      </c>
      <c r="C237" s="24" t="s">
        <v>457</v>
      </c>
      <c r="D237" s="24"/>
      <c r="E237" s="31">
        <f>E239+E238</f>
        <v>622167.27</v>
      </c>
      <c r="F237" s="15"/>
      <c r="G237" s="37"/>
    </row>
    <row r="238" spans="1:7" ht="36.75" customHeight="1">
      <c r="A238" s="23" t="s">
        <v>360</v>
      </c>
      <c r="B238" s="17">
        <v>706</v>
      </c>
      <c r="C238" s="24" t="s">
        <v>457</v>
      </c>
      <c r="D238" s="24" t="s">
        <v>336</v>
      </c>
      <c r="E238" s="31">
        <v>126320.27</v>
      </c>
      <c r="F238" s="15"/>
      <c r="G238" s="37"/>
    </row>
    <row r="239" spans="1:7" ht="20.25" customHeight="1">
      <c r="A239" s="23" t="s">
        <v>266</v>
      </c>
      <c r="B239" s="17">
        <v>706</v>
      </c>
      <c r="C239" s="24" t="s">
        <v>457</v>
      </c>
      <c r="D239" s="24" t="s">
        <v>345</v>
      </c>
      <c r="E239" s="31">
        <v>495847</v>
      </c>
      <c r="F239" s="15"/>
      <c r="G239" s="37"/>
    </row>
    <row r="240" spans="1:7" ht="63">
      <c r="A240" s="23" t="s">
        <v>372</v>
      </c>
      <c r="B240" s="17">
        <v>706</v>
      </c>
      <c r="C240" s="24" t="s">
        <v>184</v>
      </c>
      <c r="D240" s="24"/>
      <c r="E240" s="31">
        <f>E241</f>
        <v>6121499.13</v>
      </c>
      <c r="F240" s="15"/>
      <c r="G240" s="37"/>
    </row>
    <row r="241" spans="1:7" ht="31.5">
      <c r="A241" s="23" t="s">
        <v>241</v>
      </c>
      <c r="B241" s="17">
        <v>706</v>
      </c>
      <c r="C241" s="24" t="s">
        <v>242</v>
      </c>
      <c r="D241" s="24"/>
      <c r="E241" s="31">
        <f>E242</f>
        <v>6121499.13</v>
      </c>
      <c r="F241" s="15"/>
      <c r="G241" s="37"/>
    </row>
    <row r="242" spans="1:7" ht="31.5">
      <c r="A242" s="23" t="s">
        <v>112</v>
      </c>
      <c r="B242" s="17">
        <v>706</v>
      </c>
      <c r="C242" s="24" t="s">
        <v>242</v>
      </c>
      <c r="D242" s="24" t="s">
        <v>349</v>
      </c>
      <c r="E242" s="31">
        <v>6121499.13</v>
      </c>
      <c r="F242" s="15"/>
      <c r="G242" s="131"/>
    </row>
    <row r="243" spans="1:7" ht="31.5">
      <c r="A243" s="23" t="s">
        <v>431</v>
      </c>
      <c r="B243" s="17">
        <v>706</v>
      </c>
      <c r="C243" s="24" t="s">
        <v>185</v>
      </c>
      <c r="D243" s="24"/>
      <c r="E243" s="31">
        <f>E252+E255+E246+E244+E250+E248+E257</f>
        <v>37742580.05</v>
      </c>
      <c r="F243" s="15"/>
      <c r="G243" s="37"/>
    </row>
    <row r="244" spans="1:7" ht="36.75" customHeight="1">
      <c r="A244" s="23" t="s">
        <v>387</v>
      </c>
      <c r="B244" s="17">
        <v>706</v>
      </c>
      <c r="C244" s="24" t="s">
        <v>459</v>
      </c>
      <c r="D244" s="24"/>
      <c r="E244" s="31">
        <f>E245</f>
        <v>2630000</v>
      </c>
      <c r="F244" s="15"/>
      <c r="G244" s="37"/>
    </row>
    <row r="245" spans="1:7" ht="15.75">
      <c r="A245" s="23" t="s">
        <v>266</v>
      </c>
      <c r="B245" s="17">
        <v>706</v>
      </c>
      <c r="C245" s="24" t="s">
        <v>459</v>
      </c>
      <c r="D245" s="24" t="s">
        <v>345</v>
      </c>
      <c r="E245" s="31">
        <v>2630000</v>
      </c>
      <c r="F245" s="15"/>
      <c r="G245" s="37"/>
    </row>
    <row r="246" spans="1:7" ht="31.5">
      <c r="A246" s="23" t="s">
        <v>450</v>
      </c>
      <c r="B246" s="17">
        <v>706</v>
      </c>
      <c r="C246" s="24" t="s">
        <v>484</v>
      </c>
      <c r="D246" s="24"/>
      <c r="E246" s="31">
        <f>E247</f>
        <v>1726947.65</v>
      </c>
      <c r="F246" s="15"/>
      <c r="G246" s="37"/>
    </row>
    <row r="247" spans="1:7" ht="15.75">
      <c r="A247" s="23" t="s">
        <v>266</v>
      </c>
      <c r="B247" s="17">
        <v>706</v>
      </c>
      <c r="C247" s="24" t="s">
        <v>484</v>
      </c>
      <c r="D247" s="24" t="s">
        <v>345</v>
      </c>
      <c r="E247" s="31">
        <v>1726947.65</v>
      </c>
      <c r="F247" s="15"/>
      <c r="G247" s="37"/>
    </row>
    <row r="248" spans="1:7" ht="47.25">
      <c r="A248" s="23" t="s">
        <v>958</v>
      </c>
      <c r="B248" s="17">
        <v>706</v>
      </c>
      <c r="C248" s="24" t="s">
        <v>401</v>
      </c>
      <c r="D248" s="24"/>
      <c r="E248" s="31">
        <f>E249</f>
        <v>10037735.85</v>
      </c>
      <c r="F248" s="15"/>
      <c r="G248" s="37"/>
    </row>
    <row r="249" spans="1:7" ht="15.75">
      <c r="A249" s="23" t="s">
        <v>266</v>
      </c>
      <c r="B249" s="17">
        <v>706</v>
      </c>
      <c r="C249" s="24" t="s">
        <v>401</v>
      </c>
      <c r="D249" s="24" t="s">
        <v>345</v>
      </c>
      <c r="E249" s="31">
        <v>10037735.85</v>
      </c>
      <c r="F249" s="15"/>
      <c r="G249" s="37"/>
    </row>
    <row r="250" spans="1:7" ht="15.75">
      <c r="A250" s="23" t="s">
        <v>460</v>
      </c>
      <c r="B250" s="17">
        <v>706</v>
      </c>
      <c r="C250" s="24" t="s">
        <v>461</v>
      </c>
      <c r="D250" s="24"/>
      <c r="E250" s="31">
        <f>E251</f>
        <v>5698993.81</v>
      </c>
      <c r="F250" s="15"/>
      <c r="G250" s="37"/>
    </row>
    <row r="251" spans="1:7" ht="15.75">
      <c r="A251" s="23" t="s">
        <v>266</v>
      </c>
      <c r="B251" s="17">
        <v>706</v>
      </c>
      <c r="C251" s="24" t="s">
        <v>461</v>
      </c>
      <c r="D251" s="24" t="s">
        <v>345</v>
      </c>
      <c r="E251" s="31">
        <v>5698993.81</v>
      </c>
      <c r="F251" s="15"/>
      <c r="G251" s="37"/>
    </row>
    <row r="252" spans="1:7" ht="15.75">
      <c r="A252" s="23" t="s">
        <v>462</v>
      </c>
      <c r="B252" s="17">
        <v>706</v>
      </c>
      <c r="C252" s="24" t="s">
        <v>463</v>
      </c>
      <c r="D252" s="24"/>
      <c r="E252" s="31">
        <f>E253+E254</f>
        <v>9048902.74</v>
      </c>
      <c r="F252" s="15"/>
      <c r="G252" s="37"/>
    </row>
    <row r="253" spans="1:7" ht="31.5">
      <c r="A253" s="23" t="s">
        <v>360</v>
      </c>
      <c r="B253" s="17">
        <v>706</v>
      </c>
      <c r="C253" s="24" t="s">
        <v>463</v>
      </c>
      <c r="D253" s="24" t="s">
        <v>336</v>
      </c>
      <c r="E253" s="31">
        <v>7140200</v>
      </c>
      <c r="F253" s="15"/>
      <c r="G253" s="37"/>
    </row>
    <row r="254" spans="1:7" ht="15.75">
      <c r="A254" s="23" t="s">
        <v>266</v>
      </c>
      <c r="B254" s="17">
        <v>706</v>
      </c>
      <c r="C254" s="24" t="s">
        <v>463</v>
      </c>
      <c r="D254" s="24" t="s">
        <v>345</v>
      </c>
      <c r="E254" s="31">
        <v>1908702.74</v>
      </c>
      <c r="F254" s="15"/>
      <c r="G254" s="37"/>
    </row>
    <row r="255" spans="1:7" ht="63">
      <c r="A255" s="23" t="s">
        <v>959</v>
      </c>
      <c r="B255" s="17">
        <v>706</v>
      </c>
      <c r="C255" s="24" t="s">
        <v>186</v>
      </c>
      <c r="D255" s="24"/>
      <c r="E255" s="31">
        <f>E256</f>
        <v>8100000</v>
      </c>
      <c r="F255" s="15"/>
      <c r="G255" s="37"/>
    </row>
    <row r="256" spans="1:7" ht="15.75">
      <c r="A256" s="23" t="s">
        <v>266</v>
      </c>
      <c r="B256" s="17">
        <v>706</v>
      </c>
      <c r="C256" s="24" t="s">
        <v>186</v>
      </c>
      <c r="D256" s="24" t="s">
        <v>345</v>
      </c>
      <c r="E256" s="31">
        <v>8100000</v>
      </c>
      <c r="F256" s="15"/>
      <c r="G256" s="37"/>
    </row>
    <row r="257" spans="1:7" ht="47.25">
      <c r="A257" s="23" t="s">
        <v>960</v>
      </c>
      <c r="B257" s="17">
        <v>706</v>
      </c>
      <c r="C257" s="24" t="s">
        <v>492</v>
      </c>
      <c r="D257" s="24"/>
      <c r="E257" s="31">
        <f>E258</f>
        <v>500000</v>
      </c>
      <c r="F257" s="15"/>
      <c r="G257" s="37"/>
    </row>
    <row r="258" spans="1:7" ht="15.75">
      <c r="A258" s="23" t="s">
        <v>266</v>
      </c>
      <c r="B258" s="17">
        <v>706</v>
      </c>
      <c r="C258" s="24" t="s">
        <v>492</v>
      </c>
      <c r="D258" s="24" t="s">
        <v>345</v>
      </c>
      <c r="E258" s="31">
        <v>500000</v>
      </c>
      <c r="F258" s="15"/>
      <c r="G258" s="37"/>
    </row>
    <row r="259" spans="1:7" ht="31.5">
      <c r="A259" s="23" t="s">
        <v>187</v>
      </c>
      <c r="B259" s="17">
        <v>706</v>
      </c>
      <c r="C259" s="24" t="s">
        <v>188</v>
      </c>
      <c r="D259" s="24"/>
      <c r="E259" s="31">
        <f>E260+E262+E264+E266</f>
        <v>60986540.24</v>
      </c>
      <c r="F259" s="15"/>
      <c r="G259" s="37"/>
    </row>
    <row r="260" spans="1:7" ht="69" customHeight="1">
      <c r="A260" s="23" t="s">
        <v>403</v>
      </c>
      <c r="B260" s="17">
        <v>706</v>
      </c>
      <c r="C260" s="24" t="s">
        <v>402</v>
      </c>
      <c r="D260" s="24"/>
      <c r="E260" s="31">
        <f>E261</f>
        <v>45346883</v>
      </c>
      <c r="F260" s="15"/>
      <c r="G260" s="37"/>
    </row>
    <row r="261" spans="1:7" ht="15.75">
      <c r="A261" s="23" t="s">
        <v>337</v>
      </c>
      <c r="B261" s="17">
        <v>706</v>
      </c>
      <c r="C261" s="24" t="s">
        <v>402</v>
      </c>
      <c r="D261" s="24" t="s">
        <v>338</v>
      </c>
      <c r="E261" s="31">
        <v>45346883</v>
      </c>
      <c r="F261" s="15"/>
      <c r="G261" s="37"/>
    </row>
    <row r="262" spans="1:7" ht="47.25">
      <c r="A262" s="23" t="s">
        <v>961</v>
      </c>
      <c r="B262" s="17">
        <v>706</v>
      </c>
      <c r="C262" s="24" t="s">
        <v>962</v>
      </c>
      <c r="D262" s="24"/>
      <c r="E262" s="31">
        <f>E263</f>
        <v>2247657.24</v>
      </c>
      <c r="F262" s="15"/>
      <c r="G262" s="37"/>
    </row>
    <row r="263" spans="1:7" ht="31.5">
      <c r="A263" s="23" t="s">
        <v>360</v>
      </c>
      <c r="B263" s="17">
        <v>706</v>
      </c>
      <c r="C263" s="24" t="s">
        <v>962</v>
      </c>
      <c r="D263" s="24" t="s">
        <v>336</v>
      </c>
      <c r="E263" s="31">
        <v>2247657.24</v>
      </c>
      <c r="F263" s="15"/>
      <c r="G263" s="37"/>
    </row>
    <row r="264" spans="1:7" ht="31.5">
      <c r="A264" s="23" t="s">
        <v>241</v>
      </c>
      <c r="B264" s="17">
        <v>706</v>
      </c>
      <c r="C264" s="24" t="s">
        <v>458</v>
      </c>
      <c r="D264" s="24"/>
      <c r="E264" s="31">
        <f>E265</f>
        <v>12692000</v>
      </c>
      <c r="F264" s="15"/>
      <c r="G264" s="37"/>
    </row>
    <row r="265" spans="1:7" ht="31.5">
      <c r="A265" s="23" t="s">
        <v>112</v>
      </c>
      <c r="B265" s="17">
        <v>706</v>
      </c>
      <c r="C265" s="24" t="s">
        <v>458</v>
      </c>
      <c r="D265" s="24" t="s">
        <v>349</v>
      </c>
      <c r="E265" s="31">
        <v>12692000</v>
      </c>
      <c r="F265" s="15"/>
      <c r="G265" s="37"/>
    </row>
    <row r="266" spans="1:7" ht="47.25">
      <c r="A266" s="23" t="s">
        <v>963</v>
      </c>
      <c r="B266" s="17">
        <v>706</v>
      </c>
      <c r="C266" s="24" t="s">
        <v>964</v>
      </c>
      <c r="D266" s="24"/>
      <c r="E266" s="31">
        <f>E267</f>
        <v>700000</v>
      </c>
      <c r="F266" s="15"/>
      <c r="G266" s="37"/>
    </row>
    <row r="267" spans="1:7" ht="15.75">
      <c r="A267" s="23" t="s">
        <v>337</v>
      </c>
      <c r="B267" s="17">
        <v>706</v>
      </c>
      <c r="C267" s="24" t="s">
        <v>964</v>
      </c>
      <c r="D267" s="24" t="s">
        <v>338</v>
      </c>
      <c r="E267" s="31">
        <v>700000</v>
      </c>
      <c r="F267" s="15"/>
      <c r="G267" s="37"/>
    </row>
    <row r="268" spans="1:7" ht="47.25">
      <c r="A268" s="23" t="s">
        <v>189</v>
      </c>
      <c r="B268" s="17">
        <v>706</v>
      </c>
      <c r="C268" s="24" t="s">
        <v>190</v>
      </c>
      <c r="D268" s="24"/>
      <c r="E268" s="31">
        <f>E269+E271+E273+E275+E277</f>
        <v>39573145</v>
      </c>
      <c r="F268" s="15"/>
      <c r="G268" s="37"/>
    </row>
    <row r="269" spans="1:7" ht="15.75">
      <c r="A269" s="23" t="s">
        <v>395</v>
      </c>
      <c r="B269" s="17">
        <v>706</v>
      </c>
      <c r="C269" s="24" t="s">
        <v>394</v>
      </c>
      <c r="D269" s="24"/>
      <c r="E269" s="31">
        <f>E270</f>
        <v>10338195</v>
      </c>
      <c r="F269" s="15"/>
      <c r="G269" s="37"/>
    </row>
    <row r="270" spans="1:7" ht="15.75">
      <c r="A270" s="23" t="s">
        <v>347</v>
      </c>
      <c r="B270" s="17">
        <v>706</v>
      </c>
      <c r="C270" s="24" t="s">
        <v>394</v>
      </c>
      <c r="D270" s="24" t="s">
        <v>346</v>
      </c>
      <c r="E270" s="31">
        <v>10338195</v>
      </c>
      <c r="F270" s="15"/>
      <c r="G270" s="37"/>
    </row>
    <row r="271" spans="1:7" ht="47.25">
      <c r="A271" s="23" t="s">
        <v>417</v>
      </c>
      <c r="B271" s="17">
        <v>706</v>
      </c>
      <c r="C271" s="24" t="s">
        <v>62</v>
      </c>
      <c r="D271" s="24"/>
      <c r="E271" s="31">
        <f>E272</f>
        <v>8284720</v>
      </c>
      <c r="F271" s="15"/>
      <c r="G271" s="37"/>
    </row>
    <row r="272" spans="1:7" ht="31.5">
      <c r="A272" s="23" t="s">
        <v>112</v>
      </c>
      <c r="B272" s="17">
        <v>706</v>
      </c>
      <c r="C272" s="24" t="s">
        <v>62</v>
      </c>
      <c r="D272" s="24" t="s">
        <v>349</v>
      </c>
      <c r="E272" s="31">
        <v>8284720</v>
      </c>
      <c r="F272" s="15"/>
      <c r="G272" s="37"/>
    </row>
    <row r="273" spans="1:7" ht="63">
      <c r="A273" s="23" t="s">
        <v>302</v>
      </c>
      <c r="B273" s="17">
        <v>706</v>
      </c>
      <c r="C273" s="24" t="s">
        <v>191</v>
      </c>
      <c r="D273" s="24"/>
      <c r="E273" s="31">
        <f>E274</f>
        <v>300000</v>
      </c>
      <c r="F273" s="15"/>
      <c r="G273" s="37"/>
    </row>
    <row r="274" spans="1:7" ht="15.75">
      <c r="A274" s="23" t="s">
        <v>347</v>
      </c>
      <c r="B274" s="17">
        <v>706</v>
      </c>
      <c r="C274" s="24" t="s">
        <v>191</v>
      </c>
      <c r="D274" s="24" t="s">
        <v>346</v>
      </c>
      <c r="E274" s="31">
        <v>300000</v>
      </c>
      <c r="F274" s="15"/>
      <c r="G274" s="37"/>
    </row>
    <row r="275" spans="1:7" ht="78.75">
      <c r="A275" s="23" t="s">
        <v>408</v>
      </c>
      <c r="B275" s="17">
        <v>706</v>
      </c>
      <c r="C275" s="24" t="s">
        <v>409</v>
      </c>
      <c r="D275" s="24"/>
      <c r="E275" s="31">
        <f>E276</f>
        <v>1334850</v>
      </c>
      <c r="F275" s="15"/>
      <c r="G275" s="37"/>
    </row>
    <row r="276" spans="1:7" ht="31.5">
      <c r="A276" s="23" t="s">
        <v>112</v>
      </c>
      <c r="B276" s="17">
        <v>706</v>
      </c>
      <c r="C276" s="24" t="s">
        <v>409</v>
      </c>
      <c r="D276" s="24" t="s">
        <v>349</v>
      </c>
      <c r="E276" s="31">
        <v>1334850</v>
      </c>
      <c r="F276" s="15"/>
      <c r="G276" s="37"/>
    </row>
    <row r="277" spans="1:7" ht="78.75">
      <c r="A277" s="23" t="s">
        <v>301</v>
      </c>
      <c r="B277" s="17">
        <v>706</v>
      </c>
      <c r="C277" s="24" t="s">
        <v>72</v>
      </c>
      <c r="D277" s="24"/>
      <c r="E277" s="31">
        <f>E278</f>
        <v>19315380</v>
      </c>
      <c r="F277" s="15"/>
      <c r="G277" s="37"/>
    </row>
    <row r="278" spans="1:7" ht="31.5">
      <c r="A278" s="23" t="s">
        <v>112</v>
      </c>
      <c r="B278" s="17">
        <v>706</v>
      </c>
      <c r="C278" s="24" t="s">
        <v>72</v>
      </c>
      <c r="D278" s="24" t="s">
        <v>349</v>
      </c>
      <c r="E278" s="31">
        <v>19315380</v>
      </c>
      <c r="F278" s="15"/>
      <c r="G278" s="37"/>
    </row>
    <row r="279" spans="1:7" ht="31.5">
      <c r="A279" s="23" t="s">
        <v>206</v>
      </c>
      <c r="B279" s="17">
        <v>706</v>
      </c>
      <c r="C279" s="24" t="s">
        <v>207</v>
      </c>
      <c r="D279" s="24"/>
      <c r="E279" s="31">
        <f>E285+E288+E290+E282+E280+E293</f>
        <v>13654910.2</v>
      </c>
      <c r="F279" s="15"/>
      <c r="G279" s="37"/>
    </row>
    <row r="280" spans="1:7" ht="31.5">
      <c r="A280" s="23" t="s">
        <v>450</v>
      </c>
      <c r="B280" s="17">
        <v>706</v>
      </c>
      <c r="C280" s="24" t="s">
        <v>965</v>
      </c>
      <c r="D280" s="24"/>
      <c r="E280" s="31">
        <f>E281</f>
        <v>420472.4</v>
      </c>
      <c r="F280" s="15"/>
      <c r="G280" s="37"/>
    </row>
    <row r="281" spans="1:7" ht="15.75">
      <c r="A281" s="23" t="s">
        <v>266</v>
      </c>
      <c r="B281" s="17">
        <v>706</v>
      </c>
      <c r="C281" s="24" t="s">
        <v>965</v>
      </c>
      <c r="D281" s="24" t="s">
        <v>345</v>
      </c>
      <c r="E281" s="31">
        <v>420472.4</v>
      </c>
      <c r="F281" s="15"/>
      <c r="G281" s="37"/>
    </row>
    <row r="282" spans="1:7" ht="15.75">
      <c r="A282" s="23" t="s">
        <v>33</v>
      </c>
      <c r="B282" s="17">
        <v>706</v>
      </c>
      <c r="C282" s="24" t="s">
        <v>31</v>
      </c>
      <c r="D282" s="24"/>
      <c r="E282" s="31">
        <f>E283+E284</f>
        <v>3533258.78</v>
      </c>
      <c r="F282" s="15"/>
      <c r="G282" s="37"/>
    </row>
    <row r="283" spans="1:7" ht="31.5">
      <c r="A283" s="23" t="s">
        <v>360</v>
      </c>
      <c r="B283" s="17">
        <v>706</v>
      </c>
      <c r="C283" s="24" t="s">
        <v>31</v>
      </c>
      <c r="D283" s="24" t="s">
        <v>336</v>
      </c>
      <c r="E283" s="31">
        <v>3092191.78</v>
      </c>
      <c r="F283" s="15"/>
      <c r="G283" s="37"/>
    </row>
    <row r="284" spans="1:7" ht="15.75">
      <c r="A284" s="23" t="s">
        <v>266</v>
      </c>
      <c r="B284" s="17">
        <v>706</v>
      </c>
      <c r="C284" s="24" t="s">
        <v>31</v>
      </c>
      <c r="D284" s="24" t="s">
        <v>345</v>
      </c>
      <c r="E284" s="31">
        <v>441067</v>
      </c>
      <c r="F284" s="15"/>
      <c r="G284" s="37"/>
    </row>
    <row r="285" spans="1:7" ht="31.5">
      <c r="A285" s="23" t="s">
        <v>326</v>
      </c>
      <c r="B285" s="17">
        <v>706</v>
      </c>
      <c r="C285" s="24" t="s">
        <v>42</v>
      </c>
      <c r="D285" s="24"/>
      <c r="E285" s="31">
        <f>E286+E287</f>
        <v>1141112.18</v>
      </c>
      <c r="F285" s="15"/>
      <c r="G285" s="37"/>
    </row>
    <row r="286" spans="1:7" ht="31.5">
      <c r="A286" s="23" t="s">
        <v>360</v>
      </c>
      <c r="B286" s="17">
        <v>706</v>
      </c>
      <c r="C286" s="24" t="s">
        <v>42</v>
      </c>
      <c r="D286" s="24" t="s">
        <v>336</v>
      </c>
      <c r="E286" s="31">
        <v>1141110.25</v>
      </c>
      <c r="F286" s="15"/>
      <c r="G286" s="37"/>
    </row>
    <row r="287" spans="1:7" ht="15.75">
      <c r="A287" s="23" t="s">
        <v>337</v>
      </c>
      <c r="B287" s="17">
        <v>706</v>
      </c>
      <c r="C287" s="24" t="s">
        <v>42</v>
      </c>
      <c r="D287" s="24" t="s">
        <v>338</v>
      </c>
      <c r="E287" s="31">
        <v>1.93</v>
      </c>
      <c r="F287" s="15"/>
      <c r="G287" s="37"/>
    </row>
    <row r="288" spans="1:7" ht="31.5">
      <c r="A288" s="23" t="s">
        <v>78</v>
      </c>
      <c r="B288" s="17">
        <v>706</v>
      </c>
      <c r="C288" s="24" t="s">
        <v>43</v>
      </c>
      <c r="D288" s="24"/>
      <c r="E288" s="31">
        <f>E289</f>
        <v>156867.3</v>
      </c>
      <c r="F288" s="15"/>
      <c r="G288" s="37"/>
    </row>
    <row r="289" spans="1:7" s="22" customFormat="1" ht="31.5">
      <c r="A289" s="23" t="s">
        <v>360</v>
      </c>
      <c r="B289" s="17">
        <v>706</v>
      </c>
      <c r="C289" s="24" t="s">
        <v>43</v>
      </c>
      <c r="D289" s="24" t="s">
        <v>336</v>
      </c>
      <c r="E289" s="31">
        <v>156867.3</v>
      </c>
      <c r="F289" s="15"/>
      <c r="G289" s="37"/>
    </row>
    <row r="290" spans="1:7" s="22" customFormat="1" ht="15.75">
      <c r="A290" s="23" t="s">
        <v>217</v>
      </c>
      <c r="B290" s="17">
        <v>706</v>
      </c>
      <c r="C290" s="24" t="s">
        <v>44</v>
      </c>
      <c r="D290" s="24"/>
      <c r="E290" s="31">
        <f>E291+E292</f>
        <v>7863199.54</v>
      </c>
      <c r="F290" s="15"/>
      <c r="G290" s="37"/>
    </row>
    <row r="291" spans="1:7" s="22" customFormat="1" ht="31.5">
      <c r="A291" s="23" t="s">
        <v>360</v>
      </c>
      <c r="B291" s="17">
        <v>706</v>
      </c>
      <c r="C291" s="24" t="s">
        <v>44</v>
      </c>
      <c r="D291" s="24" t="s">
        <v>336</v>
      </c>
      <c r="E291" s="31">
        <v>7838109.54</v>
      </c>
      <c r="F291" s="15"/>
      <c r="G291" s="37"/>
    </row>
    <row r="292" spans="1:7" s="22" customFormat="1" ht="15.75">
      <c r="A292" s="23" t="s">
        <v>337</v>
      </c>
      <c r="B292" s="17">
        <v>706</v>
      </c>
      <c r="C292" s="24" t="s">
        <v>44</v>
      </c>
      <c r="D292" s="24" t="s">
        <v>338</v>
      </c>
      <c r="E292" s="31">
        <v>25090</v>
      </c>
      <c r="F292" s="15"/>
      <c r="G292" s="37"/>
    </row>
    <row r="293" spans="1:7" s="22" customFormat="1" ht="15.75">
      <c r="A293" s="23" t="s">
        <v>476</v>
      </c>
      <c r="B293" s="17">
        <v>706</v>
      </c>
      <c r="C293" s="24" t="s">
        <v>477</v>
      </c>
      <c r="D293" s="24"/>
      <c r="E293" s="31">
        <f>E294</f>
        <v>540000</v>
      </c>
      <c r="F293" s="15"/>
      <c r="G293" s="37"/>
    </row>
    <row r="294" spans="1:7" s="22" customFormat="1" ht="15.75">
      <c r="A294" s="23" t="s">
        <v>266</v>
      </c>
      <c r="B294" s="17">
        <v>706</v>
      </c>
      <c r="C294" s="24" t="s">
        <v>477</v>
      </c>
      <c r="D294" s="24" t="s">
        <v>345</v>
      </c>
      <c r="E294" s="31">
        <v>540000</v>
      </c>
      <c r="F294" s="15"/>
      <c r="G294" s="37"/>
    </row>
    <row r="295" spans="1:7" s="22" customFormat="1" ht="31.5">
      <c r="A295" s="23" t="s">
        <v>41</v>
      </c>
      <c r="B295" s="17">
        <v>706</v>
      </c>
      <c r="C295" s="24" t="s">
        <v>45</v>
      </c>
      <c r="D295" s="24"/>
      <c r="E295" s="31">
        <f>E300+E296+E298</f>
        <v>1016574.68</v>
      </c>
      <c r="F295" s="15"/>
      <c r="G295" s="37"/>
    </row>
    <row r="296" spans="1:7" s="22" customFormat="1" ht="47.25">
      <c r="A296" s="23" t="s">
        <v>479</v>
      </c>
      <c r="B296" s="17">
        <v>706</v>
      </c>
      <c r="C296" s="24" t="s">
        <v>247</v>
      </c>
      <c r="D296" s="24"/>
      <c r="E296" s="31">
        <f>E297</f>
        <v>2650.5</v>
      </c>
      <c r="F296" s="15"/>
      <c r="G296" s="37"/>
    </row>
    <row r="297" spans="1:7" s="22" customFormat="1" ht="31.5">
      <c r="A297" s="23" t="s">
        <v>360</v>
      </c>
      <c r="B297" s="17">
        <v>706</v>
      </c>
      <c r="C297" s="24" t="s">
        <v>247</v>
      </c>
      <c r="D297" s="24" t="s">
        <v>336</v>
      </c>
      <c r="E297" s="31">
        <v>2650.5</v>
      </c>
      <c r="F297" s="15"/>
      <c r="G297" s="37"/>
    </row>
    <row r="298" spans="1:7" s="22" customFormat="1" ht="31.5">
      <c r="A298" s="23" t="s">
        <v>966</v>
      </c>
      <c r="B298" s="17">
        <v>706</v>
      </c>
      <c r="C298" s="24" t="s">
        <v>967</v>
      </c>
      <c r="D298" s="24"/>
      <c r="E298" s="31">
        <f>E299</f>
        <v>263120</v>
      </c>
      <c r="F298" s="15"/>
      <c r="G298" s="37"/>
    </row>
    <row r="299" spans="1:7" s="22" customFormat="1" ht="31.5">
      <c r="A299" s="23" t="s">
        <v>360</v>
      </c>
      <c r="B299" s="17">
        <v>706</v>
      </c>
      <c r="C299" s="24" t="s">
        <v>967</v>
      </c>
      <c r="D299" s="24" t="s">
        <v>336</v>
      </c>
      <c r="E299" s="31">
        <v>263120</v>
      </c>
      <c r="F299" s="15"/>
      <c r="G299" s="37"/>
    </row>
    <row r="300" spans="1:7" s="22" customFormat="1" ht="15.75">
      <c r="A300" s="23" t="s">
        <v>243</v>
      </c>
      <c r="B300" s="17">
        <v>706</v>
      </c>
      <c r="C300" s="24" t="s">
        <v>244</v>
      </c>
      <c r="D300" s="24"/>
      <c r="E300" s="31">
        <f>E301</f>
        <v>750804.18</v>
      </c>
      <c r="F300" s="15"/>
      <c r="G300" s="37"/>
    </row>
    <row r="301" spans="1:7" s="22" customFormat="1" ht="31.5">
      <c r="A301" s="23" t="s">
        <v>360</v>
      </c>
      <c r="B301" s="17">
        <v>706</v>
      </c>
      <c r="C301" s="24" t="s">
        <v>244</v>
      </c>
      <c r="D301" s="24" t="s">
        <v>336</v>
      </c>
      <c r="E301" s="31">
        <v>750804.18</v>
      </c>
      <c r="F301" s="15"/>
      <c r="G301" s="37"/>
    </row>
    <row r="302" spans="1:7" ht="15.75">
      <c r="A302" s="23" t="s">
        <v>432</v>
      </c>
      <c r="B302" s="17">
        <v>706</v>
      </c>
      <c r="C302" s="24" t="s">
        <v>73</v>
      </c>
      <c r="D302" s="24"/>
      <c r="E302" s="31">
        <f>E303+E306</f>
        <v>16151994</v>
      </c>
      <c r="F302" s="15"/>
      <c r="G302" s="37"/>
    </row>
    <row r="303" spans="1:7" ht="15.75">
      <c r="A303" s="23" t="s">
        <v>74</v>
      </c>
      <c r="B303" s="17">
        <v>706</v>
      </c>
      <c r="C303" s="24" t="s">
        <v>75</v>
      </c>
      <c r="D303" s="24"/>
      <c r="E303" s="31">
        <f>E304</f>
        <v>8352000</v>
      </c>
      <c r="F303" s="15"/>
      <c r="G303" s="37"/>
    </row>
    <row r="304" spans="1:7" ht="31.5">
      <c r="A304" s="23" t="s">
        <v>360</v>
      </c>
      <c r="B304" s="17">
        <v>706</v>
      </c>
      <c r="C304" s="24" t="s">
        <v>75</v>
      </c>
      <c r="D304" s="24" t="s">
        <v>336</v>
      </c>
      <c r="E304" s="31">
        <v>8352000</v>
      </c>
      <c r="F304" s="15"/>
      <c r="G304" s="37"/>
    </row>
    <row r="305" spans="1:7" ht="15.75">
      <c r="A305" s="23" t="s">
        <v>968</v>
      </c>
      <c r="B305" s="17">
        <v>706</v>
      </c>
      <c r="C305" s="24" t="s">
        <v>969</v>
      </c>
      <c r="D305" s="24"/>
      <c r="E305" s="31">
        <f>E306</f>
        <v>7799994</v>
      </c>
      <c r="F305" s="15"/>
      <c r="G305" s="37"/>
    </row>
    <row r="306" spans="1:7" ht="31.5">
      <c r="A306" s="23" t="s">
        <v>342</v>
      </c>
      <c r="B306" s="17">
        <v>706</v>
      </c>
      <c r="C306" s="24" t="s">
        <v>969</v>
      </c>
      <c r="D306" s="24" t="s">
        <v>343</v>
      </c>
      <c r="E306" s="31">
        <v>7799994</v>
      </c>
      <c r="F306" s="15"/>
      <c r="G306" s="37"/>
    </row>
    <row r="307" spans="1:7" ht="47.25">
      <c r="A307" s="20" t="s">
        <v>3</v>
      </c>
      <c r="B307" s="36">
        <v>706</v>
      </c>
      <c r="C307" s="36" t="s">
        <v>192</v>
      </c>
      <c r="D307" s="21"/>
      <c r="E307" s="30">
        <f>E308+E322</f>
        <v>186850844.17000002</v>
      </c>
      <c r="F307" s="15"/>
      <c r="G307" s="37"/>
    </row>
    <row r="308" spans="1:7" ht="31.5">
      <c r="A308" s="23" t="s">
        <v>373</v>
      </c>
      <c r="B308" s="17">
        <v>706</v>
      </c>
      <c r="C308" s="17" t="s">
        <v>193</v>
      </c>
      <c r="D308" s="24"/>
      <c r="E308" s="31">
        <f>E318+E309+E312+E314+E316</f>
        <v>181152261.11</v>
      </c>
      <c r="F308" s="15"/>
      <c r="G308" s="37"/>
    </row>
    <row r="309" spans="1:7" ht="31.5">
      <c r="A309" s="23" t="s">
        <v>383</v>
      </c>
      <c r="B309" s="17">
        <v>706</v>
      </c>
      <c r="C309" s="24" t="s">
        <v>384</v>
      </c>
      <c r="D309" s="24"/>
      <c r="E309" s="31">
        <f>E310+E311</f>
        <v>81311657.35000001</v>
      </c>
      <c r="F309" s="15"/>
      <c r="G309" s="37"/>
    </row>
    <row r="310" spans="1:7" ht="31.5">
      <c r="A310" s="23" t="s">
        <v>360</v>
      </c>
      <c r="B310" s="17">
        <v>706</v>
      </c>
      <c r="C310" s="24" t="s">
        <v>384</v>
      </c>
      <c r="D310" s="24" t="s">
        <v>336</v>
      </c>
      <c r="E310" s="31">
        <v>69156344.01</v>
      </c>
      <c r="F310" s="15"/>
      <c r="G310" s="37"/>
    </row>
    <row r="311" spans="1:7" ht="15.75">
      <c r="A311" s="23" t="s">
        <v>266</v>
      </c>
      <c r="B311" s="17">
        <v>706</v>
      </c>
      <c r="C311" s="24" t="s">
        <v>384</v>
      </c>
      <c r="D311" s="24" t="s">
        <v>345</v>
      </c>
      <c r="E311" s="31">
        <v>12155313.34</v>
      </c>
      <c r="F311" s="15"/>
      <c r="G311" s="37"/>
    </row>
    <row r="312" spans="1:7" ht="31.5">
      <c r="A312" s="23" t="s">
        <v>450</v>
      </c>
      <c r="B312" s="17">
        <v>706</v>
      </c>
      <c r="C312" s="24" t="s">
        <v>451</v>
      </c>
      <c r="D312" s="24"/>
      <c r="E312" s="130">
        <f>E313</f>
        <v>3679000</v>
      </c>
      <c r="F312" s="15"/>
      <c r="G312" s="37"/>
    </row>
    <row r="313" spans="1:7" ht="31.5">
      <c r="A313" s="23" t="s">
        <v>360</v>
      </c>
      <c r="B313" s="17">
        <v>706</v>
      </c>
      <c r="C313" s="24" t="s">
        <v>451</v>
      </c>
      <c r="D313" s="17">
        <v>200</v>
      </c>
      <c r="E313" s="130">
        <v>3679000</v>
      </c>
      <c r="F313" s="15"/>
      <c r="G313" s="37"/>
    </row>
    <row r="314" spans="1:7" ht="31.5">
      <c r="A314" s="23" t="s">
        <v>452</v>
      </c>
      <c r="B314" s="17">
        <v>706</v>
      </c>
      <c r="C314" s="24" t="s">
        <v>453</v>
      </c>
      <c r="D314" s="24"/>
      <c r="E314" s="31">
        <f>E315</f>
        <v>100000</v>
      </c>
      <c r="F314" s="15"/>
      <c r="G314" s="37"/>
    </row>
    <row r="315" spans="1:7" ht="31.5">
      <c r="A315" s="23" t="s">
        <v>360</v>
      </c>
      <c r="B315" s="17">
        <v>706</v>
      </c>
      <c r="C315" s="24" t="s">
        <v>453</v>
      </c>
      <c r="D315" s="17">
        <v>200</v>
      </c>
      <c r="E315" s="31">
        <v>100000</v>
      </c>
      <c r="F315" s="15"/>
      <c r="G315" s="37"/>
    </row>
    <row r="316" spans="1:7" ht="31.5">
      <c r="A316" s="23" t="s">
        <v>454</v>
      </c>
      <c r="B316" s="17">
        <v>706</v>
      </c>
      <c r="C316" s="24" t="s">
        <v>455</v>
      </c>
      <c r="D316" s="24"/>
      <c r="E316" s="31">
        <f>E317</f>
        <v>100000</v>
      </c>
      <c r="F316" s="15"/>
      <c r="G316" s="37"/>
    </row>
    <row r="317" spans="1:7" ht="31.5">
      <c r="A317" s="23" t="s">
        <v>360</v>
      </c>
      <c r="B317" s="17">
        <v>706</v>
      </c>
      <c r="C317" s="24" t="s">
        <v>455</v>
      </c>
      <c r="D317" s="17">
        <v>200</v>
      </c>
      <c r="E317" s="31">
        <v>100000</v>
      </c>
      <c r="F317" s="15"/>
      <c r="G317" s="37"/>
    </row>
    <row r="318" spans="1:7" ht="15.75">
      <c r="A318" s="23" t="s">
        <v>305</v>
      </c>
      <c r="B318" s="17">
        <v>706</v>
      </c>
      <c r="C318" s="24" t="s">
        <v>194</v>
      </c>
      <c r="D318" s="24"/>
      <c r="E318" s="31">
        <f>E319+E320+E321</f>
        <v>95961603.76</v>
      </c>
      <c r="F318" s="15"/>
      <c r="G318" s="37"/>
    </row>
    <row r="319" spans="1:7" ht="31.5">
      <c r="A319" s="23" t="s">
        <v>360</v>
      </c>
      <c r="B319" s="17">
        <v>706</v>
      </c>
      <c r="C319" s="24" t="s">
        <v>194</v>
      </c>
      <c r="D319" s="24" t="s">
        <v>336</v>
      </c>
      <c r="E319" s="31">
        <v>32449900.26</v>
      </c>
      <c r="F319" s="15"/>
      <c r="G319" s="37"/>
    </row>
    <row r="320" spans="1:7" ht="15.75">
      <c r="A320" s="23" t="s">
        <v>266</v>
      </c>
      <c r="B320" s="17">
        <v>706</v>
      </c>
      <c r="C320" s="24" t="s">
        <v>194</v>
      </c>
      <c r="D320" s="24" t="s">
        <v>345</v>
      </c>
      <c r="E320" s="31">
        <v>63461703.5</v>
      </c>
      <c r="F320" s="15"/>
      <c r="G320" s="37"/>
    </row>
    <row r="321" spans="1:7" ht="15.75">
      <c r="A321" s="23" t="s">
        <v>337</v>
      </c>
      <c r="B321" s="17">
        <v>706</v>
      </c>
      <c r="C321" s="24" t="s">
        <v>194</v>
      </c>
      <c r="D321" s="24" t="s">
        <v>338</v>
      </c>
      <c r="E321" s="31">
        <v>50000</v>
      </c>
      <c r="F321" s="15"/>
      <c r="G321" s="37"/>
    </row>
    <row r="322" spans="1:7" ht="31.5">
      <c r="A322" s="23" t="s">
        <v>195</v>
      </c>
      <c r="B322" s="17">
        <v>706</v>
      </c>
      <c r="C322" s="24" t="s">
        <v>196</v>
      </c>
      <c r="D322" s="24"/>
      <c r="E322" s="31">
        <f>E323</f>
        <v>5698583.06</v>
      </c>
      <c r="F322" s="15"/>
      <c r="G322" s="37"/>
    </row>
    <row r="323" spans="1:7" ht="15.75">
      <c r="A323" s="23" t="s">
        <v>354</v>
      </c>
      <c r="B323" s="17">
        <v>706</v>
      </c>
      <c r="C323" s="17" t="s">
        <v>197</v>
      </c>
      <c r="D323" s="42"/>
      <c r="E323" s="31">
        <f>E324</f>
        <v>5698583.06</v>
      </c>
      <c r="F323" s="15"/>
      <c r="G323" s="37"/>
    </row>
    <row r="324" spans="1:7" ht="31.5">
      <c r="A324" s="23" t="s">
        <v>360</v>
      </c>
      <c r="B324" s="17">
        <v>706</v>
      </c>
      <c r="C324" s="17" t="s">
        <v>197</v>
      </c>
      <c r="D324" s="17">
        <v>200</v>
      </c>
      <c r="E324" s="31">
        <v>5698583.06</v>
      </c>
      <c r="F324" s="15"/>
      <c r="G324" s="37"/>
    </row>
    <row r="325" spans="1:7" ht="47.25">
      <c r="A325" s="20" t="s">
        <v>198</v>
      </c>
      <c r="B325" s="36">
        <v>706</v>
      </c>
      <c r="C325" s="21" t="s">
        <v>199</v>
      </c>
      <c r="D325" s="21"/>
      <c r="E325" s="30">
        <f>E326+E330</f>
        <v>6483057.86</v>
      </c>
      <c r="F325" s="15"/>
      <c r="G325" s="37"/>
    </row>
    <row r="326" spans="1:7" ht="63">
      <c r="A326" s="23" t="s">
        <v>369</v>
      </c>
      <c r="B326" s="17">
        <v>706</v>
      </c>
      <c r="C326" s="24" t="s">
        <v>200</v>
      </c>
      <c r="D326" s="24"/>
      <c r="E326" s="31">
        <f>E327</f>
        <v>4238684.86</v>
      </c>
      <c r="F326" s="15"/>
      <c r="G326" s="37"/>
    </row>
    <row r="327" spans="1:7" ht="15.75">
      <c r="A327" s="23" t="s">
        <v>306</v>
      </c>
      <c r="B327" s="17">
        <v>706</v>
      </c>
      <c r="C327" s="24" t="s">
        <v>201</v>
      </c>
      <c r="D327" s="24"/>
      <c r="E327" s="31">
        <f>E328+E329</f>
        <v>4238684.86</v>
      </c>
      <c r="F327" s="15"/>
      <c r="G327" s="37"/>
    </row>
    <row r="328" spans="1:7" ht="47.25">
      <c r="A328" s="23" t="s">
        <v>334</v>
      </c>
      <c r="B328" s="17">
        <v>706</v>
      </c>
      <c r="C328" s="24" t="s">
        <v>201</v>
      </c>
      <c r="D328" s="24" t="s">
        <v>335</v>
      </c>
      <c r="E328" s="31">
        <v>2840041.06</v>
      </c>
      <c r="F328" s="15"/>
      <c r="G328" s="37"/>
    </row>
    <row r="329" spans="1:7" ht="31.5">
      <c r="A329" s="23" t="s">
        <v>360</v>
      </c>
      <c r="B329" s="17">
        <v>706</v>
      </c>
      <c r="C329" s="24" t="s">
        <v>201</v>
      </c>
      <c r="D329" s="24" t="s">
        <v>336</v>
      </c>
      <c r="E329" s="31">
        <v>1398643.8</v>
      </c>
      <c r="F329" s="15"/>
      <c r="G329" s="37"/>
    </row>
    <row r="330" spans="1:7" ht="47.25">
      <c r="A330" s="23" t="s">
        <v>493</v>
      </c>
      <c r="B330" s="17">
        <v>706</v>
      </c>
      <c r="C330" s="24" t="s">
        <v>494</v>
      </c>
      <c r="D330" s="24"/>
      <c r="E330" s="31">
        <f>E331+E333</f>
        <v>2244373</v>
      </c>
      <c r="F330" s="15"/>
      <c r="G330" s="37"/>
    </row>
    <row r="331" spans="1:7" ht="31.5">
      <c r="A331" s="23" t="s">
        <v>495</v>
      </c>
      <c r="B331" s="17">
        <v>706</v>
      </c>
      <c r="C331" s="24" t="s">
        <v>496</v>
      </c>
      <c r="D331" s="24"/>
      <c r="E331" s="31">
        <f>E332</f>
        <v>346700</v>
      </c>
      <c r="F331" s="15"/>
      <c r="G331" s="37"/>
    </row>
    <row r="332" spans="1:7" ht="31.5">
      <c r="A332" s="23" t="s">
        <v>360</v>
      </c>
      <c r="B332" s="17">
        <v>706</v>
      </c>
      <c r="C332" s="24" t="s">
        <v>496</v>
      </c>
      <c r="D332" s="24" t="s">
        <v>336</v>
      </c>
      <c r="E332" s="31">
        <v>346700</v>
      </c>
      <c r="F332" s="15"/>
      <c r="G332" s="37"/>
    </row>
    <row r="333" spans="1:7" ht="15.75">
      <c r="A333" s="23" t="s">
        <v>476</v>
      </c>
      <c r="B333" s="17">
        <v>706</v>
      </c>
      <c r="C333" s="24" t="s">
        <v>970</v>
      </c>
      <c r="D333" s="24"/>
      <c r="E333" s="31">
        <f>E334</f>
        <v>1897673</v>
      </c>
      <c r="F333" s="15"/>
      <c r="G333" s="37"/>
    </row>
    <row r="334" spans="1:7" ht="15.75">
      <c r="A334" s="23" t="s">
        <v>266</v>
      </c>
      <c r="B334" s="17">
        <v>706</v>
      </c>
      <c r="C334" s="24" t="s">
        <v>970</v>
      </c>
      <c r="D334" s="24" t="s">
        <v>345</v>
      </c>
      <c r="E334" s="31">
        <v>1897673</v>
      </c>
      <c r="F334" s="15"/>
      <c r="G334" s="37"/>
    </row>
    <row r="335" spans="1:7" ht="31.5">
      <c r="A335" s="20" t="s">
        <v>202</v>
      </c>
      <c r="B335" s="36">
        <v>706</v>
      </c>
      <c r="C335" s="21" t="s">
        <v>203</v>
      </c>
      <c r="D335" s="21"/>
      <c r="E335" s="30">
        <f>E336</f>
        <v>641386</v>
      </c>
      <c r="F335" s="15"/>
      <c r="G335" s="37"/>
    </row>
    <row r="336" spans="1:7" ht="36" customHeight="1">
      <c r="A336" s="23" t="s">
        <v>433</v>
      </c>
      <c r="B336" s="17">
        <v>706</v>
      </c>
      <c r="C336" s="24" t="s">
        <v>204</v>
      </c>
      <c r="D336" s="21"/>
      <c r="E336" s="31">
        <f>E337</f>
        <v>641386</v>
      </c>
      <c r="F336" s="15"/>
      <c r="G336" s="37"/>
    </row>
    <row r="337" spans="1:7" ht="15.75">
      <c r="A337" s="23" t="s">
        <v>306</v>
      </c>
      <c r="B337" s="17">
        <v>706</v>
      </c>
      <c r="C337" s="24" t="s">
        <v>205</v>
      </c>
      <c r="D337" s="24"/>
      <c r="E337" s="31">
        <f>E338</f>
        <v>641386</v>
      </c>
      <c r="F337" s="15"/>
      <c r="G337" s="37"/>
    </row>
    <row r="338" spans="1:7" ht="31.5">
      <c r="A338" s="23" t="s">
        <v>360</v>
      </c>
      <c r="B338" s="17">
        <v>706</v>
      </c>
      <c r="C338" s="24" t="s">
        <v>205</v>
      </c>
      <c r="D338" s="24" t="s">
        <v>336</v>
      </c>
      <c r="E338" s="31">
        <v>641386</v>
      </c>
      <c r="F338" s="15"/>
      <c r="G338" s="37"/>
    </row>
    <row r="339" spans="1:5" s="22" customFormat="1" ht="36" customHeight="1">
      <c r="A339" s="20" t="s">
        <v>971</v>
      </c>
      <c r="B339" s="21" t="s">
        <v>972</v>
      </c>
      <c r="C339" s="21" t="s">
        <v>973</v>
      </c>
      <c r="D339" s="21"/>
      <c r="E339" s="30">
        <f>E340+E343+E348</f>
        <v>11014147.71</v>
      </c>
    </row>
    <row r="340" spans="1:6" ht="31.5">
      <c r="A340" s="23" t="s">
        <v>974</v>
      </c>
      <c r="B340" s="17">
        <v>706</v>
      </c>
      <c r="C340" s="24" t="s">
        <v>975</v>
      </c>
      <c r="D340" s="24"/>
      <c r="E340" s="31">
        <f>E341</f>
        <v>2250297</v>
      </c>
      <c r="F340" s="12"/>
    </row>
    <row r="341" spans="1:6" ht="18.75" customHeight="1">
      <c r="A341" s="23" t="s">
        <v>385</v>
      </c>
      <c r="B341" s="17">
        <v>706</v>
      </c>
      <c r="C341" s="24" t="s">
        <v>976</v>
      </c>
      <c r="D341" s="24"/>
      <c r="E341" s="31">
        <f>E342</f>
        <v>2250297</v>
      </c>
      <c r="F341" s="12"/>
    </row>
    <row r="342" spans="1:6" ht="15.75">
      <c r="A342" s="23" t="s">
        <v>347</v>
      </c>
      <c r="B342" s="17">
        <v>706</v>
      </c>
      <c r="C342" s="24" t="s">
        <v>976</v>
      </c>
      <c r="D342" s="24" t="s">
        <v>346</v>
      </c>
      <c r="E342" s="31">
        <v>2250297</v>
      </c>
      <c r="F342" s="12"/>
    </row>
    <row r="343" spans="1:6" ht="47.25">
      <c r="A343" s="23" t="s">
        <v>977</v>
      </c>
      <c r="B343" s="17">
        <v>706</v>
      </c>
      <c r="C343" s="24" t="s">
        <v>978</v>
      </c>
      <c r="D343" s="24"/>
      <c r="E343" s="31">
        <f>E346+E344</f>
        <v>3214710</v>
      </c>
      <c r="F343" s="12"/>
    </row>
    <row r="344" spans="1:6" ht="31.5">
      <c r="A344" s="23" t="s">
        <v>241</v>
      </c>
      <c r="B344" s="17">
        <v>706</v>
      </c>
      <c r="C344" s="24" t="s">
        <v>979</v>
      </c>
      <c r="D344" s="24"/>
      <c r="E344" s="31">
        <f>E345</f>
        <v>32147.1</v>
      </c>
      <c r="F344" s="12"/>
    </row>
    <row r="345" spans="1:6" ht="31.5">
      <c r="A345" s="23" t="s">
        <v>112</v>
      </c>
      <c r="B345" s="17">
        <v>706</v>
      </c>
      <c r="C345" s="24" t="s">
        <v>979</v>
      </c>
      <c r="D345" s="24" t="s">
        <v>349</v>
      </c>
      <c r="E345" s="31">
        <v>32147.1</v>
      </c>
      <c r="F345" s="12"/>
    </row>
    <row r="346" spans="1:6" ht="47.25">
      <c r="A346" s="23" t="s">
        <v>980</v>
      </c>
      <c r="B346" s="17">
        <v>706</v>
      </c>
      <c r="C346" s="24" t="s">
        <v>981</v>
      </c>
      <c r="D346" s="24"/>
      <c r="E346" s="31">
        <f>E347</f>
        <v>3182562.9</v>
      </c>
      <c r="F346" s="12"/>
    </row>
    <row r="347" spans="1:6" ht="31.5">
      <c r="A347" s="23" t="s">
        <v>241</v>
      </c>
      <c r="B347" s="17">
        <v>706</v>
      </c>
      <c r="C347" s="24" t="s">
        <v>981</v>
      </c>
      <c r="D347" s="24" t="s">
        <v>349</v>
      </c>
      <c r="E347" s="31">
        <v>3182562.9</v>
      </c>
      <c r="F347" s="12"/>
    </row>
    <row r="348" spans="1:6" ht="31.5">
      <c r="A348" s="23" t="s">
        <v>982</v>
      </c>
      <c r="B348" s="17">
        <v>706</v>
      </c>
      <c r="C348" s="24" t="s">
        <v>983</v>
      </c>
      <c r="D348" s="24"/>
      <c r="E348" s="31">
        <f>E349+E351</f>
        <v>5549140.710000001</v>
      </c>
      <c r="F348" s="12"/>
    </row>
    <row r="349" spans="1:6" ht="31.5">
      <c r="A349" s="23" t="s">
        <v>984</v>
      </c>
      <c r="B349" s="17">
        <v>706</v>
      </c>
      <c r="C349" s="24" t="s">
        <v>985</v>
      </c>
      <c r="D349" s="24"/>
      <c r="E349" s="31">
        <f>E350</f>
        <v>5026678.19</v>
      </c>
      <c r="F349" s="12"/>
    </row>
    <row r="350" spans="1:6" ht="15.75">
      <c r="A350" s="23" t="s">
        <v>266</v>
      </c>
      <c r="B350" s="17">
        <v>706</v>
      </c>
      <c r="C350" s="24" t="s">
        <v>985</v>
      </c>
      <c r="D350" s="24" t="s">
        <v>345</v>
      </c>
      <c r="E350" s="31">
        <v>5026678.19</v>
      </c>
      <c r="F350" s="12"/>
    </row>
    <row r="351" spans="1:6" ht="15.75">
      <c r="A351" s="23" t="s">
        <v>462</v>
      </c>
      <c r="B351" s="17">
        <v>706</v>
      </c>
      <c r="C351" s="24" t="s">
        <v>986</v>
      </c>
      <c r="D351" s="24"/>
      <c r="E351" s="31">
        <f>E352</f>
        <v>522462.52</v>
      </c>
      <c r="F351" s="12"/>
    </row>
    <row r="352" spans="1:6" ht="15.75">
      <c r="A352" s="23" t="s">
        <v>266</v>
      </c>
      <c r="B352" s="17">
        <v>706</v>
      </c>
      <c r="C352" s="24" t="s">
        <v>986</v>
      </c>
      <c r="D352" s="24" t="s">
        <v>345</v>
      </c>
      <c r="E352" s="31">
        <v>522462.52</v>
      </c>
      <c r="F352" s="12"/>
    </row>
    <row r="353" spans="1:5" s="4" customFormat="1" ht="36" customHeight="1">
      <c r="A353" s="105" t="s">
        <v>88</v>
      </c>
      <c r="B353" s="109" t="s">
        <v>390</v>
      </c>
      <c r="C353" s="109"/>
      <c r="D353" s="119"/>
      <c r="E353" s="104">
        <f>E361+E354+E376+E380</f>
        <v>120541609.37</v>
      </c>
    </row>
    <row r="354" spans="1:7" s="7" customFormat="1" ht="31.5">
      <c r="A354" s="6" t="s">
        <v>79</v>
      </c>
      <c r="B354" s="109" t="s">
        <v>390</v>
      </c>
      <c r="C354" s="109" t="s">
        <v>59</v>
      </c>
      <c r="D354" s="109"/>
      <c r="E354" s="104">
        <f>E355</f>
        <v>15820942.649999999</v>
      </c>
      <c r="F354" s="110"/>
      <c r="G354" s="111"/>
    </row>
    <row r="355" spans="1:7" s="4" customFormat="1" ht="31.5">
      <c r="A355" s="3" t="s">
        <v>137</v>
      </c>
      <c r="B355" s="5">
        <v>792</v>
      </c>
      <c r="C355" s="112" t="s">
        <v>135</v>
      </c>
      <c r="D355" s="112"/>
      <c r="E355" s="103">
        <f>E356+E358</f>
        <v>15820942.649999999</v>
      </c>
      <c r="F355" s="114"/>
      <c r="G355" s="115"/>
    </row>
    <row r="356" spans="1:5" s="4" customFormat="1" ht="36" customHeight="1">
      <c r="A356" s="3" t="s">
        <v>485</v>
      </c>
      <c r="B356" s="5">
        <v>792</v>
      </c>
      <c r="C356" s="112" t="s">
        <v>510</v>
      </c>
      <c r="D356" s="119"/>
      <c r="E356" s="103">
        <f>E357</f>
        <v>1400</v>
      </c>
    </row>
    <row r="357" spans="1:7" s="4" customFormat="1" ht="31.5">
      <c r="A357" s="3" t="s">
        <v>360</v>
      </c>
      <c r="B357" s="5">
        <v>792</v>
      </c>
      <c r="C357" s="112" t="s">
        <v>510</v>
      </c>
      <c r="D357" s="112" t="s">
        <v>336</v>
      </c>
      <c r="E357" s="103">
        <v>1400</v>
      </c>
      <c r="F357" s="114"/>
      <c r="G357" s="115"/>
    </row>
    <row r="358" spans="1:7" s="4" customFormat="1" ht="47.25">
      <c r="A358" s="3" t="s">
        <v>313</v>
      </c>
      <c r="B358" s="5">
        <v>792</v>
      </c>
      <c r="C358" s="112" t="s">
        <v>53</v>
      </c>
      <c r="D358" s="112"/>
      <c r="E358" s="103">
        <f>E359+E360</f>
        <v>15819542.649999999</v>
      </c>
      <c r="F358" s="114"/>
      <c r="G358" s="115"/>
    </row>
    <row r="359" spans="1:7" s="4" customFormat="1" ht="47.25">
      <c r="A359" s="3" t="s">
        <v>334</v>
      </c>
      <c r="B359" s="5">
        <v>792</v>
      </c>
      <c r="C359" s="112" t="s">
        <v>53</v>
      </c>
      <c r="D359" s="112" t="s">
        <v>335</v>
      </c>
      <c r="E359" s="103">
        <v>14360178.12</v>
      </c>
      <c r="F359" s="114"/>
      <c r="G359" s="115"/>
    </row>
    <row r="360" spans="1:7" s="4" customFormat="1" ht="31.5">
      <c r="A360" s="3" t="s">
        <v>360</v>
      </c>
      <c r="B360" s="5">
        <v>792</v>
      </c>
      <c r="C360" s="112" t="s">
        <v>53</v>
      </c>
      <c r="D360" s="112" t="s">
        <v>336</v>
      </c>
      <c r="E360" s="103">
        <v>1459364.53</v>
      </c>
      <c r="F360" s="114"/>
      <c r="G360" s="115"/>
    </row>
    <row r="361" spans="1:7" s="113" customFormat="1" ht="47.25">
      <c r="A361" s="6" t="s">
        <v>80</v>
      </c>
      <c r="B361" s="106">
        <v>792</v>
      </c>
      <c r="C361" s="109" t="s">
        <v>139</v>
      </c>
      <c r="D361" s="109"/>
      <c r="E361" s="104">
        <f>E362+E369+E372</f>
        <v>104604566.72</v>
      </c>
      <c r="F361" s="118"/>
      <c r="G361" s="120"/>
    </row>
    <row r="362" spans="1:5" s="4" customFormat="1" ht="63">
      <c r="A362" s="3" t="s">
        <v>362</v>
      </c>
      <c r="B362" s="5">
        <v>792</v>
      </c>
      <c r="C362" s="112" t="s">
        <v>141</v>
      </c>
      <c r="D362" s="112"/>
      <c r="E362" s="103">
        <f>E363+E367</f>
        <v>18013294.03</v>
      </c>
    </row>
    <row r="363" spans="1:5" s="4" customFormat="1" ht="15.75">
      <c r="A363" s="3" t="s">
        <v>361</v>
      </c>
      <c r="B363" s="5">
        <v>792</v>
      </c>
      <c r="C363" s="112" t="s">
        <v>248</v>
      </c>
      <c r="D363" s="112"/>
      <c r="E363" s="103">
        <f>E364+E365+E366</f>
        <v>18003754.55</v>
      </c>
    </row>
    <row r="364" spans="1:6" ht="47.25">
      <c r="A364" s="23" t="s">
        <v>334</v>
      </c>
      <c r="B364" s="17">
        <v>792</v>
      </c>
      <c r="C364" s="24" t="s">
        <v>248</v>
      </c>
      <c r="D364" s="24" t="s">
        <v>335</v>
      </c>
      <c r="E364" s="31">
        <v>16187936.56</v>
      </c>
      <c r="F364" s="12"/>
    </row>
    <row r="365" spans="1:6" ht="31.5">
      <c r="A365" s="23" t="s">
        <v>360</v>
      </c>
      <c r="B365" s="17">
        <v>792</v>
      </c>
      <c r="C365" s="24" t="s">
        <v>248</v>
      </c>
      <c r="D365" s="24" t="s">
        <v>336</v>
      </c>
      <c r="E365" s="31">
        <v>1811512.99</v>
      </c>
      <c r="F365" s="12"/>
    </row>
    <row r="366" spans="1:6" ht="15.75">
      <c r="A366" s="23" t="s">
        <v>337</v>
      </c>
      <c r="B366" s="17">
        <v>792</v>
      </c>
      <c r="C366" s="24" t="s">
        <v>248</v>
      </c>
      <c r="D366" s="24" t="s">
        <v>338</v>
      </c>
      <c r="E366" s="31">
        <v>4305</v>
      </c>
      <c r="F366" s="12"/>
    </row>
    <row r="367" spans="1:6" ht="31.5">
      <c r="A367" s="23" t="s">
        <v>485</v>
      </c>
      <c r="B367" s="17">
        <v>792</v>
      </c>
      <c r="C367" s="24" t="s">
        <v>507</v>
      </c>
      <c r="D367" s="24"/>
      <c r="E367" s="31">
        <f>E368</f>
        <v>9539.48</v>
      </c>
      <c r="F367" s="12"/>
    </row>
    <row r="368" spans="1:6" ht="31.5">
      <c r="A368" s="23" t="s">
        <v>360</v>
      </c>
      <c r="B368" s="17">
        <v>792</v>
      </c>
      <c r="C368" s="24" t="s">
        <v>507</v>
      </c>
      <c r="D368" s="24" t="s">
        <v>336</v>
      </c>
      <c r="E368" s="31">
        <v>9539.48</v>
      </c>
      <c r="F368" s="12"/>
    </row>
    <row r="369" spans="1:6" ht="63">
      <c r="A369" s="23" t="s">
        <v>140</v>
      </c>
      <c r="B369" s="17">
        <v>792</v>
      </c>
      <c r="C369" s="24" t="s">
        <v>143</v>
      </c>
      <c r="D369" s="24"/>
      <c r="E369" s="31">
        <f>E370</f>
        <v>76736700</v>
      </c>
      <c r="F369" s="12"/>
    </row>
    <row r="370" spans="1:6" ht="15.75">
      <c r="A370" s="23" t="s">
        <v>356</v>
      </c>
      <c r="B370" s="17">
        <v>792</v>
      </c>
      <c r="C370" s="24" t="s">
        <v>249</v>
      </c>
      <c r="D370" s="24"/>
      <c r="E370" s="31">
        <f>E371</f>
        <v>76736700</v>
      </c>
      <c r="F370" s="12"/>
    </row>
    <row r="371" spans="1:6" ht="15.75">
      <c r="A371" s="23" t="s">
        <v>266</v>
      </c>
      <c r="B371" s="17">
        <v>792</v>
      </c>
      <c r="C371" s="24" t="s">
        <v>249</v>
      </c>
      <c r="D371" s="24" t="s">
        <v>345</v>
      </c>
      <c r="E371" s="31">
        <v>76736700</v>
      </c>
      <c r="F371" s="12"/>
    </row>
    <row r="372" spans="1:7" s="4" customFormat="1" ht="31.5">
      <c r="A372" s="3" t="s">
        <v>142</v>
      </c>
      <c r="B372" s="5">
        <v>792</v>
      </c>
      <c r="C372" s="112" t="s">
        <v>250</v>
      </c>
      <c r="D372" s="112"/>
      <c r="E372" s="103">
        <f>E373</f>
        <v>9854572.690000001</v>
      </c>
      <c r="F372" s="117"/>
      <c r="G372" s="115"/>
    </row>
    <row r="373" spans="1:7" s="4" customFormat="1" ht="15.75">
      <c r="A373" s="3" t="s">
        <v>111</v>
      </c>
      <c r="B373" s="5">
        <v>792</v>
      </c>
      <c r="C373" s="112" t="s">
        <v>251</v>
      </c>
      <c r="D373" s="112"/>
      <c r="E373" s="103">
        <f>E374+E375</f>
        <v>9854572.690000001</v>
      </c>
      <c r="F373" s="107"/>
      <c r="G373" s="115"/>
    </row>
    <row r="374" spans="1:7" s="4" customFormat="1" ht="47.25">
      <c r="A374" s="3" t="s">
        <v>334</v>
      </c>
      <c r="B374" s="5">
        <v>792</v>
      </c>
      <c r="C374" s="112" t="s">
        <v>251</v>
      </c>
      <c r="D374" s="112" t="s">
        <v>335</v>
      </c>
      <c r="E374" s="103">
        <v>8978910.38</v>
      </c>
      <c r="F374" s="107"/>
      <c r="G374" s="115"/>
    </row>
    <row r="375" spans="1:7" s="4" customFormat="1" ht="31.5">
      <c r="A375" s="3" t="s">
        <v>360</v>
      </c>
      <c r="B375" s="5">
        <v>792</v>
      </c>
      <c r="C375" s="112" t="s">
        <v>251</v>
      </c>
      <c r="D375" s="112" t="s">
        <v>336</v>
      </c>
      <c r="E375" s="103">
        <v>875662.31</v>
      </c>
      <c r="F375" s="107"/>
      <c r="G375" s="115"/>
    </row>
    <row r="376" spans="1:7" s="113" customFormat="1" ht="31.5">
      <c r="A376" s="6" t="s">
        <v>2</v>
      </c>
      <c r="B376" s="106">
        <v>792</v>
      </c>
      <c r="C376" s="109" t="s">
        <v>156</v>
      </c>
      <c r="D376" s="109"/>
      <c r="E376" s="104">
        <f>E377+E387+E392+E395+E399</f>
        <v>76100</v>
      </c>
      <c r="F376" s="107"/>
      <c r="G376" s="115"/>
    </row>
    <row r="377" spans="1:7" s="113" customFormat="1" ht="47.25">
      <c r="A377" s="3" t="s">
        <v>158</v>
      </c>
      <c r="B377" s="5">
        <v>792</v>
      </c>
      <c r="C377" s="112" t="s">
        <v>157</v>
      </c>
      <c r="D377" s="112"/>
      <c r="E377" s="103">
        <f>E378</f>
        <v>76100</v>
      </c>
      <c r="F377" s="107"/>
      <c r="G377" s="115"/>
    </row>
    <row r="378" spans="1:7" s="113" customFormat="1" ht="15.75">
      <c r="A378" s="3" t="s">
        <v>358</v>
      </c>
      <c r="B378" s="5">
        <v>792</v>
      </c>
      <c r="C378" s="112" t="s">
        <v>161</v>
      </c>
      <c r="D378" s="112"/>
      <c r="E378" s="103">
        <f>E379</f>
        <v>76100</v>
      </c>
      <c r="F378" s="107"/>
      <c r="G378" s="115"/>
    </row>
    <row r="379" spans="1:7" s="113" customFormat="1" ht="31.5">
      <c r="A379" s="3" t="s">
        <v>360</v>
      </c>
      <c r="B379" s="5">
        <v>792</v>
      </c>
      <c r="C379" s="112" t="s">
        <v>161</v>
      </c>
      <c r="D379" s="112" t="s">
        <v>336</v>
      </c>
      <c r="E379" s="103">
        <v>76100</v>
      </c>
      <c r="F379" s="107"/>
      <c r="G379" s="115"/>
    </row>
    <row r="380" spans="1:7" s="4" customFormat="1" ht="47.25">
      <c r="A380" s="6" t="s">
        <v>987</v>
      </c>
      <c r="B380" s="106">
        <v>792</v>
      </c>
      <c r="C380" s="109" t="s">
        <v>988</v>
      </c>
      <c r="D380" s="109"/>
      <c r="E380" s="104">
        <f>E381</f>
        <v>40000</v>
      </c>
      <c r="F380" s="107"/>
      <c r="G380" s="115"/>
    </row>
    <row r="381" spans="1:7" s="4" customFormat="1" ht="35.25" customHeight="1">
      <c r="A381" s="3" t="s">
        <v>989</v>
      </c>
      <c r="B381" s="5">
        <v>792</v>
      </c>
      <c r="C381" s="112" t="s">
        <v>990</v>
      </c>
      <c r="D381" s="112"/>
      <c r="E381" s="103">
        <f>E382</f>
        <v>40000</v>
      </c>
      <c r="F381" s="107"/>
      <c r="G381" s="115"/>
    </row>
    <row r="382" spans="1:7" s="4" customFormat="1" ht="31.5">
      <c r="A382" s="3" t="s">
        <v>991</v>
      </c>
      <c r="B382" s="5">
        <v>792</v>
      </c>
      <c r="C382" s="112" t="s">
        <v>992</v>
      </c>
      <c r="D382" s="112"/>
      <c r="E382" s="103">
        <f>E383</f>
        <v>40000</v>
      </c>
      <c r="F382" s="107"/>
      <c r="G382" s="115"/>
    </row>
    <row r="383" spans="1:7" s="4" customFormat="1" ht="15.75">
      <c r="A383" s="3" t="s">
        <v>358</v>
      </c>
      <c r="B383" s="5">
        <v>792</v>
      </c>
      <c r="C383" s="112" t="s">
        <v>993</v>
      </c>
      <c r="D383" s="112"/>
      <c r="E383" s="103">
        <f>E384</f>
        <v>40000</v>
      </c>
      <c r="F383" s="107"/>
      <c r="G383" s="115"/>
    </row>
    <row r="384" spans="1:7" s="4" customFormat="1" ht="15.75">
      <c r="A384" s="3" t="s">
        <v>347</v>
      </c>
      <c r="B384" s="5">
        <v>792</v>
      </c>
      <c r="C384" s="112" t="s">
        <v>993</v>
      </c>
      <c r="D384" s="112" t="s">
        <v>346</v>
      </c>
      <c r="E384" s="103">
        <v>40000</v>
      </c>
      <c r="F384" s="107"/>
      <c r="G384" s="115"/>
    </row>
    <row r="385" spans="1:5" s="4" customFormat="1" ht="15.75">
      <c r="A385" s="121" t="s">
        <v>119</v>
      </c>
      <c r="B385" s="8"/>
      <c r="C385" s="109"/>
      <c r="D385" s="109"/>
      <c r="E385" s="104">
        <f>E353+E14</f>
        <v>2270998412.87</v>
      </c>
    </row>
    <row r="386" spans="1:5" s="4" customFormat="1" ht="15.75">
      <c r="A386" s="113"/>
      <c r="C386" s="122"/>
      <c r="D386" s="122"/>
      <c r="E386" s="123"/>
    </row>
    <row r="387" spans="1:5" s="4" customFormat="1" ht="15.75">
      <c r="A387" s="140" t="s">
        <v>995</v>
      </c>
      <c r="B387" s="140"/>
      <c r="C387" s="140"/>
      <c r="D387" s="140"/>
      <c r="E387" s="141"/>
    </row>
    <row r="388" spans="1:5" s="4" customFormat="1" ht="15.75" customHeight="1">
      <c r="A388" s="2"/>
      <c r="D388" s="114"/>
      <c r="E388" s="125"/>
    </row>
    <row r="389" spans="1:5" s="4" customFormat="1" ht="15.75">
      <c r="A389" s="2"/>
      <c r="D389" s="114"/>
      <c r="E389" s="124"/>
    </row>
    <row r="390" spans="1:5" s="4" customFormat="1" ht="15.75">
      <c r="A390" s="2"/>
      <c r="D390" s="114"/>
      <c r="E390" s="124"/>
    </row>
    <row r="391" spans="1:5" s="4" customFormat="1" ht="42.75" customHeight="1">
      <c r="A391" s="2"/>
      <c r="D391" s="114"/>
      <c r="E391" s="124"/>
    </row>
    <row r="392" spans="1:5" s="4" customFormat="1" ht="82.5" customHeight="1">
      <c r="A392" s="2"/>
      <c r="D392" s="114"/>
      <c r="E392" s="124"/>
    </row>
    <row r="393" spans="1:7" s="4" customFormat="1" ht="44.25" customHeight="1">
      <c r="A393" s="2"/>
      <c r="D393" s="114"/>
      <c r="E393" s="124"/>
      <c r="F393" s="107"/>
      <c r="G393" s="126"/>
    </row>
    <row r="394" spans="1:7" s="113" customFormat="1" ht="42.75" customHeight="1">
      <c r="A394" s="2"/>
      <c r="B394" s="4"/>
      <c r="C394" s="4"/>
      <c r="D394" s="114"/>
      <c r="E394" s="124"/>
      <c r="F394" s="107"/>
      <c r="G394" s="126"/>
    </row>
    <row r="395" spans="1:7" s="4" customFormat="1" ht="39" customHeight="1">
      <c r="A395" s="2"/>
      <c r="D395" s="114"/>
      <c r="E395" s="124"/>
      <c r="F395" s="107"/>
      <c r="G395" s="126"/>
    </row>
    <row r="396" spans="1:7" s="4" customFormat="1" ht="15.75">
      <c r="A396" s="2"/>
      <c r="D396" s="114"/>
      <c r="E396" s="124"/>
      <c r="F396" s="107"/>
      <c r="G396" s="126"/>
    </row>
    <row r="397" spans="1:7" s="4" customFormat="1" ht="15.75">
      <c r="A397" s="2"/>
      <c r="D397" s="114"/>
      <c r="E397" s="124"/>
      <c r="F397" s="107"/>
      <c r="G397" s="126"/>
    </row>
    <row r="398" spans="1:7" s="4" customFormat="1" ht="15.75">
      <c r="A398" s="2"/>
      <c r="D398" s="114"/>
      <c r="E398" s="124"/>
      <c r="F398" s="107"/>
      <c r="G398" s="126"/>
    </row>
    <row r="399" spans="1:7" s="4" customFormat="1" ht="15.75">
      <c r="A399" s="2"/>
      <c r="D399" s="114"/>
      <c r="E399" s="124"/>
      <c r="F399" s="107"/>
      <c r="G399" s="126"/>
    </row>
    <row r="400" spans="1:7" s="4" customFormat="1" ht="15.75">
      <c r="A400" s="2"/>
      <c r="D400" s="107"/>
      <c r="E400" s="127"/>
      <c r="F400" s="107"/>
      <c r="G400" s="126"/>
    </row>
    <row r="401" spans="1:7" s="4" customFormat="1" ht="15.75">
      <c r="A401" s="2"/>
      <c r="D401" s="107"/>
      <c r="E401" s="127"/>
      <c r="F401" s="107"/>
      <c r="G401" s="126"/>
    </row>
    <row r="402" spans="1:7" s="4" customFormat="1" ht="15.75">
      <c r="A402" s="2"/>
      <c r="D402" s="107"/>
      <c r="E402" s="127"/>
      <c r="F402" s="107"/>
      <c r="G402" s="126"/>
    </row>
    <row r="403" spans="1:7" s="4" customFormat="1" ht="15.75">
      <c r="A403" s="2"/>
      <c r="D403" s="107"/>
      <c r="E403" s="127"/>
      <c r="F403" s="107"/>
      <c r="G403" s="126"/>
    </row>
    <row r="404" spans="1:7" s="113" customFormat="1" ht="15.75">
      <c r="A404" s="2"/>
      <c r="B404" s="4"/>
      <c r="C404" s="4"/>
      <c r="D404" s="107"/>
      <c r="E404" s="127"/>
      <c r="F404" s="107"/>
      <c r="G404" s="126"/>
    </row>
    <row r="405" spans="1:7" s="4" customFormat="1" ht="15.75">
      <c r="A405" s="2"/>
      <c r="D405" s="107"/>
      <c r="E405" s="127"/>
      <c r="F405" s="107"/>
      <c r="G405" s="126"/>
    </row>
    <row r="406" spans="1:7" s="4" customFormat="1" ht="45" customHeight="1">
      <c r="A406" s="2"/>
      <c r="D406" s="107"/>
      <c r="E406" s="127"/>
      <c r="F406" s="107"/>
      <c r="G406" s="126"/>
    </row>
    <row r="407" spans="1:7" s="4" customFormat="1" ht="41.25" customHeight="1">
      <c r="A407" s="2"/>
      <c r="D407" s="107"/>
      <c r="E407" s="127"/>
      <c r="F407" s="107"/>
      <c r="G407" s="126"/>
    </row>
    <row r="408" spans="1:7" s="4" customFormat="1" ht="15.75">
      <c r="A408" s="2"/>
      <c r="D408" s="107"/>
      <c r="E408" s="127"/>
      <c r="F408" s="107"/>
      <c r="G408" s="126"/>
    </row>
    <row r="409" spans="1:7" s="4" customFormat="1" ht="15.75">
      <c r="A409" s="2"/>
      <c r="D409" s="107"/>
      <c r="E409" s="127"/>
      <c r="F409" s="107"/>
      <c r="G409" s="126"/>
    </row>
    <row r="410" spans="1:7" s="4" customFormat="1" ht="39" customHeight="1">
      <c r="A410" s="2"/>
      <c r="D410" s="107"/>
      <c r="E410" s="127"/>
      <c r="F410" s="107"/>
      <c r="G410" s="126"/>
    </row>
    <row r="411" spans="1:5" s="4" customFormat="1" ht="37.5" customHeight="1">
      <c r="A411" s="2"/>
      <c r="E411" s="127"/>
    </row>
    <row r="412" spans="1:7" s="4" customFormat="1" ht="15.75">
      <c r="A412" s="2"/>
      <c r="D412" s="107"/>
      <c r="E412" s="127"/>
      <c r="F412" s="107"/>
      <c r="G412" s="126"/>
    </row>
    <row r="413" spans="1:5" s="4" customFormat="1" ht="36" customHeight="1">
      <c r="A413" s="2"/>
      <c r="E413" s="127"/>
    </row>
    <row r="414" spans="1:7" s="4" customFormat="1" ht="15.75">
      <c r="A414" s="2"/>
      <c r="D414" s="107"/>
      <c r="E414" s="127"/>
      <c r="F414" s="107"/>
      <c r="G414" s="126"/>
    </row>
    <row r="415" spans="1:7" s="4" customFormat="1" ht="15.75">
      <c r="A415" s="2"/>
      <c r="D415" s="107"/>
      <c r="E415" s="127"/>
      <c r="F415" s="107"/>
      <c r="G415" s="126"/>
    </row>
    <row r="416" spans="1:7" s="4" customFormat="1" ht="15.75">
      <c r="A416" s="2"/>
      <c r="D416" s="107"/>
      <c r="E416" s="127"/>
      <c r="F416" s="107"/>
      <c r="G416" s="126"/>
    </row>
    <row r="417" spans="1:7" s="4" customFormat="1" ht="15.75">
      <c r="A417" s="2"/>
      <c r="D417" s="107"/>
      <c r="E417" s="127"/>
      <c r="F417" s="107"/>
      <c r="G417" s="126"/>
    </row>
    <row r="418" spans="1:7" s="4" customFormat="1" ht="15.75">
      <c r="A418" s="2"/>
      <c r="D418" s="107"/>
      <c r="E418" s="127"/>
      <c r="F418" s="107"/>
      <c r="G418" s="126"/>
    </row>
    <row r="419" spans="1:7" s="4" customFormat="1" ht="15.75">
      <c r="A419" s="2"/>
      <c r="D419" s="107"/>
      <c r="E419" s="127"/>
      <c r="F419" s="107"/>
      <c r="G419" s="126"/>
    </row>
    <row r="420" spans="1:7" s="4" customFormat="1" ht="15.75">
      <c r="A420" s="2"/>
      <c r="D420" s="107"/>
      <c r="E420" s="127"/>
      <c r="F420" s="107"/>
      <c r="G420" s="126"/>
    </row>
    <row r="421" spans="1:7" s="4" customFormat="1" ht="15.75">
      <c r="A421" s="2"/>
      <c r="D421" s="107"/>
      <c r="E421" s="127"/>
      <c r="F421" s="107"/>
      <c r="G421" s="126"/>
    </row>
    <row r="422" spans="1:7" s="4" customFormat="1" ht="15.75">
      <c r="A422" s="2"/>
      <c r="D422" s="107"/>
      <c r="E422" s="127"/>
      <c r="F422" s="107"/>
      <c r="G422" s="126"/>
    </row>
    <row r="423" spans="1:7" s="4" customFormat="1" ht="15.75">
      <c r="A423" s="2"/>
      <c r="D423" s="107"/>
      <c r="E423" s="127"/>
      <c r="F423" s="107"/>
      <c r="G423" s="126"/>
    </row>
    <row r="424" spans="1:7" s="4" customFormat="1" ht="15.75">
      <c r="A424" s="2"/>
      <c r="D424" s="107"/>
      <c r="E424" s="127"/>
      <c r="F424" s="107"/>
      <c r="G424" s="126"/>
    </row>
  </sheetData>
  <sheetProtection/>
  <mergeCells count="12">
    <mergeCell ref="C1:E1"/>
    <mergeCell ref="C2:E2"/>
    <mergeCell ref="C3:E3"/>
    <mergeCell ref="C4:E4"/>
    <mergeCell ref="C5:E5"/>
    <mergeCell ref="B11:D11"/>
    <mergeCell ref="A387:E387"/>
    <mergeCell ref="A11:A12"/>
    <mergeCell ref="E11:E12"/>
    <mergeCell ref="A7:E7"/>
    <mergeCell ref="A8:E8"/>
    <mergeCell ref="A9:E9"/>
  </mergeCells>
  <printOptions/>
  <pageMargins left="0.5905511811023623" right="0.1968503937007874"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E20"/>
  <sheetViews>
    <sheetView zoomScalePageLayoutView="0" workbookViewId="0" topLeftCell="A1">
      <selection activeCell="C16" sqref="C16"/>
    </sheetView>
  </sheetViews>
  <sheetFormatPr defaultColWidth="8.875" defaultRowHeight="12.75"/>
  <cols>
    <col min="1" max="1" width="24.375" style="54" customWidth="1"/>
    <col min="2" max="2" width="49.625" style="54" customWidth="1"/>
    <col min="3" max="3" width="19.25390625" style="54" customWidth="1"/>
    <col min="4" max="16384" width="8.875" style="54" customWidth="1"/>
  </cols>
  <sheetData>
    <row r="1" spans="1:4" s="47" customFormat="1" ht="15.75">
      <c r="A1" s="146" t="s">
        <v>580</v>
      </c>
      <c r="B1" s="147"/>
      <c r="C1" s="147"/>
      <c r="D1" s="45"/>
    </row>
    <row r="2" spans="1:4" s="47" customFormat="1" ht="15.75">
      <c r="A2" s="146" t="s">
        <v>37</v>
      </c>
      <c r="B2" s="147"/>
      <c r="C2" s="147"/>
      <c r="D2" s="45"/>
    </row>
    <row r="3" spans="1:4" s="47" customFormat="1" ht="14.25" customHeight="1">
      <c r="A3" s="148" t="s">
        <v>38</v>
      </c>
      <c r="B3" s="149"/>
      <c r="C3" s="149"/>
      <c r="D3" s="45"/>
    </row>
    <row r="4" spans="1:4" s="47" customFormat="1" ht="15.75" customHeight="1">
      <c r="A4" s="148" t="s">
        <v>39</v>
      </c>
      <c r="B4" s="149"/>
      <c r="C4" s="149"/>
      <c r="D4" s="45"/>
    </row>
    <row r="5" spans="1:4" s="47" customFormat="1" ht="15.75">
      <c r="A5" s="146" t="s">
        <v>997</v>
      </c>
      <c r="B5" s="147"/>
      <c r="C5" s="147"/>
      <c r="D5" s="45"/>
    </row>
    <row r="6" spans="1:4" s="47" customFormat="1" ht="15.75">
      <c r="A6" s="45"/>
      <c r="B6" s="46"/>
      <c r="C6" s="46"/>
      <c r="D6" s="45"/>
    </row>
    <row r="7" spans="1:3" s="47" customFormat="1" ht="15.75">
      <c r="A7" s="48"/>
      <c r="B7" s="48"/>
      <c r="C7" s="48"/>
    </row>
    <row r="8" spans="1:3" s="47" customFormat="1" ht="79.5" customHeight="1">
      <c r="A8" s="139" t="s">
        <v>996</v>
      </c>
      <c r="B8" s="139"/>
      <c r="C8" s="139"/>
    </row>
    <row r="9" spans="1:3" s="47" customFormat="1" ht="15.75">
      <c r="A9" s="150"/>
      <c r="B9" s="150"/>
      <c r="C9" s="150"/>
    </row>
    <row r="10" spans="1:3" s="47" customFormat="1" ht="12" customHeight="1">
      <c r="A10" s="11"/>
      <c r="B10" s="11"/>
      <c r="C10" s="49" t="s">
        <v>514</v>
      </c>
    </row>
    <row r="11" spans="1:3" s="56" customFormat="1" ht="12" customHeight="1">
      <c r="A11" s="145" t="s">
        <v>389</v>
      </c>
      <c r="B11" s="145" t="s">
        <v>515</v>
      </c>
      <c r="C11" s="145" t="s">
        <v>512</v>
      </c>
    </row>
    <row r="12" spans="1:3" s="56" customFormat="1" ht="15.75">
      <c r="A12" s="145"/>
      <c r="B12" s="145"/>
      <c r="C12" s="145"/>
    </row>
    <row r="13" spans="1:3" s="47" customFormat="1" ht="31.5">
      <c r="A13" s="50" t="s">
        <v>516</v>
      </c>
      <c r="B13" s="51" t="s">
        <v>517</v>
      </c>
      <c r="C13" s="53">
        <f>C14+C16</f>
        <v>52459570.13999987</v>
      </c>
    </row>
    <row r="14" spans="1:3" s="47" customFormat="1" ht="15.75">
      <c r="A14" s="50" t="s">
        <v>518</v>
      </c>
      <c r="B14" s="51" t="s">
        <v>519</v>
      </c>
      <c r="C14" s="53">
        <f>C15</f>
        <v>-2388428868.84</v>
      </c>
    </row>
    <row r="15" spans="1:3" s="47" customFormat="1" ht="15.75">
      <c r="A15" s="50" t="s">
        <v>391</v>
      </c>
      <c r="B15" s="52" t="s">
        <v>520</v>
      </c>
      <c r="C15" s="53">
        <v>-2388428868.84</v>
      </c>
    </row>
    <row r="16" spans="1:5" s="47" customFormat="1" ht="15" customHeight="1">
      <c r="A16" s="50" t="s">
        <v>521</v>
      </c>
      <c r="B16" s="52" t="s">
        <v>522</v>
      </c>
      <c r="C16" s="53">
        <f>C17</f>
        <v>2440888438.98</v>
      </c>
      <c r="D16" s="15"/>
      <c r="E16" s="15"/>
    </row>
    <row r="17" spans="1:3" s="47" customFormat="1" ht="15.75">
      <c r="A17" s="50" t="s">
        <v>392</v>
      </c>
      <c r="B17" s="52" t="s">
        <v>523</v>
      </c>
      <c r="C17" s="53">
        <v>2440888438.98</v>
      </c>
    </row>
    <row r="18" spans="1:3" ht="15.75">
      <c r="A18" s="151" t="s">
        <v>478</v>
      </c>
      <c r="B18" s="152"/>
      <c r="C18" s="55">
        <f>C13</f>
        <v>52459570.13999987</v>
      </c>
    </row>
    <row r="19" spans="1:3" ht="15.75">
      <c r="A19" s="47"/>
      <c r="B19" s="47"/>
      <c r="C19" s="47"/>
    </row>
    <row r="20" spans="1:3" ht="15.75">
      <c r="A20" s="137" t="s">
        <v>524</v>
      </c>
      <c r="B20" s="153"/>
      <c r="C20" s="153"/>
    </row>
  </sheetData>
  <sheetProtection/>
  <mergeCells count="12">
    <mergeCell ref="A11:A12"/>
    <mergeCell ref="A8:C8"/>
    <mergeCell ref="B11:B12"/>
    <mergeCell ref="C11:C12"/>
    <mergeCell ref="A18:B18"/>
    <mergeCell ref="A20:C20"/>
    <mergeCell ref="A1:C1"/>
    <mergeCell ref="A2:C2"/>
    <mergeCell ref="A3:C3"/>
    <mergeCell ref="A4:C4"/>
    <mergeCell ref="A5:C5"/>
    <mergeCell ref="A9:C9"/>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2022-03-22T11:22:22Z</cp:lastPrinted>
  <dcterms:created xsi:type="dcterms:W3CDTF">2003-10-27T11:59:24Z</dcterms:created>
  <dcterms:modified xsi:type="dcterms:W3CDTF">2022-04-01T07:09:35Z</dcterms:modified>
  <cp:category/>
  <cp:version/>
  <cp:contentType/>
  <cp:contentStatus/>
</cp:coreProperties>
</file>