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25" tabRatio="934" activeTab="3"/>
  </bookViews>
  <sheets>
    <sheet name="источники 2022" sheetId="1" r:id="rId1"/>
    <sheet name="источники 2023-2024" sheetId="2" r:id="rId2"/>
    <sheet name="доходы 2022" sheetId="3" r:id="rId3"/>
    <sheet name="доходы 2023 и 2024" sheetId="4" r:id="rId4"/>
    <sheet name="разд, подр 2022" sheetId="5" r:id="rId5"/>
    <sheet name="разделы 2023-2024" sheetId="6" r:id="rId6"/>
    <sheet name="программы 2022" sheetId="7" r:id="rId7"/>
    <sheet name="программы 2023-2024" sheetId="8" r:id="rId8"/>
    <sheet name="Ведом 2022" sheetId="9" r:id="rId9"/>
    <sheet name="ведомств 2023-2024" sheetId="10" r:id="rId10"/>
    <sheet name="межб" sheetId="11" r:id="rId11"/>
    <sheet name="межб РБ" sheetId="12" r:id="rId12"/>
  </sheets>
  <definedNames>
    <definedName name="_xlfn.CONCAT" hidden="1">#NAME?</definedName>
    <definedName name="_xlnm.Print_Titles" localSheetId="8">'Ведом 2022'!$12:$13</definedName>
    <definedName name="_xlnm.Print_Titles" localSheetId="4">'разд, подр 2022'!$9:$10</definedName>
  </definedNames>
  <calcPr fullCalcOnLoad="1"/>
</workbook>
</file>

<file path=xl/sharedStrings.xml><?xml version="1.0" encoding="utf-8"?>
<sst xmlns="http://schemas.openxmlformats.org/spreadsheetml/2006/main" count="6242" uniqueCount="967">
  <si>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</si>
  <si>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</si>
  <si>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</si>
  <si>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</si>
  <si>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</si>
  <si>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</si>
  <si>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</si>
  <si>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</si>
  <si>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</si>
  <si>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</si>
  <si>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</si>
  <si>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</si>
  <si>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</si>
  <si>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</si>
  <si>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</si>
  <si>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</si>
  <si>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</si>
  <si>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</si>
  <si>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</si>
  <si>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</si>
  <si>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</si>
  <si>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</si>
  <si>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</si>
  <si>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</si>
  <si>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</si>
  <si>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</si>
  <si>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</si>
  <si>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</si>
  <si>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</si>
  <si>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</si>
  <si>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</si>
  <si>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сельскохозяйственный налог</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</si>
  <si>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</si>
  <si>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</si>
  <si>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</si>
  <si>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</si>
  <si>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</si>
  <si>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</si>
  <si>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</si>
  <si>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</si>
  <si>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05\0\01\43450</t>
  </si>
  <si>
    <t>01\0\04\43240</t>
  </si>
  <si>
    <t>01\0\04\73190</t>
  </si>
  <si>
    <t>01\0\04\73180</t>
  </si>
  <si>
    <t>01\0\05\43690</t>
  </si>
  <si>
    <t>01\0\07\45290</t>
  </si>
  <si>
    <t>01\0\08\73010</t>
  </si>
  <si>
    <t>01\0\08\73160</t>
  </si>
  <si>
    <t>01\0\08\73170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</si>
  <si>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</si>
  <si>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</si>
  <si>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</si>
  <si>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</si>
  <si>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</si>
  <si>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</si>
  <si>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</si>
  <si>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</si>
  <si>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</si>
  <si>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</si>
  <si>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 xml:space="preserve">Мероприятия в области строительства, архитектуры и градостроительства </t>
  </si>
  <si>
    <t>1 00 00000 00 0000 110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</si>
  <si>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</si>
  <si>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</si>
  <si>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</si>
  <si>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</si>
  <si>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</si>
  <si>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</si>
  <si>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</si>
  <si>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</si>
  <si>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</si>
  <si>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</si>
  <si>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</si>
  <si>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</si>
  <si>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</si>
  <si>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</si>
  <si>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</si>
  <si>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</si>
  <si>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</si>
  <si>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</si>
  <si>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</si>
  <si>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</si>
  <si>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</si>
  <si>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</si>
  <si>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</si>
  <si>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</si>
  <si>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</si>
  <si>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</si>
  <si>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</si>
  <si>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</si>
  <si>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</si>
  <si>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</si>
  <si>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</si>
  <si>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</si>
  <si>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</si>
  <si>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</si>
  <si>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</si>
  <si>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</si>
  <si>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</si>
  <si>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Государственная пошлина по делам, рассматриваемым в судах общей юрисдикции, мировыми судьями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</si>
  <si>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</si>
  <si>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</si>
  <si>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</si>
  <si>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</si>
  <si>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</si>
  <si>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</si>
  <si>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</si>
  <si>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</si>
  <si>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</si>
  <si>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</si>
  <si>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</si>
  <si>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</si>
  <si>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</si>
  <si>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</si>
  <si>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</si>
  <si>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</si>
  <si>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</si>
  <si>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</si>
  <si>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</si>
  <si>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</si>
  <si>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</si>
  <si>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</si>
  <si>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</si>
  <si>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</si>
  <si>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</si>
  <si>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</si>
  <si>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</si>
  <si>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</si>
  <si>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</si>
  <si>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</si>
  <si>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</si>
  <si>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</si>
  <si>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</si>
  <si>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</si>
  <si>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</si>
  <si>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</si>
  <si>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</si>
  <si>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</si>
  <si>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</si>
  <si>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</si>
  <si>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</si>
  <si>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</si>
  <si>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</si>
  <si>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</si>
  <si>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</si>
  <si>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</si>
  <si>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</si>
  <si>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</si>
  <si>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</si>
  <si>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</si>
  <si>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</si>
  <si>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</si>
  <si>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</si>
  <si>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</si>
  <si>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</si>
  <si>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</si>
  <si>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</si>
  <si>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</si>
  <si>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</si>
  <si>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</si>
  <si>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</si>
  <si>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</si>
  <si>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</si>
  <si>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</si>
  <si>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</si>
  <si>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</si>
  <si>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</si>
  <si>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</si>
  <si>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</si>
  <si>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</si>
  <si>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</si>
  <si>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</si>
  <si>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</si>
  <si>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</si>
  <si>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</si>
  <si>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</si>
  <si>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</si>
  <si>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</si>
  <si>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</si>
  <si>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</si>
  <si>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10\0\00\00000</t>
  </si>
  <si>
    <t>10\0\01\00000</t>
  </si>
  <si>
    <t>10\0\01\03150</t>
  </si>
  <si>
    <t>10\0\02\00000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</si>
  <si>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</si>
  <si>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</si>
  <si>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</si>
  <si>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</si>
  <si>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</si>
  <si>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12\0\02\00000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</si>
  <si>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</si>
  <si>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</si>
  <si>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</si>
  <si>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13\0\02\00000</t>
  </si>
  <si>
    <t>13\0\03\00000</t>
  </si>
  <si>
    <t>Основное мероприятие "Реализация полномочий по управлению объектами муниципальной собственности"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</si>
  <si>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</si>
  <si>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</si>
  <si>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</si>
  <si>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</si>
  <si>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Поступления доходов в бюджет муниципального района </t>
  </si>
  <si>
    <t>ПЛАТЕЖИ ПРИ ПОЛЬЗОВАНИИ ПРИРОДНЫМИ РЕСУРСАМИ</t>
  </si>
  <si>
    <t>Плата за негативное воздействие на окружающую среду</t>
  </si>
  <si>
    <t>Прочие неналоговые доходы бюджетов муниципальных районов</t>
  </si>
  <si>
    <t>Содержание и обслуживание муниципальной казны</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</si>
  <si>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</si>
  <si>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</si>
  <si>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</si>
  <si>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</si>
  <si>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</si>
  <si>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</si>
  <si>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</si>
  <si>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</si>
  <si>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</si>
  <si>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</si>
  <si>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</si>
  <si>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Бюджетные инвестиции в объекты капитального строительства собственности муниципальных образований</t>
  </si>
  <si>
    <t>Проведение работ по землеустройству</t>
  </si>
  <si>
    <t>01\0\08\42090</t>
  </si>
  <si>
    <t>01\0\08\42190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</si>
  <si>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</si>
  <si>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</si>
  <si>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</si>
  <si>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</si>
  <si>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</si>
  <si>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</si>
  <si>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</si>
  <si>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</si>
  <si>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</si>
  <si>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</si>
  <si>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</si>
  <si>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</si>
  <si>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</si>
  <si>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</si>
  <si>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</si>
  <si>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</si>
  <si>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</si>
  <si>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</si>
  <si>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</si>
  <si>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</si>
  <si>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</si>
  <si>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</si>
  <si>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</si>
  <si>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</si>
  <si>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ГОСУДАРСТВЕННАЯ ПОШЛИНА</t>
  </si>
  <si>
    <t>0703</t>
  </si>
  <si>
    <t>Дополнительное образование детей</t>
  </si>
  <si>
    <t>Мероприятия по развитию малого и среднего предпринимательства</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</si>
  <si>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</si>
  <si>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</si>
  <si>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</si>
  <si>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</si>
  <si>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</si>
  <si>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ШТРАФЫ, САНКЦИИ, ВОЗМЕЩЕНИЕ УЩЕРБА</t>
  </si>
  <si>
    <t>ПРОЧИЕ НЕНАЛОГОВЫЕ ДОХОДЫ</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</si>
  <si>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</si>
  <si>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</si>
  <si>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</si>
  <si>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</si>
  <si>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</si>
  <si>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</si>
  <si>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</si>
  <si>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</si>
  <si>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</si>
  <si>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</si>
  <si>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</si>
  <si>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</si>
  <si>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</si>
  <si>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</si>
  <si>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</si>
  <si>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</si>
  <si>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</si>
  <si>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</si>
  <si>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</si>
  <si>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</si>
  <si>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</si>
  <si>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</si>
  <si>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</si>
  <si>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</si>
  <si>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</si>
  <si>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</si>
  <si>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</si>
  <si>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</si>
  <si>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</si>
  <si>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</si>
  <si>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компенсации затрат государства</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</si>
  <si>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</si>
  <si>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</si>
  <si>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</si>
  <si>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</si>
  <si>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</si>
  <si>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</si>
  <si>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</si>
  <si>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</si>
  <si>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</si>
  <si>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</si>
  <si>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</si>
  <si>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</si>
  <si>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</si>
  <si>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</si>
  <si>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</si>
  <si>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</si>
  <si>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</si>
  <si>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</si>
  <si>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</si>
  <si>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</si>
  <si>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</si>
  <si>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</si>
  <si>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Налог на добычу общераспространенных полезных ископаемых</t>
  </si>
  <si>
    <t>Налог на добычу полезных ископаемых</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</si>
  <si>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</si>
  <si>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</si>
  <si>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</si>
  <si>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</si>
  <si>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</si>
  <si>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</si>
  <si>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</si>
  <si>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</si>
  <si>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</si>
  <si>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</si>
  <si>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</si>
  <si>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</si>
  <si>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</si>
  <si>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</si>
  <si>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</si>
  <si>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</si>
  <si>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</si>
  <si>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</si>
  <si>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</si>
  <si>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</si>
  <si>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</si>
  <si>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</si>
  <si>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</si>
  <si>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</si>
  <si>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</si>
  <si>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</si>
  <si>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</si>
  <si>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</si>
  <si>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</si>
  <si>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</si>
  <si>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</si>
  <si>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</si>
  <si>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</si>
  <si>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</si>
  <si>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</si>
  <si>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</si>
  <si>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</si>
  <si>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</si>
  <si>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</si>
  <si>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</si>
  <si>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</si>
  <si>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</si>
  <si>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</si>
  <si>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</si>
  <si>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</si>
  <si>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</si>
  <si>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</si>
  <si>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</si>
  <si>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</si>
  <si>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</si>
  <si>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</si>
  <si>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</si>
  <si>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</si>
  <si>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</si>
  <si>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</si>
  <si>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</si>
  <si>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07\0\01\S2010</t>
  </si>
  <si>
    <t>792</t>
  </si>
  <si>
    <t>Реализация мероприятий по обеспечению жильем молодых семей</t>
  </si>
  <si>
    <t>08\0\05\00000</t>
  </si>
  <si>
    <t xml:space="preserve">                                                                                                                                                    к решению Совета муниципального</t>
  </si>
  <si>
    <t xml:space="preserve">                                                                                                                                                    района Мелеузовский район</t>
  </si>
  <si>
    <t xml:space="preserve">                                                                                                                                                    Республики Башкортостан</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</si>
  <si>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</si>
  <si>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</si>
  <si>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</si>
  <si>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</si>
  <si>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</si>
  <si>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</si>
  <si>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</si>
  <si>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</si>
  <si>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</si>
  <si>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</si>
  <si>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</si>
  <si>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</si>
  <si>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2 02 29998 05 0000 150</t>
  </si>
  <si>
    <t>2 02 29999 05 0000 150</t>
  </si>
  <si>
    <t>2 02 29999 05 7204 150</t>
  </si>
  <si>
    <t>2 02 29999 05 7205 150</t>
  </si>
  <si>
    <t>2 02 29999 05 7208 150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</si>
  <si>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</si>
  <si>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</si>
  <si>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</si>
  <si>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</si>
  <si>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</si>
  <si>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</si>
  <si>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</si>
  <si>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</si>
  <si>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</si>
  <si>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</si>
  <si>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</si>
  <si>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</si>
  <si>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</si>
  <si>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</si>
  <si>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</si>
  <si>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</si>
  <si>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</si>
  <si>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</si>
  <si>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</si>
  <si>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</si>
  <si>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</si>
  <si>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</si>
  <si>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</si>
  <si>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</si>
  <si>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</si>
  <si>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</si>
  <si>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</si>
  <si>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</si>
  <si>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</si>
  <si>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</si>
  <si>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</si>
  <si>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0105</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</si>
  <si>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</si>
  <si>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</si>
  <si>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</si>
  <si>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</si>
  <si>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</si>
  <si>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</si>
  <si>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</si>
  <si>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</si>
  <si>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</si>
  <si>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</si>
  <si>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08\0\06\00000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</si>
  <si>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</si>
  <si>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</si>
  <si>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</si>
  <si>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</si>
  <si>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</si>
  <si>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</si>
  <si>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</si>
  <si>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</si>
  <si>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</si>
  <si>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</si>
  <si>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</si>
  <si>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</si>
  <si>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</si>
  <si>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</si>
  <si>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</si>
  <si>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</si>
  <si>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</si>
  <si>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</si>
  <si>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</si>
  <si>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</si>
  <si>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</si>
  <si>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</si>
  <si>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и проведение выборов в представительный орган муниципального образования"</t>
  </si>
  <si>
    <t>Основное мероприятие "Информационно-консультационное обслуживание сельхозтоваропроизводителей всех форм собственности"</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</si>
  <si>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</si>
  <si>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</si>
  <si>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</si>
  <si>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</si>
  <si>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</si>
  <si>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</si>
  <si>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</si>
  <si>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</si>
  <si>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</si>
  <si>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</si>
  <si>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</si>
  <si>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</si>
  <si>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</si>
  <si>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</si>
  <si>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</si>
  <si>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</si>
  <si>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</si>
  <si>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Плата за размещение отходов производства и потребления</t>
  </si>
  <si>
    <t>Плата за размещение твердых коммунальных отходов</t>
  </si>
  <si>
    <t>ДОХОДЫ ОТ ОКАЗАНИЯ ПЛАТНЫХ УСЛУГ И КОМПЕНСАЦИИ ЗАТРАТ ГОСУДАРСТВА</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</si>
  <si>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</si>
  <si>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</si>
  <si>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</si>
  <si>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</si>
  <si>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</si>
  <si>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</si>
  <si>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2 02 20216 05 0000 150</t>
  </si>
  <si>
    <t>2 02 25576 05 0000 150</t>
  </si>
  <si>
    <t>0505</t>
  </si>
  <si>
    <t>Другие вопросы в области жилищно-коммунального хозяйства</t>
  </si>
  <si>
    <t>03\0\02\48280</t>
  </si>
  <si>
    <t>Прочие физкультурно-спортивные организации</t>
  </si>
  <si>
    <t>Поддержание почвенного плодородия</t>
  </si>
  <si>
    <t>Мероприятия в области экологии и природопользования</t>
  </si>
  <si>
    <t>09\0\04\41200</t>
  </si>
  <si>
    <t>Учреждения в сфере отдыха и оздоровления</t>
  </si>
  <si>
    <t>01\0\04\43290</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</si>
  <si>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</si>
  <si>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</si>
  <si>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</si>
  <si>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</si>
  <si>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</si>
  <si>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</si>
  <si>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</si>
  <si>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</si>
  <si>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</si>
  <si>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01\0\07\43590</t>
  </si>
  <si>
    <t>2023 год</t>
  </si>
  <si>
    <t>Основное мероприятие "Повышение степени благоустройства территорий населенных пунктов муниципального района Мелеузовский район РБ"</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</si>
  <si>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</si>
  <si>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</si>
  <si>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</si>
  <si>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</si>
  <si>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</si>
  <si>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</si>
  <si>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Учреждения в сфере строительства, архитектуры и градостроительства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</si>
  <si>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</si>
  <si>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</si>
  <si>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</si>
  <si>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</si>
  <si>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</si>
  <si>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</si>
  <si>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Региональный проект "Успех каждого ребенка"</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</si>
  <si>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</si>
  <si>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</si>
  <si>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</si>
  <si>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</si>
  <si>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</si>
  <si>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Платежи в целях возмещения причиненного ущерба (убытков)</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</si>
  <si>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</si>
  <si>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</si>
  <si>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</si>
  <si>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</si>
  <si>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</si>
  <si>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</si>
  <si>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</si>
  <si>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</si>
  <si>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</si>
  <si>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</si>
  <si>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01 05 02 01 05 0000 000</t>
  </si>
  <si>
    <t>Изменение прочих остатков денежных средств бюджетов муниципальных районов</t>
  </si>
  <si>
    <t xml:space="preserve">                                                                                                                                                    Приложение № 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</si>
  <si>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</si>
  <si>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</si>
  <si>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</si>
  <si>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</si>
  <si>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</si>
  <si>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</si>
  <si>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</si>
  <si>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</si>
  <si>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</si>
  <si>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</si>
  <si>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</si>
  <si>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Субсидии бюджетам муниципальных районов на обеспечение комплексного развития сельских территорий</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</si>
  <si>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</si>
  <si>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2 02 25491 05 0000 150</t>
  </si>
  <si>
    <t>(руб.)</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</si>
  <si>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</si>
  <si>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</si>
  <si>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 xml:space="preserve">Распределение бюджетных ассигнований муниципального района Мелеузовский район Республики Башкортостан на 2022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</si>
  <si>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2024 год</t>
  </si>
  <si>
    <t xml:space="preserve">Распределение бюджетных ассигнований муниципального района Мелеузовский район Республики Башкортостан на 2022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</si>
  <si>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2022 год</t>
  </si>
  <si>
    <t>Мелеузовский район Республики Башкортостан на плановый период 2023 и 2024 годов</t>
  </si>
  <si>
    <t xml:space="preserve">Мелеузовский район Республики Башкортостан на 2022 год </t>
  </si>
  <si>
    <t>Основное мероприятие "Организация и проведение культурно-массовых мероприятий, олимпиад, конкурсов, мероприятий, направленных на выявление и развитие у обучающихся интеллектуальных и творческих способностей, способностей к занятиям физической культурой и спортом, интереса к научной (научно-исследовательской) деятельности, творческой деятельности, физкультурно-спортивной деятельности"</t>
  </si>
  <si>
    <t>01\0\03\42400</t>
  </si>
  <si>
    <t>Основное мероприятие "Проведение мероприятий в сферах физической культуры и массового спорта, в том числе в сферах адаптивной физической культуры и спорта"</t>
  </si>
  <si>
    <t>Основное мероприятие "Расширение доступа субъектов малого и среднего предпринимательства к финансовой поддержке"</t>
  </si>
  <si>
    <t>06\0\01\00000</t>
  </si>
  <si>
    <t>06\0\01\62150</t>
  </si>
  <si>
    <t>06\0\02\00000</t>
  </si>
  <si>
    <t>06\0\03\00000</t>
  </si>
  <si>
    <t>06\0\04\00000</t>
  </si>
  <si>
    <t>Основное мероприятие "Организация мероприятий, направленных на популяризацию сельскохозяйственного производства в районе, поощрение передовиков, достигших наилучших результатов"</t>
  </si>
  <si>
    <t>06\0\05\00000</t>
  </si>
  <si>
    <t>Муниципальная программа "Развитие муниципального управления в муниципальном районе Мелеузовский район Республики Башкортостан"</t>
  </si>
  <si>
    <t>Основное мероприятие "Реализация задач и функций, возложенных на Администрацию муниципального района по решению вопросов местного значения"</t>
  </si>
  <si>
    <t>Основное мероприятие "Реализация задач и функций, возложенных на Администрацию муниципального района по переданным государственным полномочиям"</t>
  </si>
  <si>
    <t>Основное мероприятие "Освещение в средствах массовой информации о деятельности органов местного самоуправления, а также мероприятий, проходящих в муниципальном образовании"</t>
  </si>
  <si>
    <t>Муниципальная программа  "Развитие системы жилищно-коммунального хозяйства, строительного комплекса, землеустройства и экологии муниципального района Мелеузовский район Республики Башкортостан"</t>
  </si>
  <si>
    <t>09\0\01\61320</t>
  </si>
  <si>
    <t>09\0\03\S2350</t>
  </si>
  <si>
    <t>09\0\03\03560</t>
  </si>
  <si>
    <t>Основное мероприятие "Проведение работ по землеустройству, градостроительству и архитектуре"</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</si>
  <si>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</si>
  <si>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</si>
  <si>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15\0\01\00000</t>
  </si>
  <si>
    <t>15\0\01\L5765</t>
  </si>
  <si>
    <t>Муниципальная программа "Поддержка социально-ориентированных некоммерческих организаций в муниципальном районе Мелеузовский район Республики Башкортостан"</t>
  </si>
  <si>
    <t>Основное мероприятие "Государственная и муниципальная поддержка семей в части предоставления льгот и компенсаций на питание, школьную форму, присмотр и уход, набор школьно-письменных принадлежностей первоклассникам"</t>
  </si>
  <si>
    <t>01\0\09\73100</t>
  </si>
  <si>
    <t>04\0\01\00000</t>
  </si>
  <si>
    <t>04\0\00\00000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</si>
  <si>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</si>
  <si>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01\0\E2\00000</t>
  </si>
  <si>
    <t>01\0\E2\54910</t>
  </si>
  <si>
    <t>Региональный проект "Обеспечение качественно нового уровня развития инфраструктуры культуры" ("Культурная среда")</t>
  </si>
  <si>
    <t>Государственная поддержка отрасли культуры</t>
  </si>
  <si>
    <t>07\0\А1\00000</t>
  </si>
  <si>
    <t>07\0\А1\55190</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</si>
  <si>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</si>
  <si>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</si>
  <si>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</si>
  <si>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</si>
  <si>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Приложение № 6</t>
  </si>
  <si>
    <t xml:space="preserve">                                                                                                                                                     Приложение № 8</t>
  </si>
  <si>
    <t>Приложение № 10</t>
  </si>
  <si>
    <t>1 01 00 000 00 0000 000</t>
  </si>
  <si>
    <t>1 01 02 000 01 0000 110</t>
  </si>
  <si>
    <t>1 01 02 010 01 0000 110</t>
  </si>
  <si>
    <t>1 01 02 020 01 0000 110</t>
  </si>
  <si>
    <t>1 01 02 030 01 0000 110</t>
  </si>
  <si>
    <t>1 01 02 040 01 0000 110</t>
  </si>
  <si>
    <t>1 03 00 000 00 0000 000</t>
  </si>
  <si>
    <t>1 03 02 000 01 0000 110</t>
  </si>
  <si>
    <t>1 03 02 231 01 0000 110</t>
  </si>
  <si>
    <t>1 03 02 241 01 0000 110</t>
  </si>
  <si>
    <t>1 03 02 251 01 0000 110</t>
  </si>
  <si>
    <t>1 05 00 000 00 0000 000</t>
  </si>
  <si>
    <t>1 05 01 000 00 0000 110</t>
  </si>
  <si>
    <t>1 05 01 011 01 0000 110</t>
  </si>
  <si>
    <t>1 05 01 021 01 0000 110</t>
  </si>
  <si>
    <t>1 05 03 000 01 0000 110</t>
  </si>
  <si>
    <t>1 05 03 010 01 0000 110</t>
  </si>
  <si>
    <t>1 05 04 000 02 0000 110</t>
  </si>
  <si>
    <t>1 05 04 020 02 0000 110</t>
  </si>
  <si>
    <t>1 06 00 000 00 0000 000</t>
  </si>
  <si>
    <t>1 06 02 000 02 0000 110</t>
  </si>
  <si>
    <t>1 06 02 010 02 0000 110</t>
  </si>
  <si>
    <t>1 07 00 000 00 0000 000</t>
  </si>
  <si>
    <t>1 07 01 000 01 0000 110</t>
  </si>
  <si>
    <t>1 07 01 020 01 0000 110</t>
  </si>
  <si>
    <t>1 08 00 000 00 0000 000</t>
  </si>
  <si>
    <t>1 08 03 000 01 0000 110</t>
  </si>
  <si>
    <t>1 08 03 010 01 0000 110</t>
  </si>
  <si>
    <t>1 11 00 000 00 0000 000</t>
  </si>
  <si>
    <t>1 11 05 000 00 0000 120</t>
  </si>
  <si>
    <t>1 11 05 010 00 0000 120</t>
  </si>
  <si>
    <t>1 11 05 013 05 0000 120</t>
  </si>
  <si>
    <t>1 11 05 013 13 0000 120</t>
  </si>
  <si>
    <t>1 11 05 020 00 0000 120</t>
  </si>
  <si>
    <t>1 11 05 025 05 0000 120</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</si>
  <si>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</si>
  <si>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</si>
  <si>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1 11 05 035 05 0000 120</t>
  </si>
  <si>
    <t>1 11 05 070 00 0000 120</t>
  </si>
  <si>
    <t>1 11 05 075 05 0000 120</t>
  </si>
  <si>
    <t>1 11 09 000 00 0000 120</t>
  </si>
  <si>
    <t>1 11 09 040 00 0000 120</t>
  </si>
  <si>
    <t>1 11 09 045 05 0000 120</t>
  </si>
  <si>
    <t>1 11 09 080 00 0000 120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</si>
  <si>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</si>
  <si>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1 11 09 080 05 0000 120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</si>
  <si>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</si>
  <si>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1 12 00 000 00 0000 000</t>
  </si>
  <si>
    <t>1 12 01 000 01 0000 120</t>
  </si>
  <si>
    <t>1 12 01 040 01 0000 120</t>
  </si>
  <si>
    <t>1 12 01 041 01 0000 120</t>
  </si>
  <si>
    <t>1 12 01 042 01 0000 120</t>
  </si>
  <si>
    <t>1 12 01 070 01 0000 120</t>
  </si>
  <si>
    <t>1 12 01 010 01 0000 120</t>
  </si>
  <si>
    <t>1 12 01 030 01 0000 120</t>
  </si>
  <si>
    <t>1 13 00 000 00 0000 000</t>
  </si>
  <si>
    <t>1 13 02 000 00 0000 130</t>
  </si>
  <si>
    <t>1 13 02 060 00 0000 130</t>
  </si>
  <si>
    <t>1 13 02 065 05 0000 130</t>
  </si>
  <si>
    <t>1 14 00 000 00 0000 000</t>
  </si>
  <si>
    <t>1 14 02 000 00 0000 000</t>
  </si>
  <si>
    <t>1 14 02 050 05 0000 410</t>
  </si>
  <si>
    <t>1 14 02 053 05 0000 410</t>
  </si>
  <si>
    <t>1 14 06 000 00 0000 430</t>
  </si>
  <si>
    <t>1 14 06 010 00 0000 430</t>
  </si>
  <si>
    <t>1 14 06 013 05 0000 430</t>
  </si>
  <si>
    <t>1 14 06 013 13 0000 430</t>
  </si>
  <si>
    <t>1 16 00 000 00 0000 000</t>
  </si>
  <si>
    <t>1 16 01 000 01 0000 140</t>
  </si>
  <si>
    <t>Административные штрафы, установленные Кодексом Российской Федерации об административных правонарушениях</t>
  </si>
  <si>
    <t>1 16 01 050 01 0000 140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</si>
  <si>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</si>
  <si>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1 16 01 053 01 0000 140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</si>
  <si>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</si>
  <si>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1 16 01 060 01 0000 140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</si>
  <si>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</si>
  <si>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1 16 01 063 01 0000 140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</si>
  <si>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</si>
  <si>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1 16 01 070 01 0000 140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</si>
  <si>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</si>
  <si>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1 16 01 073 01 0000 140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</si>
  <si>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</si>
  <si>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1 16 01 074 01 0000 140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</si>
  <si>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</si>
  <si>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1 16 01 080 01 0000 140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</si>
  <si>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</si>
  <si>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1 16 01 084 01 0000 140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</si>
  <si>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</si>
  <si>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1 16 01 140 01 0000 140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</si>
  <si>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</si>
  <si>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</si>
  <si>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</si>
  <si>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</si>
  <si>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</si>
  <si>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</si>
  <si>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</si>
  <si>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</si>
  <si>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</si>
  <si>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</si>
  <si>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</si>
  <si>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1 16 02 000 02 0000 140</t>
  </si>
  <si>
    <t>1 16 02 020 02 0000 140</t>
  </si>
  <si>
    <t>1 16 07 000 00 0000 140</t>
  </si>
  <si>
    <t>1 16 07 010 05 0000 140</t>
  </si>
  <si>
    <t>1 16 10 000 00 0000 140</t>
  </si>
  <si>
    <t>1 16 10 100 00 0000 140</t>
  </si>
  <si>
    <t>1 16 10 100 05 0000 140</t>
  </si>
  <si>
    <t>1 16 10 120 00 0000 140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</si>
  <si>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</si>
  <si>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1 16 10 123 01 0000 140</t>
  </si>
  <si>
    <t>1 03 02 230 01 0000 110</t>
  </si>
  <si>
    <t>1 03 02 240 01 0000 110</t>
  </si>
  <si>
    <t>1 03 02 250 01 0000 110</t>
  </si>
  <si>
    <t>1 05 01 010 01 0000 110</t>
  </si>
  <si>
    <t>1 05 01 020 01 0000 110</t>
  </si>
  <si>
    <t>1 00 00 000 00 0000 110</t>
  </si>
  <si>
    <t>1 17 00 000 00 0000 000</t>
  </si>
  <si>
    <t>1 17 05 000 00 0000 180</t>
  </si>
  <si>
    <t>1 17 05 050 05 0000 180</t>
  </si>
  <si>
    <t>02\0\06\45290</t>
  </si>
  <si>
    <t>01\0\09\73060</t>
  </si>
  <si>
    <t>Основное мероприятие "Развитие системы обеспечения вызова экстренных оперативных служб по единому номеру 112"</t>
  </si>
  <si>
    <t>12\0\01\03290</t>
  </si>
  <si>
    <t>12\0\02\21910</t>
  </si>
  <si>
    <t>12\0\02\07500</t>
  </si>
  <si>
    <t>Основное мероприятие "Организация работы по профилактике правонарушений и преступлений, связанных с незаконным оборотом наркотиков"</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</si>
  <si>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</si>
  <si>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</si>
  <si>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</si>
  <si>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</si>
  <si>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 xml:space="preserve">Председатель Совета муниципального района                                          К.Р. Сагитов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</si>
  <si>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</si>
  <si>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 - Доступная среда"</t>
  </si>
  <si>
    <t>03\0\04\00000</t>
  </si>
  <si>
    <t>Основное мероприятие "Создание условий получения услуг для детей с ограниченными возможностями здоровья (в том числе и для детей-инвалидов)"</t>
  </si>
  <si>
    <t>Основное мероприятие "Мероприятия в сфере жилищного хозяйства"</t>
  </si>
  <si>
    <t>09\0\02\00000</t>
  </si>
  <si>
    <t>10\0\03\00000</t>
  </si>
  <si>
    <t>Основное мероприятие "Реализация комплекса мер по содержанию системы видеонаблюдения "Безопасный город""</t>
  </si>
  <si>
    <t>Основное мероприятие "Реализация комплекса межведомственных профилактических мероприятий по выявлению и пресечению преступлений"</t>
  </si>
  <si>
    <t>08\0\07\09020</t>
  </si>
  <si>
    <t>08\0\07\09040</t>
  </si>
  <si>
    <t>08\0\07\03610</t>
  </si>
  <si>
    <t>08\0\05\02300</t>
  </si>
  <si>
    <t>08\0\06\64410</t>
  </si>
  <si>
    <t>08\0\06\64450</t>
  </si>
  <si>
    <t>Основное мероприятие "Предоставление пенсии за выслугу лет муниципальным служащим муниципального района Мелеузовский район Республики Башкортостан"</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</si>
  <si>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</si>
  <si>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Основное мероприятие "Мероприятия в сфере проектирования, строительства, приобретения объектов коммунальной инфраструктуры"</t>
  </si>
  <si>
    <t>09\0\05\00000</t>
  </si>
  <si>
    <t>09\0\05\S2650</t>
  </si>
  <si>
    <t>09\0\06\L4970</t>
  </si>
  <si>
    <t>09\0\06\R0820</t>
  </si>
  <si>
    <t>09\0\06\73210</t>
  </si>
  <si>
    <t>09\0\06\73350</t>
  </si>
  <si>
    <t>09\0\06\73360</t>
  </si>
  <si>
    <t>09\0\07\03330</t>
  </si>
  <si>
    <t>09\0\07\03380</t>
  </si>
  <si>
    <t>09\0\07\45190</t>
  </si>
  <si>
    <t>Основное мероприятие "Развитие подотрасли животноводства, переработки и реализации продукции животноводства"</t>
  </si>
  <si>
    <t>Основное мероприятие "Организация мероприятий в области коммунального хозяйства"</t>
  </si>
  <si>
    <t>Основное мероприятие "Обеспечение развития деятельности малых форм хозяйствования и сельской кооперации"</t>
  </si>
  <si>
    <t>06\0\06\00000</t>
  </si>
  <si>
    <t>06\0\03\62870</t>
  </si>
  <si>
    <t>06\0\04\26190</t>
  </si>
  <si>
    <t>Основное мероприятие "Реализация проектов Программы поддержки местных инициатив по содержанию и ремонту дорог местного значения муниципального района Мелеузовский район РБ"</t>
  </si>
  <si>
    <t>10\0\03\63020</t>
  </si>
  <si>
    <t>Основное мероприятие "Организация ремонта и содержания дорог местного значения"</t>
  </si>
  <si>
    <t>03\0\04\41870</t>
  </si>
  <si>
    <t>Основное мероприятие "Организация и осуществление перевозок пассажиров и багажа автомобильным транспортом по муниципальным маршрутам на территориии МР Мелеузовский район РБ"</t>
  </si>
  <si>
    <t>04\0\01\61340</t>
  </si>
  <si>
    <t>Субсидии иным некоммерческим организациям, не являющимся государственными (муниципальными) учреждениями</t>
  </si>
  <si>
    <t>12\0\04\00000</t>
  </si>
  <si>
    <t>Основное мероприятие "Обеспечение отдельных категорий граждан автономными пожарными извещателями"</t>
  </si>
  <si>
    <t>Основное мероприятие "Осуществление мероприятий по развитию системы безопасного отдыха людей на воде"</t>
  </si>
  <si>
    <t>12\0\05\00000</t>
  </si>
  <si>
    <t>12\0\05\03290</t>
  </si>
  <si>
    <t>13\0\01\73080</t>
  </si>
  <si>
    <t>13\0\01\73090</t>
  </si>
  <si>
    <t>Основное мероприятие "Проведение мероприятий по формированию стойкого неприятия идеологии терроризма и экстремизма, а также разъяснению сущности терроризма и его крайней общественной опасности"</t>
  </si>
  <si>
    <t>13\0\03\43240</t>
  </si>
  <si>
    <t>06\0\07\00000</t>
  </si>
  <si>
    <t>06\0\07\73140</t>
  </si>
  <si>
    <t>06\0\07\73340</t>
  </si>
  <si>
    <t>Основное мероприятие "Улучшение обеспеченности сельскохозяйственной техникой хозяйств всех категорий"</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</si>
  <si>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</si>
  <si>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</si>
  <si>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</si>
  <si>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</si>
  <si>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Поддержка отрасли культуры</t>
  </si>
  <si>
    <t>07\0\01\L5190</t>
  </si>
  <si>
    <t>2 02 27576 05 0000 150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</si>
  <si>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</si>
  <si>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Основное мероприятие "Поддержка граждан в целях строительства (приобретения) жилья на сельских территориях"</t>
  </si>
  <si>
    <t>15\0\01\L576Г</t>
  </si>
  <si>
    <t>0503</t>
  </si>
  <si>
    <t>09\0\04\S2240</t>
  </si>
  <si>
    <t>Мероприятия по закупке техники для жилищно-коммунального хозяйства</t>
  </si>
  <si>
    <t>Благоустройство</t>
  </si>
  <si>
    <t>Региональный проект "Формирование комфортной городской среды"</t>
  </si>
  <si>
    <t>09\0\F2\00000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</si>
  <si>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</si>
  <si>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09\0\F2\М4240</t>
  </si>
  <si>
    <t xml:space="preserve">                                                                                               к решению Совета муниципального </t>
  </si>
  <si>
    <t xml:space="preserve">                                                                                               района Мелеузовский район</t>
  </si>
  <si>
    <t xml:space="preserve">                                                                                               Республики Башкортостан</t>
  </si>
  <si>
    <t>(рублей)</t>
  </si>
  <si>
    <t>№ п\п</t>
  </si>
  <si>
    <t>Наименование муниципальных образований</t>
  </si>
  <si>
    <t>Направление расходов</t>
  </si>
  <si>
    <t xml:space="preserve">Сельское поселение  Воскресенский сельсовет </t>
  </si>
  <si>
    <t>Председатель Совета                                                                                К.Р. Сагитов</t>
  </si>
  <si>
    <t xml:space="preserve">                                                                                               Приложение № 21</t>
  </si>
  <si>
    <t xml:space="preserve">                                                                                               от 22 декабря 2021 года № 104</t>
  </si>
  <si>
    <t xml:space="preserve">                                                                                               (ред. от______.2022 г. № ____)</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</si>
  <si>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2022 год</t>
  </si>
  <si>
    <t>Иные межбюджетные трансферты на осуществление технического контроля (технического надзора) за выполнением работ подрядными организациями по объекту: «Благоустройство территории в рамках реализации проектов победителей Всероссийского конкурса лучших проектов создания комфортной городской среды в малых городах и исторических поселениях» по адресу: «Благоустройство территории, расположенной у объекта культурного наследия федерального значения «Комплекс медеплавильного завода» и прилегающей территории СП Воскресенский сельсовет МР Мелеузовский район Республики Башкортостан (Культурно-туристическое пространство села Воскресенское «Арт-центр «Воскресенский завод»)</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</si>
  <si>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</si>
  <si>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</si>
  <si>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</si>
  <si>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</si>
  <si>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</si>
  <si>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</si>
  <si>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15\0\01\61320</t>
  </si>
  <si>
    <t>01\0\02\S2471</t>
  </si>
  <si>
    <t>01\0\02\S2472</t>
  </si>
  <si>
    <t>01\0\02\S2473</t>
  </si>
  <si>
    <t>01\0\01\S2471</t>
  </si>
  <si>
    <t>01\0\01\S2472</t>
  </si>
  <si>
    <t>01\0\01\S2473</t>
  </si>
  <si>
    <t>07\0\01\S2471</t>
  </si>
  <si>
    <t>07\0\01\S2472</t>
  </si>
  <si>
    <t>07\0\01\S2473</t>
  </si>
  <si>
    <t>09\0\04\S2471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</si>
  <si>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</si>
  <si>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09\0\04\S2481</t>
  </si>
  <si>
    <t>Межбюдетные трансферты</t>
  </si>
  <si>
    <t>Мероприятия по благоустройству территорий населенных пунктов</t>
  </si>
  <si>
    <t>09\0\04\06050</t>
  </si>
  <si>
    <t>Прочие межбюджетные трансферты общего характера</t>
  </si>
  <si>
    <t>1403</t>
  </si>
  <si>
    <t>Иные безвозмездные и безвозвратные перечисления</t>
  </si>
  <si>
    <t>08\0\07\74000</t>
  </si>
  <si>
    <t>10\0\03\74000</t>
  </si>
  <si>
    <t>10\0\02\S2471</t>
  </si>
  <si>
    <t>10\0\02\S2472</t>
  </si>
  <si>
    <t>10\0\02\S2473</t>
  </si>
  <si>
    <t>2 02 20077 05 0000 150</t>
  </si>
  <si>
    <t>Субсидии бюджетам муниципальных районов на софинансирование капитальных вложений в объекты муниципальной собственности</t>
  </si>
  <si>
    <t>2 02 20077 05 7224 150</t>
  </si>
  <si>
    <t>Субсидии бюджетам муниципальных районов на софинансирование капитальных вложений в объекты муниципальной собственности (Субсидии бюджетам муниципальных районов на софинансирование мероприятий по закупке техники для жилищно-коммунального хозяйства)</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</si>
  <si>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</si>
  <si>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</si>
  <si>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</si>
  <si>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</si>
  <si>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 xml:space="preserve"> 2 07 05030 05 6370 150</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</si>
  <si>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</si>
  <si>
    <t xml:space="preserve">Сельское поселение  Араслановский сельсовет </t>
  </si>
  <si>
    <t>Иные межбюджетные трансферты на уплату исполнительного листа</t>
  </si>
  <si>
    <t>Городское поселение  город Мелеуз</t>
  </si>
  <si>
    <t>Иные межбюджетные трансферты на ремонт дорог, установку светофоров, ограждений и монтаж освещения вдоль дорог</t>
  </si>
  <si>
    <t>Иные межбюджетные трансферты на субсидирование пассажирских перевозок</t>
  </si>
  <si>
    <t>Иные межбюджетные трансферты на благоустройство территории</t>
  </si>
  <si>
    <t xml:space="preserve">Сельское поселение  Первомайский сельсовет </t>
  </si>
  <si>
    <t>Иные межбюджетные трансферты на софинансирование проектов развития общественной инфраструктуры, основанных на местных инициативах</t>
  </si>
  <si>
    <t>Иные межбюджетные трансферты на устройство водоснабжения для благоустройства общественной территории и посадку газона</t>
  </si>
  <si>
    <t>Иные межбюджетные трансферты на софинансирование мероприятий по благоустройству дворовых территорий Башкирские дворики</t>
  </si>
  <si>
    <t xml:space="preserve"> 1 17 15030 05 1011 150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</si>
  <si>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</si>
  <si>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СОШ д. Восточный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</si>
  <si>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</si>
  <si>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</si>
  <si>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</si>
  <si>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</si>
  <si>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</si>
  <si>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</si>
  <si>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 xml:space="preserve"> 1 17 15030 05 1016 150</t>
  </si>
  <si>
    <t>1 17 15030 05 1017 150</t>
  </si>
  <si>
    <t>1 17 15030 05 1019 150</t>
  </si>
  <si>
    <t>1 17 15030 05 1020 150</t>
  </si>
  <si>
    <t>1 17 15030 05 1021 150</t>
  </si>
  <si>
    <t>1 17 15030 05 1026 150</t>
  </si>
  <si>
    <t>1 17 15030 05 2011 150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</si>
  <si>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асфальтного покрытия СДК с. Богородское- филиала МБУ КДЦ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</si>
  <si>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сельского клуба д. Сабашево - филиала МБУ КДЦ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</si>
  <si>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с обустройством прилегающей территории в д.Давлеткулово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</si>
  <si>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дорожного полотна ул. Кубекова д.Тамьян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</si>
  <si>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текущий ремонт и восстановление дорожного полотна в с. Нордовка МР Мелеузовский район РБ)</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</si>
  <si>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воостановление дорожного полотна на территории МАДОУ комбинированонного вида д/с № 24 "Теремок" МР Мелеузовский район РБ, расположенного по адресу: 453854, РБ, г. Мелеуз, ул. Костромская, д. 20)</t>
  </si>
  <si>
    <t>1 17 15030 05 2026 150</t>
  </si>
  <si>
    <t>1 17 15030 05 2021 150</t>
  </si>
  <si>
    <t>1 17 15030 05 2020 150</t>
  </si>
  <si>
    <t>1 17 15030 05 2019 150</t>
  </si>
  <si>
    <t>1 17 15030 05 2017 150</t>
  </si>
  <si>
    <t>1 17 15030 05 2016 150</t>
  </si>
  <si>
    <t>1 17 00000 00 0000 110</t>
  </si>
  <si>
    <t>1 17 15000 05 0000 150</t>
  </si>
  <si>
    <t>Инициативные платежи, зачисляемые в бюджеты муниципальных районов</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</si>
  <si>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</si>
  <si>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01\0\02\S2010</t>
  </si>
  <si>
    <t>09\0\04\S2010</t>
  </si>
  <si>
    <t xml:space="preserve">                                                                                        к решению Совета муниципального </t>
  </si>
  <si>
    <t xml:space="preserve">                                                                                        района Мелеузовский район</t>
  </si>
  <si>
    <t xml:space="preserve">                                                                                        Республики Башкортостан</t>
  </si>
  <si>
    <t xml:space="preserve"> рублей</t>
  </si>
  <si>
    <t xml:space="preserve">Сельское поселение Аптраковский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</si>
  <si>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</si>
  <si>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</si>
  <si>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</si>
  <si>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Сельское поселение Первомайский сельсовет</t>
  </si>
  <si>
    <t>Городское поселение город Мелеуз</t>
  </si>
  <si>
    <t>Председатель Совета                                                                     К.Р. Сагитов</t>
  </si>
  <si>
    <t xml:space="preserve">                                                                                        Приложение № 22</t>
  </si>
  <si>
    <t xml:space="preserve">                                                                                        от 22 декабря 2021 года № 104</t>
  </si>
  <si>
    <t xml:space="preserve">                                                                                        (ред. от _______.2022 г. № ___)</t>
  </si>
  <si>
    <t>Иные МБТ на финансовое обеспечение отдельных полномочий (изготовление и установка стеллы «Мин яратам Муллагол» в д. Муллагулово)</t>
  </si>
  <si>
    <t>Иные МБТ на финансовое обеспечение отдельных полномочий (текущий ремонт ограждения кладбища с. Воскресенское)</t>
  </si>
  <si>
    <t>Иные МБТ на финансовое обеспечение отдельных полномочий (текущий ремонт по замене оконных блоков в здании школы д. Михайловка)</t>
  </si>
  <si>
    <t>Иные МБТ на финансовое обеспечение отдельных полномочий (монтаж уличного освещения по ул.Гафури (южная часть) с.Зирган)</t>
  </si>
  <si>
    <t>Иные МБТ на финансовое обеспечение отдельных полномочий (приобретение и установка детской игровой площадки в д. Старомусино)</t>
  </si>
  <si>
    <t>Иные МБТ на финансовое обеспечение отдельных полномочий (текущий ремонт памятника погибшим при исполнении воинского долга в локальных вооруженных конфликтах с благоустройством прилегающей   в г. Мелеуз)</t>
  </si>
  <si>
    <t>Иные МБТ на финансовое обеспечение отдельных полномочий (текущий ремонт помещений и оформление стендов в МАУ ГДК с целью создания музея культуры муниципального района Мелеузовский район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</si>
  <si>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2022 год</t>
  </si>
  <si>
    <t xml:space="preserve">                                                                                                                                                    от 22 декабря 2021 года № 104</t>
  </si>
  <si>
    <t xml:space="preserve">                                                                                                                                                    (ред. от ___.02.2022 г. № ___)</t>
  </si>
  <si>
    <t xml:space="preserve">                                                                                                                                            от 22 декабря 2021 года № 104</t>
  </si>
  <si>
    <t xml:space="preserve">                                                                                                                                            (ред. от ___.02.2022 г. № ___)</t>
  </si>
  <si>
    <t xml:space="preserve">                                                                                                                                            района Мелеузовский район </t>
  </si>
  <si>
    <t xml:space="preserve">                                                                                                                                            к решению Совета муниципального </t>
  </si>
  <si>
    <t xml:space="preserve">                                                                                                                                            Приложение № 5</t>
  </si>
  <si>
    <t>от 22 декабря 2021 года № 104</t>
  </si>
  <si>
    <t>(ред. от ___.02.2022 г. № ___)</t>
  </si>
  <si>
    <t xml:space="preserve">                                                                                                                                                     (ред. от ___.02.2022 г. № ___)</t>
  </si>
  <si>
    <t xml:space="preserve">                                                                                                                                                     от 22 декабря 2021 года № 104</t>
  </si>
  <si>
    <t>Основное мероприятие "Организация ремонта и содержание дорог местного значения"</t>
  </si>
  <si>
    <t>13\0\02\73080</t>
  </si>
  <si>
    <t>13\0\03\73090</t>
  </si>
  <si>
    <t>НЕПРОГРАММНЫЕ РАСХОДЫ</t>
  </si>
  <si>
    <t>99\9\99\99999</t>
  </si>
  <si>
    <t>Условно-утвержденные расходы</t>
  </si>
  <si>
    <t>999</t>
  </si>
  <si>
    <t xml:space="preserve">                                                                                                                                                     Приложение № 9</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</si>
  <si>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</si>
  <si>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Председатель Совета муниципального района                                         К.Р. Сагитов                            </t>
  </si>
  <si>
    <t xml:space="preserve">                                                                                                                                                    Приложение № 2</t>
  </si>
  <si>
    <t xml:space="preserve">Распределение бюджетных ассигнований муниципального района Мелеузовский район Республики Башкортостан на плановый период 2023 и 2024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</si>
  <si>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</si>
  <si>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12\0\01\07500</t>
  </si>
  <si>
    <t>Основное мероприятие "Реализация комплекса мер по содержанию системы видеонаблюдения "Безопасный город"</t>
  </si>
  <si>
    <t>9999</t>
  </si>
  <si>
    <t xml:space="preserve">                                                   к решению Совета муниципального</t>
  </si>
  <si>
    <t xml:space="preserve">                                                   Приложение № 7</t>
  </si>
  <si>
    <t xml:space="preserve">                                                   района Мелеузовский район</t>
  </si>
  <si>
    <t xml:space="preserve">                                                   Республики Башкортостан</t>
  </si>
  <si>
    <t xml:space="preserve">                                                   от 22 декабря 2021 года № 104</t>
  </si>
  <si>
    <t xml:space="preserve">                                                   (ред. от ___.02.2022 г. № ___)</t>
  </si>
  <si>
    <t xml:space="preserve">                                                                                                                                                                                                 (руб.)</t>
  </si>
  <si>
    <t xml:space="preserve">                                   к решению Совета муниципального</t>
  </si>
  <si>
    <t xml:space="preserve">                                   района Мелеузовский район</t>
  </si>
  <si>
    <t xml:space="preserve">                                   Приложение № 11</t>
  </si>
  <si>
    <t xml:space="preserve">                                   Республики Башкортостан</t>
  </si>
  <si>
    <t xml:space="preserve">                                   от 22 декабря 2021 года № 104</t>
  </si>
  <si>
    <t xml:space="preserve">                                   (ред. от ___.02.2022 г. № ___)</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</si>
</sst>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3">
    <font>
      <sz val="10"/>
      <name val="Arial Cyr"/>
      <family val="0"/>
    </font>
    <font>
      <sz val="11"/>
      <name val="Times New Roman"/>
      <family val="1"/>
    </font>
    <font>
      <sz val="12"/>
      <name val="Times New Roman"/>
      <family val="1"/>
    </font>
    <font>
      <u val="single"/>
      <sz val="10"/>
      <color indexed="12"/>
      <name val="Arial Cyr"/>
      <family val="0"/>
    </font>
    <font>
      <u val="single"/>
      <sz val="10"/>
      <color indexed="36"/>
      <name val="Arial Cyr"/>
      <family val="0"/>
    </font>
    <font>
      <sz val="8"/>
      <name val="Arial Cyr"/>
      <family val="0"/>
    </font>
    <font>
      <b/>
      <sz val="12"/>
      <name val="Times New Roman"/>
      <family val="1"/>
    </font>
    <font>
      <sz val="12"/>
      <color indexed="8"/>
      <name val="Times New Roman"/>
      <family val="1"/>
    </font>
    <font>
      <i/>
      <sz val="12"/>
      <name val="Times New Roman"/>
      <family val="1"/>
    </font>
    <font>
      <sz val="10"/>
      <name val="Times New Roman"/>
      <family val="1"/>
    </font>
    <font>
      <b/>
      <i/>
      <sz val="12"/>
      <name val="Times New Roman"/>
      <family val="1"/>
    </font>
    <font>
      <sz val="8"/>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style="medium"/>
    </border>
    <border>
      <left/>
      <right/>
      <top/>
      <bottom style="thin">
        <color theme="4" tint="0.39998000860214233"/>
      </bottom>
    </border>
    <border>
      <left style="thin"/>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medium"/>
      <top style="medium"/>
      <bottom style="thin"/>
    </border>
    <border>
      <left style="thin"/>
      <right style="medium"/>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 fillId="0" borderId="0" applyNumberFormat="0" applyFill="0" applyBorder="0" applyAlignment="0" applyProtection="0"/>
    <xf numFmtId="0" fontId="3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45" fillId="0" borderId="0">
      <alignment/>
      <protection/>
    </xf>
    <xf numFmtId="0" fontId="4"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322">
    <xf numFmtId="0" fontId="0" fillId="0" borderId="0" xfId="0"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vertical="top" wrapText="1"/>
    </xf>
    <xf numFmtId="0" fontId="2" fillId="0" borderId="0"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6" fillId="0" borderId="0" xfId="0" applyFont="1" applyFill="1" applyBorder="1" applyAlignment="1">
      <alignment vertical="top" wrapText="1"/>
    </xf>
    <xf numFmtId="0" fontId="6" fillId="0" borderId="10" xfId="0" applyFont="1" applyFill="1" applyBorder="1" applyAlignment="1">
      <alignment horizontal="left" vertical="top" wrapText="1"/>
    </xf>
    <xf numFmtId="0" fontId="6"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ill="1" applyAlignment="1">
      <alignment horizontal="left" vertical="center" wrapText="1"/>
    </xf>
    <xf numFmtId="1" fontId="2"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6" fillId="0" borderId="0" xfId="0" applyFont="1" applyFill="1" applyBorder="1" applyAlignment="1">
      <alignment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209" fontId="6"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0" xfId="0" applyFont="1" applyFill="1" applyAlignment="1">
      <alignment horizontal="center" vertical="center" wrapText="1"/>
    </xf>
    <xf numFmtId="0" fontId="1" fillId="0" borderId="0" xfId="0" applyFont="1" applyFill="1" applyBorder="1" applyAlignment="1">
      <alignment vertical="top" wrapText="1"/>
    </xf>
    <xf numFmtId="0" fontId="6" fillId="0" borderId="10" xfId="0" applyFont="1" applyFill="1" applyBorder="1" applyAlignment="1">
      <alignment vertical="top" wrapText="1"/>
    </xf>
    <xf numFmtId="0" fontId="2" fillId="0" borderId="0" xfId="0" applyFont="1" applyFill="1" applyAlignment="1">
      <alignment vertical="center" wrapText="1"/>
    </xf>
    <xf numFmtId="0" fontId="2" fillId="0" borderId="14"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center" wrapText="1"/>
    </xf>
    <xf numFmtId="1" fontId="2" fillId="0" borderId="14" xfId="0" applyNumberFormat="1" applyFont="1" applyFill="1" applyBorder="1" applyAlignment="1">
      <alignment horizontal="center" vertical="center" wrapText="1"/>
    </xf>
    <xf numFmtId="210" fontId="2" fillId="0" borderId="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vertical="top" wrapText="1"/>
    </xf>
    <xf numFmtId="49" fontId="6" fillId="0" borderId="15" xfId="0" applyNumberFormat="1" applyFont="1" applyFill="1" applyBorder="1" applyAlignment="1">
      <alignment horizontal="center" vertical="center" wrapText="1"/>
    </xf>
    <xf numFmtId="209" fontId="6" fillId="0" borderId="15"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0" fillId="0" borderId="0" xfId="0" applyFill="1" applyAlignment="1">
      <alignment vertical="center" wrapText="1"/>
    </xf>
    <xf numFmtId="210" fontId="6" fillId="0" borderId="0" xfId="0" applyNumberFormat="1" applyFont="1" applyFill="1" applyBorder="1" applyAlignment="1">
      <alignment horizontal="center" vertical="center" wrapText="1"/>
    </xf>
    <xf numFmtId="0" fontId="2" fillId="32" borderId="0" xfId="0" applyFont="1" applyFill="1" applyBorder="1" applyAlignment="1">
      <alignment vertical="center" wrapText="1"/>
    </xf>
    <xf numFmtId="0" fontId="6" fillId="32"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top" wrapText="1"/>
    </xf>
    <xf numFmtId="0" fontId="2" fillId="0" borderId="0" xfId="0" applyFont="1" applyFill="1" applyAlignment="1">
      <alignment vertical="top" wrapText="1"/>
    </xf>
    <xf numFmtId="3" fontId="2" fillId="0" borderId="0" xfId="0" applyNumberFormat="1" applyFont="1" applyFill="1" applyAlignment="1">
      <alignment horizontal="center" vertical="center" wrapText="1"/>
    </xf>
    <xf numFmtId="0" fontId="6" fillId="0" borderId="0" xfId="0" applyFont="1" applyFill="1" applyAlignment="1">
      <alignment horizontal="center" vertical="top" wrapText="1"/>
    </xf>
    <xf numFmtId="3" fontId="6" fillId="0" borderId="0" xfId="0" applyNumberFormat="1" applyFont="1" applyFill="1" applyAlignment="1">
      <alignment horizontal="center" vertical="center" wrapText="1"/>
    </xf>
    <xf numFmtId="3" fontId="1" fillId="0" borderId="0" xfId="0" applyNumberFormat="1" applyFont="1" applyFill="1" applyAlignment="1">
      <alignment horizontal="center" vertical="center" wrapText="1"/>
    </xf>
    <xf numFmtId="209" fontId="2" fillId="0" borderId="0" xfId="0" applyNumberFormat="1" applyFont="1" applyFill="1" applyAlignment="1">
      <alignment horizontal="left" vertical="center" wrapText="1"/>
    </xf>
    <xf numFmtId="209" fontId="2" fillId="0" borderId="0" xfId="0" applyNumberFormat="1" applyFont="1" applyFill="1" applyAlignment="1">
      <alignment horizontal="center" vertical="center" wrapText="1"/>
    </xf>
    <xf numFmtId="209" fontId="2" fillId="0" borderId="10" xfId="0" applyNumberFormat="1" applyFont="1" applyFill="1" applyBorder="1" applyAlignment="1">
      <alignment horizontal="center" vertical="center" wrapText="1"/>
    </xf>
    <xf numFmtId="209" fontId="6"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0" xfId="0" applyFont="1" applyFill="1" applyAlignment="1">
      <alignment vertical="center" wrapText="1"/>
    </xf>
    <xf numFmtId="0" fontId="51" fillId="0" borderId="16" xfId="0" applyNumberFormat="1" applyFont="1" applyFill="1" applyBorder="1" applyAlignment="1" applyProtection="1">
      <alignment horizontal="left" vertical="top" wrapText="1"/>
      <protection/>
    </xf>
    <xf numFmtId="210" fontId="6" fillId="0" borderId="0" xfId="0" applyNumberFormat="1" applyFont="1" applyFill="1" applyBorder="1" applyAlignment="1">
      <alignment vertical="center" wrapText="1"/>
    </xf>
    <xf numFmtId="209" fontId="6" fillId="0" borderId="0" xfId="0" applyNumberFormat="1" applyFont="1" applyFill="1" applyBorder="1" applyAlignment="1">
      <alignment vertical="center" wrapText="1"/>
    </xf>
    <xf numFmtId="49" fontId="2" fillId="0" borderId="10" xfId="0" applyNumberFormat="1" applyFont="1" applyFill="1" applyBorder="1" applyAlignment="1">
      <alignment horizontal="center" vertical="top" wrapText="1"/>
    </xf>
    <xf numFmtId="0" fontId="2" fillId="0" borderId="17"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top" wrapText="1"/>
    </xf>
    <xf numFmtId="209" fontId="2" fillId="0" borderId="0" xfId="0" applyNumberFormat="1" applyFont="1" applyFill="1" applyAlignment="1">
      <alignment vertical="center" wrapText="1"/>
    </xf>
    <xf numFmtId="0" fontId="1" fillId="0" borderId="0" xfId="0" applyFont="1" applyFill="1" applyAlignment="1">
      <alignment vertical="center"/>
    </xf>
    <xf numFmtId="3" fontId="2"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top" wrapText="1"/>
    </xf>
    <xf numFmtId="0" fontId="6" fillId="0" borderId="10" xfId="0" applyFont="1" applyFill="1" applyBorder="1" applyAlignment="1">
      <alignment horizontal="center" vertical="top" wrapText="1"/>
    </xf>
    <xf numFmtId="0" fontId="6" fillId="0" borderId="0" xfId="0" applyFont="1" applyFill="1" applyBorder="1" applyAlignment="1">
      <alignment horizontal="center" vertical="top" wrapText="1"/>
    </xf>
    <xf numFmtId="209" fontId="2" fillId="0"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2" fillId="0" borderId="0" xfId="0" applyFont="1" applyFill="1" applyAlignment="1">
      <alignment/>
    </xf>
    <xf numFmtId="209" fontId="2" fillId="0" borderId="18" xfId="0" applyNumberFormat="1" applyFont="1" applyFill="1" applyBorder="1" applyAlignment="1">
      <alignment horizontal="center" vertical="center" wrapText="1"/>
    </xf>
    <xf numFmtId="209" fontId="2" fillId="0" borderId="19" xfId="0" applyNumberFormat="1" applyFont="1" applyFill="1" applyBorder="1" applyAlignment="1">
      <alignment horizontal="center" vertical="center" wrapText="1"/>
    </xf>
    <xf numFmtId="209" fontId="2" fillId="0" borderId="20" xfId="0" applyNumberFormat="1" applyFont="1" applyFill="1" applyBorder="1" applyAlignment="1">
      <alignment horizontal="center" vertical="center" wrapText="1"/>
    </xf>
    <xf numFmtId="209" fontId="2" fillId="0" borderId="21" xfId="0" applyNumberFormat="1" applyFont="1" applyFill="1" applyBorder="1" applyAlignment="1">
      <alignment horizontal="center" vertical="center" wrapText="1"/>
    </xf>
    <xf numFmtId="1" fontId="2" fillId="0" borderId="22" xfId="0" applyNumberFormat="1" applyFont="1" applyFill="1" applyBorder="1" applyAlignment="1">
      <alignment horizontal="center" vertical="center" wrapText="1"/>
    </xf>
    <xf numFmtId="1" fontId="2" fillId="0" borderId="23" xfId="0" applyNumberFormat="1" applyFont="1" applyFill="1" applyBorder="1" applyAlignment="1">
      <alignment horizontal="center" vertical="center" wrapText="1"/>
    </xf>
    <xf numFmtId="0" fontId="2" fillId="0" borderId="10" xfId="0" applyFont="1" applyFill="1" applyBorder="1" applyAlignment="1">
      <alignment horizontal="left" vertical="top" wrapText="1"/>
    </xf>
    <xf numFmtId="209" fontId="6" fillId="0"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 fontId="2" fillId="0" borderId="10" xfId="0" applyNumberFormat="1" applyFont="1" applyFill="1" applyBorder="1" applyAlignment="1">
      <alignment horizontal="center" vertical="top" wrapText="1"/>
    </xf>
    <xf numFmtId="4" fontId="6" fillId="0" borderId="10" xfId="0" applyNumberFormat="1" applyFont="1" applyFill="1" applyBorder="1" applyAlignment="1">
      <alignment horizontal="center" vertical="center" wrapText="1"/>
    </xf>
    <xf numFmtId="4" fontId="2" fillId="0" borderId="0" xfId="0" applyNumberFormat="1" applyFont="1" applyFill="1" applyBorder="1" applyAlignment="1">
      <alignment vertical="center" wrapText="1"/>
    </xf>
    <xf numFmtId="0" fontId="6" fillId="0" borderId="0" xfId="0" applyFont="1" applyFill="1" applyBorder="1" applyAlignment="1">
      <alignment horizontal="left" vertical="center" wrapText="1"/>
    </xf>
    <xf numFmtId="1" fontId="6" fillId="0" borderId="0" xfId="0" applyNumberFormat="1" applyFont="1" applyFill="1" applyBorder="1" applyAlignment="1">
      <alignment vertical="center" wrapText="1"/>
    </xf>
    <xf numFmtId="4" fontId="6"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center" wrapText="1"/>
    </xf>
    <xf numFmtId="4" fontId="2" fillId="0" borderId="10" xfId="0" applyNumberFormat="1" applyFont="1" applyFill="1" applyBorder="1" applyAlignment="1">
      <alignment horizontal="right" vertical="top" wrapText="1"/>
    </xf>
    <xf numFmtId="0" fontId="2" fillId="0" borderId="10" xfId="0" applyFont="1" applyBorder="1" applyAlignment="1">
      <alignment vertical="top" wrapText="1"/>
    </xf>
    <xf numFmtId="49" fontId="2" fillId="0" borderId="10" xfId="0" applyNumberFormat="1" applyFont="1" applyBorder="1" applyAlignment="1">
      <alignment horizontal="center" vertical="center" wrapText="1"/>
    </xf>
    <xf numFmtId="0" fontId="2" fillId="0" borderId="0" xfId="0" applyFont="1" applyFill="1" applyAlignment="1">
      <alignment vertical="top"/>
    </xf>
    <xf numFmtId="0" fontId="1" fillId="0" borderId="0" xfId="0" applyFont="1" applyFill="1" applyAlignment="1">
      <alignment vertical="top"/>
    </xf>
    <xf numFmtId="0" fontId="0" fillId="0" borderId="0" xfId="0" applyFill="1" applyAlignment="1">
      <alignment vertical="top" wrapText="1"/>
    </xf>
    <xf numFmtId="0" fontId="0" fillId="0" borderId="0" xfId="0" applyFill="1" applyAlignment="1">
      <alignment horizontal="left" vertical="top"/>
    </xf>
    <xf numFmtId="4" fontId="0" fillId="0" borderId="0" xfId="0" applyNumberFormat="1" applyFill="1" applyAlignment="1">
      <alignment vertical="top"/>
    </xf>
    <xf numFmtId="0" fontId="0" fillId="0" borderId="0" xfId="0" applyFill="1" applyAlignment="1">
      <alignment/>
    </xf>
    <xf numFmtId="0" fontId="0" fillId="0" borderId="0" xfId="0" applyFill="1" applyAlignment="1">
      <alignment horizontal="left"/>
    </xf>
    <xf numFmtId="0" fontId="2" fillId="0" borderId="10" xfId="0" applyNumberFormat="1" applyFont="1" applyFill="1" applyBorder="1" applyAlignment="1">
      <alignment vertical="top" wrapText="1"/>
    </xf>
    <xf numFmtId="0" fontId="2" fillId="0" borderId="10" xfId="55" applyFont="1" applyFill="1" applyBorder="1" applyAlignment="1">
      <alignment vertical="top" wrapText="1"/>
      <protection/>
    </xf>
    <xf numFmtId="0" fontId="41" fillId="0" borderId="24" xfId="0" applyFont="1" applyFill="1" applyBorder="1" applyAlignment="1">
      <alignment horizontal="left"/>
    </xf>
    <xf numFmtId="4" fontId="41" fillId="0" borderId="24" xfId="0" applyNumberFormat="1" applyFont="1" applyFill="1" applyBorder="1" applyAlignment="1">
      <alignment/>
    </xf>
    <xf numFmtId="0" fontId="41" fillId="0" borderId="0" xfId="0" applyFont="1" applyFill="1" applyAlignment="1">
      <alignment horizontal="left" indent="1"/>
    </xf>
    <xf numFmtId="4" fontId="41" fillId="0" borderId="0" xfId="0" applyNumberFormat="1" applyFont="1" applyFill="1" applyAlignment="1">
      <alignment/>
    </xf>
    <xf numFmtId="0" fontId="0" fillId="0" borderId="0" xfId="0" applyFill="1" applyAlignment="1">
      <alignment horizontal="left" indent="2"/>
    </xf>
    <xf numFmtId="4" fontId="0" fillId="0" borderId="0" xfId="0" applyNumberFormat="1" applyFill="1" applyAlignment="1">
      <alignment/>
    </xf>
    <xf numFmtId="0" fontId="0" fillId="0" borderId="0" xfId="0" applyFill="1" applyAlignment="1">
      <alignment horizontal="left" indent="3"/>
    </xf>
    <xf numFmtId="0" fontId="2" fillId="0" borderId="13" xfId="0" applyFont="1" applyFill="1" applyBorder="1" applyAlignment="1">
      <alignment vertical="top" wrapText="1"/>
    </xf>
    <xf numFmtId="209" fontId="2" fillId="0" borderId="10" xfId="0" applyNumberFormat="1" applyFont="1" applyFill="1" applyBorder="1" applyAlignment="1">
      <alignment horizontal="center" vertical="top" wrapText="1"/>
    </xf>
    <xf numFmtId="0" fontId="1" fillId="0" borderId="0" xfId="0" applyFont="1" applyFill="1" applyBorder="1" applyAlignment="1">
      <alignment vertical="center"/>
    </xf>
    <xf numFmtId="0" fontId="2" fillId="0" borderId="0" xfId="0" applyFont="1" applyAlignment="1">
      <alignment vertical="top" wrapText="1"/>
    </xf>
    <xf numFmtId="4" fontId="2" fillId="0" borderId="0" xfId="0" applyNumberFormat="1" applyFont="1" applyFill="1" applyAlignment="1">
      <alignment vertical="top" wrapText="1"/>
    </xf>
    <xf numFmtId="0" fontId="2" fillId="0" borderId="10" xfId="0" applyFont="1" applyBorder="1" applyAlignment="1">
      <alignment horizontal="center" vertical="center" wrapText="1"/>
    </xf>
    <xf numFmtId="2" fontId="2" fillId="0" borderId="0" xfId="0" applyNumberFormat="1" applyFont="1" applyFill="1" applyBorder="1" applyAlignment="1">
      <alignment horizontal="center" vertical="center" wrapText="1"/>
    </xf>
    <xf numFmtId="4" fontId="2" fillId="0" borderId="25" xfId="0" applyNumberFormat="1" applyFont="1" applyFill="1" applyBorder="1" applyAlignment="1">
      <alignment horizontal="right" vertical="center" wrapText="1"/>
    </xf>
    <xf numFmtId="2" fontId="2" fillId="0" borderId="0" xfId="0" applyNumberFormat="1" applyFont="1" applyFill="1" applyBorder="1" applyAlignment="1">
      <alignment vertical="center" wrapText="1"/>
    </xf>
    <xf numFmtId="4" fontId="2" fillId="0" borderId="10" xfId="0" applyNumberFormat="1" applyFont="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vertical="center"/>
    </xf>
    <xf numFmtId="0" fontId="0" fillId="0" borderId="0" xfId="0" applyAlignment="1">
      <alignment horizontal="left" vertical="center"/>
    </xf>
    <xf numFmtId="0" fontId="2" fillId="0" borderId="0" xfId="0" applyFont="1" applyAlignment="1">
      <alignment vertical="center"/>
    </xf>
    <xf numFmtId="0" fontId="0" fillId="0" borderId="0" xfId="0" applyAlignment="1">
      <alignment horizontal="right" vertical="center"/>
    </xf>
    <xf numFmtId="0" fontId="6" fillId="0" borderId="0" xfId="0" applyFont="1" applyAlignment="1">
      <alignment horizontal="center" vertical="center" wrapText="1"/>
    </xf>
    <xf numFmtId="0" fontId="9" fillId="0" borderId="0" xfId="0" applyFont="1" applyAlignment="1">
      <alignment horizontal="right" vertical="center"/>
    </xf>
    <xf numFmtId="4" fontId="2" fillId="0" borderId="0" xfId="0" applyNumberFormat="1" applyFont="1" applyAlignment="1">
      <alignment vertical="center"/>
    </xf>
    <xf numFmtId="4" fontId="2" fillId="0" borderId="10" xfId="0" applyNumberFormat="1" applyFont="1" applyBorder="1" applyAlignment="1">
      <alignment horizontal="right" vertical="center" wrapText="1"/>
    </xf>
    <xf numFmtId="0" fontId="2" fillId="0" borderId="14" xfId="0" applyFont="1" applyBorder="1" applyAlignment="1">
      <alignment horizontal="center" vertical="top" wrapText="1"/>
    </xf>
    <xf numFmtId="0" fontId="2" fillId="0" borderId="10" xfId="0" applyFont="1" applyBorder="1" applyAlignment="1">
      <alignment horizontal="center" vertical="center"/>
    </xf>
    <xf numFmtId="2" fontId="10" fillId="0" borderId="10" xfId="0" applyNumberFormat="1" applyFont="1" applyBorder="1" applyAlignment="1">
      <alignment vertical="center" wrapText="1"/>
    </xf>
    <xf numFmtId="4" fontId="10" fillId="0" borderId="10" xfId="0" applyNumberFormat="1"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4" fontId="2" fillId="0" borderId="0" xfId="0" applyNumberFormat="1" applyFont="1" applyAlignment="1">
      <alignment horizontal="right" vertical="center"/>
    </xf>
    <xf numFmtId="0" fontId="2" fillId="0" borderId="14" xfId="0" applyFont="1" applyBorder="1" applyAlignment="1">
      <alignment vertical="top" wrapText="1"/>
    </xf>
    <xf numFmtId="209" fontId="2" fillId="0" borderId="10" xfId="0" applyNumberFormat="1" applyFont="1" applyBorder="1" applyAlignment="1">
      <alignment horizontal="right" vertical="center" wrapText="1"/>
    </xf>
    <xf numFmtId="0" fontId="2" fillId="32" borderId="0" xfId="0" applyFont="1" applyFill="1" applyBorder="1" applyAlignment="1">
      <alignment vertical="top"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1" fontId="2" fillId="32" borderId="0" xfId="0" applyNumberFormat="1" applyFont="1" applyFill="1" applyBorder="1" applyAlignment="1">
      <alignment horizontal="center" vertical="center" wrapText="1"/>
    </xf>
    <xf numFmtId="1" fontId="2" fillId="32" borderId="0" xfId="0" applyNumberFormat="1" applyFont="1" applyFill="1" applyBorder="1" applyAlignment="1">
      <alignment vertical="center" wrapText="1"/>
    </xf>
    <xf numFmtId="209" fontId="2" fillId="0" borderId="10" xfId="0" applyNumberFormat="1" applyFont="1" applyFill="1" applyBorder="1" applyAlignment="1">
      <alignment horizontal="right" vertical="center" wrapText="1"/>
    </xf>
    <xf numFmtId="3" fontId="2" fillId="0" borderId="0" xfId="0" applyNumberFormat="1" applyFont="1" applyFill="1" applyAlignment="1">
      <alignment horizontal="right" vertical="center" wrapText="1"/>
    </xf>
    <xf numFmtId="3" fontId="6" fillId="0" borderId="0" xfId="0" applyNumberFormat="1" applyFont="1" applyFill="1" applyAlignment="1">
      <alignment horizontal="right" vertical="center" wrapText="1"/>
    </xf>
    <xf numFmtId="3" fontId="1" fillId="0" borderId="0" xfId="0" applyNumberFormat="1" applyFont="1" applyFill="1" applyAlignment="1">
      <alignment horizontal="right" vertical="center" wrapText="1"/>
    </xf>
    <xf numFmtId="209" fontId="6" fillId="0" borderId="0" xfId="0" applyNumberFormat="1" applyFont="1" applyFill="1" applyBorder="1" applyAlignment="1">
      <alignment horizontal="right" vertical="center" wrapText="1"/>
    </xf>
    <xf numFmtId="0" fontId="2" fillId="0" borderId="0" xfId="0" applyFont="1" applyFill="1" applyAlignment="1">
      <alignment horizontal="right" vertical="center" wrapText="1"/>
    </xf>
    <xf numFmtId="2" fontId="2" fillId="0" borderId="0" xfId="0" applyNumberFormat="1" applyFont="1" applyFill="1" applyAlignment="1">
      <alignment horizontal="right" vertical="center" wrapText="1"/>
    </xf>
    <xf numFmtId="0" fontId="2" fillId="0" borderId="10" xfId="0" applyFont="1" applyFill="1" applyBorder="1" applyAlignment="1">
      <alignment vertical="top"/>
    </xf>
    <xf numFmtId="0" fontId="52" fillId="0" borderId="10" xfId="0" applyFont="1" applyFill="1" applyBorder="1" applyAlignment="1">
      <alignment vertical="top" wrapText="1"/>
    </xf>
    <xf numFmtId="0" fontId="7" fillId="0" borderId="10" xfId="0" applyFont="1" applyFill="1" applyBorder="1" applyAlignment="1">
      <alignment horizontal="center" vertical="top"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3" xfId="0" applyFont="1" applyBorder="1" applyAlignment="1">
      <alignment horizontal="left" vertical="top" wrapText="1"/>
    </xf>
    <xf numFmtId="4" fontId="2" fillId="0" borderId="10" xfId="0" applyNumberFormat="1" applyFont="1" applyBorder="1" applyAlignment="1">
      <alignment horizontal="center" vertical="center" wrapText="1"/>
    </xf>
    <xf numFmtId="0" fontId="2" fillId="0" borderId="14" xfId="0" applyFont="1" applyBorder="1" applyAlignment="1">
      <alignment horizontal="center" vertical="top" wrapText="1"/>
    </xf>
    <xf numFmtId="4" fontId="2" fillId="0" borderId="0" xfId="0" applyNumberFormat="1" applyFont="1" applyAlignment="1">
      <alignment horizontal="center" vertical="center" wrapText="1"/>
    </xf>
    <xf numFmtId="210" fontId="2" fillId="0" borderId="0" xfId="0" applyNumberFormat="1" applyFont="1" applyAlignment="1">
      <alignment horizontal="center" vertical="center" wrapText="1"/>
    </xf>
    <xf numFmtId="2" fontId="10" fillId="0" borderId="10" xfId="0" applyNumberFormat="1" applyFont="1" applyBorder="1" applyAlignment="1">
      <alignment horizontal="left" vertical="center" wrapText="1"/>
    </xf>
    <xf numFmtId="4" fontId="6" fillId="0" borderId="10" xfId="0" applyNumberFormat="1" applyFont="1" applyBorder="1" applyAlignment="1">
      <alignment horizontal="center" vertical="center" wrapText="1"/>
    </xf>
    <xf numFmtId="2" fontId="10" fillId="0" borderId="0" xfId="0" applyNumberFormat="1" applyFont="1" applyAlignment="1">
      <alignment horizontal="center" vertical="center" wrapText="1"/>
    </xf>
    <xf numFmtId="211" fontId="6" fillId="0" borderId="0" xfId="0" applyNumberFormat="1" applyFont="1" applyAlignment="1">
      <alignment horizontal="center" vertical="center"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2" fillId="0" borderId="12"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1" fillId="0" borderId="0" xfId="0" applyFont="1" applyAlignment="1">
      <alignment horizontal="right" vertical="center" wrapText="1"/>
    </xf>
    <xf numFmtId="1" fontId="2" fillId="0" borderId="14" xfId="0" applyNumberFormat="1" applyFont="1" applyBorder="1" applyAlignment="1">
      <alignment horizontal="center" vertical="center" wrapText="1"/>
    </xf>
    <xf numFmtId="1" fontId="6" fillId="0" borderId="0" xfId="0" applyNumberFormat="1" applyFont="1" applyAlignment="1">
      <alignment horizontal="center" vertical="center" wrapText="1"/>
    </xf>
    <xf numFmtId="0" fontId="2" fillId="0" borderId="10" xfId="0" applyFont="1" applyBorder="1" applyAlignment="1">
      <alignment horizontal="center" vertical="top" wrapText="1"/>
    </xf>
    <xf numFmtId="1" fontId="2" fillId="0" borderId="10" xfId="0" applyNumberFormat="1" applyFont="1" applyBorder="1" applyAlignment="1">
      <alignment horizontal="center" vertical="center" wrapText="1"/>
    </xf>
    <xf numFmtId="0" fontId="6" fillId="0" borderId="10" xfId="0" applyFont="1" applyBorder="1" applyAlignment="1">
      <alignment horizontal="left" vertical="top" wrapText="1"/>
    </xf>
    <xf numFmtId="0" fontId="6" fillId="0" borderId="10" xfId="0" applyFont="1" applyBorder="1" applyAlignment="1">
      <alignment horizontal="center" vertical="center" wrapText="1"/>
    </xf>
    <xf numFmtId="4" fontId="6" fillId="0" borderId="10" xfId="0" applyNumberFormat="1" applyFont="1" applyBorder="1" applyAlignment="1">
      <alignment horizontal="right" vertical="center" wrapText="1"/>
    </xf>
    <xf numFmtId="0" fontId="6" fillId="0" borderId="10" xfId="0" applyFont="1" applyBorder="1" applyAlignment="1">
      <alignment vertical="top" wrapText="1"/>
    </xf>
    <xf numFmtId="49" fontId="6" fillId="0" borderId="10" xfId="0" applyNumberFormat="1" applyFont="1" applyBorder="1" applyAlignment="1">
      <alignment horizontal="center" vertical="center" wrapText="1"/>
    </xf>
    <xf numFmtId="1" fontId="2" fillId="0" borderId="0" xfId="0" applyNumberFormat="1" applyFont="1" applyAlignment="1">
      <alignment horizontal="center" vertical="center" wrapText="1"/>
    </xf>
    <xf numFmtId="0" fontId="6" fillId="0" borderId="0" xfId="0" applyFont="1" applyAlignment="1">
      <alignment vertical="center" wrapText="1"/>
    </xf>
    <xf numFmtId="202" fontId="2" fillId="0" borderId="0" xfId="0" applyNumberFormat="1" applyFont="1" applyAlignment="1">
      <alignment vertical="center" wrapText="1"/>
    </xf>
    <xf numFmtId="49" fontId="2" fillId="0" borderId="10" xfId="0" applyNumberFormat="1" applyFont="1" applyBorder="1" applyAlignment="1">
      <alignment horizontal="center" vertical="top" wrapText="1"/>
    </xf>
    <xf numFmtId="4" fontId="2" fillId="0" borderId="10" xfId="0" applyNumberFormat="1" applyFont="1" applyBorder="1" applyAlignment="1">
      <alignment horizontal="right" vertical="top" wrapText="1"/>
    </xf>
    <xf numFmtId="0" fontId="2" fillId="0" borderId="10" xfId="0" applyFont="1" applyBorder="1" applyAlignment="1">
      <alignment vertical="center" wrapText="1"/>
    </xf>
    <xf numFmtId="0" fontId="8" fillId="0" borderId="10" xfId="0" applyFont="1" applyBorder="1" applyAlignment="1">
      <alignment horizontal="center" vertical="center" wrapText="1"/>
    </xf>
    <xf numFmtId="0" fontId="2" fillId="32" borderId="0" xfId="0" applyFont="1" applyFill="1" applyAlignment="1">
      <alignment vertical="center" wrapText="1"/>
    </xf>
    <xf numFmtId="209" fontId="6" fillId="0" borderId="10" xfId="0" applyNumberFormat="1" applyFont="1" applyBorder="1" applyAlignment="1">
      <alignment horizontal="center" vertical="center" wrapText="1"/>
    </xf>
    <xf numFmtId="1" fontId="6" fillId="0" borderId="0" xfId="0" applyNumberFormat="1" applyFont="1" applyAlignment="1">
      <alignment vertical="center" wrapText="1"/>
    </xf>
    <xf numFmtId="0" fontId="6" fillId="0" borderId="10" xfId="0" applyFont="1" applyBorder="1" applyAlignment="1">
      <alignment vertical="center" wrapText="1"/>
    </xf>
    <xf numFmtId="49" fontId="6" fillId="0" borderId="0" xfId="0" applyNumberFormat="1" applyFont="1" applyAlignment="1">
      <alignment horizontal="center" vertical="center" wrapText="1"/>
    </xf>
    <xf numFmtId="210" fontId="6"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1" fontId="2" fillId="0" borderId="0" xfId="0" applyNumberFormat="1" applyFont="1" applyAlignment="1">
      <alignment vertical="center" wrapText="1"/>
    </xf>
    <xf numFmtId="0" fontId="1" fillId="0" borderId="10" xfId="0" applyFont="1" applyBorder="1" applyAlignment="1">
      <alignment horizontal="right" vertical="center" wrapText="1"/>
    </xf>
    <xf numFmtId="0" fontId="2" fillId="0" borderId="13" xfId="0" applyFont="1" applyBorder="1" applyAlignment="1">
      <alignment horizontal="center" vertical="top"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1" fontId="2" fillId="0" borderId="13" xfId="0" applyNumberFormat="1" applyFont="1" applyBorder="1" applyAlignment="1">
      <alignment horizontal="center" vertical="center" wrapText="1"/>
    </xf>
    <xf numFmtId="210" fontId="6" fillId="0" borderId="0" xfId="0" applyNumberFormat="1" applyFont="1" applyAlignment="1">
      <alignment vertical="center" wrapText="1"/>
    </xf>
    <xf numFmtId="0" fontId="6" fillId="0" borderId="0" xfId="0" applyFont="1" applyAlignment="1">
      <alignment vertical="top" wrapText="1"/>
    </xf>
    <xf numFmtId="209" fontId="6"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2" fillId="0" borderId="0" xfId="0" applyNumberFormat="1" applyFont="1" applyAlignment="1">
      <alignment vertical="center" wrapText="1"/>
    </xf>
    <xf numFmtId="0" fontId="2" fillId="0" borderId="0" xfId="0" applyFont="1" applyAlignment="1">
      <alignment vertical="center"/>
    </xf>
    <xf numFmtId="0" fontId="2" fillId="0" borderId="0" xfId="0" applyFont="1" applyAlignment="1">
      <alignment horizontal="center" vertical="top" wrapText="1"/>
    </xf>
    <xf numFmtId="3" fontId="2" fillId="0" borderId="0" xfId="0" applyNumberFormat="1" applyFont="1" applyAlignment="1">
      <alignment horizontal="center" vertical="center" wrapText="1"/>
    </xf>
    <xf numFmtId="0" fontId="6" fillId="0" borderId="0" xfId="0" applyFont="1" applyAlignment="1">
      <alignment horizontal="center" vertical="top" wrapText="1"/>
    </xf>
    <xf numFmtId="3" fontId="6"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top" wrapText="1"/>
    </xf>
    <xf numFmtId="0" fontId="2" fillId="0" borderId="10" xfId="0" applyFont="1" applyBorder="1" applyAlignment="1">
      <alignment horizontal="justify" vertical="top" wrapText="1"/>
    </xf>
    <xf numFmtId="0" fontId="6" fillId="0" borderId="10" xfId="0" applyFont="1" applyBorder="1" applyAlignment="1">
      <alignment horizontal="center" vertical="top" wrapText="1"/>
    </xf>
    <xf numFmtId="209" fontId="2" fillId="0" borderId="0" xfId="0" applyNumberFormat="1" applyFont="1" applyAlignment="1">
      <alignment vertical="center" wrapText="1"/>
    </xf>
    <xf numFmtId="0" fontId="6" fillId="0" borderId="0" xfId="0" applyFont="1" applyFill="1" applyAlignment="1">
      <alignment horizontal="center" vertical="top" wrapText="1"/>
    </xf>
    <xf numFmtId="0" fontId="2" fillId="0" borderId="0" xfId="0" applyFont="1" applyFill="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horizontal="left" vertical="top" wrapText="1"/>
    </xf>
    <xf numFmtId="0" fontId="6" fillId="0" borderId="0" xfId="0" applyFont="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xf>
    <xf numFmtId="0" fontId="0" fillId="0" borderId="0" xfId="0" applyAlignment="1">
      <alignment horizontal="left" vertical="top" wrapText="1"/>
    </xf>
    <xf numFmtId="209" fontId="2" fillId="0" borderId="0" xfId="0" applyNumberFormat="1" applyFont="1" applyFill="1" applyAlignment="1">
      <alignment horizontal="left" vertical="center" wrapText="1"/>
    </xf>
    <xf numFmtId="0" fontId="0" fillId="0" borderId="0" xfId="0" applyFill="1" applyAlignment="1">
      <alignment horizontal="left" vertical="center" wrapText="1"/>
    </xf>
    <xf numFmtId="0" fontId="2"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xf>
    <xf numFmtId="209" fontId="2" fillId="0" borderId="0" xfId="0" applyNumberFormat="1" applyFont="1" applyFill="1" applyBorder="1" applyAlignment="1">
      <alignment horizontal="right" vertical="center" wrapText="1"/>
    </xf>
    <xf numFmtId="209" fontId="2" fillId="0" borderId="27" xfId="0" applyNumberFormat="1"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0" xfId="0" applyFont="1" applyFill="1" applyBorder="1" applyAlignment="1">
      <alignment horizontal="left" vertical="center" wrapText="1"/>
    </xf>
    <xf numFmtId="209" fontId="6" fillId="0" borderId="0" xfId="0" applyNumberFormat="1" applyFont="1" applyFill="1" applyAlignment="1">
      <alignment horizontal="center" vertical="center" wrapText="1"/>
    </xf>
    <xf numFmtId="209" fontId="2" fillId="0" borderId="0" xfId="0" applyNumberFormat="1" applyFont="1" applyFill="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0" fillId="0" borderId="0" xfId="0" applyAlignment="1">
      <alignment horizontal="left" vertical="center" wrapText="1"/>
    </xf>
    <xf numFmtId="0" fontId="2" fillId="0" borderId="17" xfId="0" applyFont="1" applyFill="1" applyBorder="1" applyAlignment="1">
      <alignment vertical="center" wrapText="1"/>
    </xf>
    <xf numFmtId="0" fontId="0" fillId="0" borderId="0" xfId="0" applyFill="1" applyAlignment="1">
      <alignment vertical="center" wrapText="1"/>
    </xf>
    <xf numFmtId="0" fontId="6" fillId="0" borderId="0" xfId="0" applyFont="1" applyAlignment="1">
      <alignment horizontal="center" vertical="center" wrapText="1"/>
    </xf>
    <xf numFmtId="0" fontId="0" fillId="0" borderId="0" xfId="0" applyAlignment="1">
      <alignment vertical="center" wrapText="1"/>
    </xf>
    <xf numFmtId="0" fontId="1" fillId="0" borderId="0" xfId="0" applyFont="1" applyAlignment="1">
      <alignment horizontal="right"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2" fillId="0" borderId="14" xfId="0" applyFont="1" applyBorder="1" applyAlignment="1">
      <alignment horizontal="center" vertical="top" wrapText="1"/>
    </xf>
    <xf numFmtId="0" fontId="0" fillId="0" borderId="13" xfId="0" applyBorder="1" applyAlignment="1">
      <alignment horizontal="center" vertical="top" wrapText="1"/>
    </xf>
    <xf numFmtId="0" fontId="2" fillId="0" borderId="14" xfId="0" applyFont="1" applyBorder="1" applyAlignment="1">
      <alignment horizontal="center" vertical="center" wrapText="1"/>
    </xf>
    <xf numFmtId="0" fontId="0" fillId="0" borderId="13" xfId="0" applyBorder="1" applyAlignment="1">
      <alignment horizontal="center" vertical="center" wrapText="1"/>
    </xf>
    <xf numFmtId="0" fontId="2" fillId="0" borderId="10" xfId="0" applyFont="1" applyBorder="1" applyAlignment="1">
      <alignment horizontal="center" vertical="center" wrapText="1"/>
    </xf>
    <xf numFmtId="0" fontId="0" fillId="0" borderId="10" xfId="0"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vertical="center"/>
    </xf>
    <xf numFmtId="0" fontId="6" fillId="0" borderId="0" xfId="0" applyFont="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0" fillId="0" borderId="33" xfId="0"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4" xfId="0" applyFont="1" applyBorder="1" applyAlignment="1">
      <alignment vertical="top" wrapText="1"/>
    </xf>
    <xf numFmtId="0" fontId="0" fillId="0" borderId="13" xfId="0" applyBorder="1" applyAlignment="1">
      <alignment vertical="top" wrapText="1"/>
    </xf>
    <xf numFmtId="0" fontId="0" fillId="0" borderId="33" xfId="0" applyBorder="1" applyAlignment="1">
      <alignment vertical="top" wrapText="1"/>
    </xf>
    <xf numFmtId="0" fontId="0" fillId="0" borderId="33" xfId="0" applyBorder="1" applyAlignment="1">
      <alignment horizontal="center" vertical="top" wrapText="1"/>
    </xf>
    <xf numFmtId="0" fontId="2" fillId="0" borderId="14" xfId="0" applyFont="1" applyBorder="1" applyAlignment="1">
      <alignment horizontal="center" vertical="top" wrapText="1"/>
    </xf>
    <xf numFmtId="0" fontId="2" fillId="0" borderId="33" xfId="0" applyFont="1" applyBorder="1" applyAlignment="1">
      <alignment horizontal="center" vertical="top" wrapText="1"/>
    </xf>
    <xf numFmtId="0" fontId="2" fillId="0" borderId="14" xfId="0" applyFont="1" applyBorder="1" applyAlignment="1">
      <alignment vertical="top" wrapText="1"/>
    </xf>
    <xf numFmtId="0" fontId="2" fillId="0" borderId="33" xfId="0" applyFont="1" applyBorder="1" applyAlignment="1">
      <alignment vertical="top" wrapText="1"/>
    </xf>
    <xf numFmtId="0" fontId="2" fillId="0" borderId="0" xfId="0" applyFont="1" applyAlignment="1">
      <alignment horizontal="left" vertical="center" wrapText="1"/>
    </xf>
    <xf numFmtId="0" fontId="1"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0" xfId="0" applyAlignment="1">
      <alignment/>
    </xf>
    <xf numFmtId="0" fontId="2" fillId="0" borderId="0" xfId="0" applyFont="1" applyAlignment="1">
      <alignment horizontal="right" vertical="center"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0" fillId="0" borderId="11" xfId="0" applyBorder="1" applyAlignment="1">
      <alignment horizontal="center" vertical="center" wrapText="1"/>
    </xf>
    <xf numFmtId="0" fontId="2" fillId="0" borderId="11" xfId="0" applyFont="1" applyBorder="1" applyAlignment="1">
      <alignment horizontal="center" vertical="center" wrapText="1"/>
    </xf>
    <xf numFmtId="49" fontId="8" fillId="0" borderId="10" xfId="0" applyNumberFormat="1" applyFont="1" applyBorder="1" applyAlignment="1">
      <alignment horizontal="center" vertical="center" wrapText="1"/>
    </xf>
    <xf numFmtId="0" fontId="51" fillId="0" borderId="16" xfId="0" applyFont="1" applyBorder="1" applyAlignment="1">
      <alignment horizontal="left" vertical="top" wrapText="1"/>
    </xf>
    <xf numFmtId="49" fontId="6" fillId="0" borderId="12" xfId="0" applyNumberFormat="1" applyFont="1" applyBorder="1" applyAlignment="1">
      <alignment horizontal="center" vertical="center" wrapText="1"/>
    </xf>
    <xf numFmtId="4" fontId="6" fillId="0" borderId="0" xfId="0" applyNumberFormat="1" applyFont="1" applyAlignment="1">
      <alignment horizontal="right" vertical="center" wrapText="1"/>
    </xf>
    <xf numFmtId="4" fontId="2" fillId="0" borderId="0" xfId="0" applyNumberFormat="1" applyFont="1" applyAlignment="1">
      <alignment horizontal="right" vertical="center" wrapText="1"/>
    </xf>
    <xf numFmtId="1" fontId="2" fillId="0" borderId="0" xfId="0" applyNumberFormat="1" applyFont="1" applyAlignment="1">
      <alignment horizontal="right" vertical="center" wrapText="1"/>
    </xf>
    <xf numFmtId="2" fontId="2" fillId="0" borderId="0" xfId="0" applyNumberFormat="1" applyFont="1" applyAlignment="1">
      <alignment horizontal="right" vertical="center" wrapText="1"/>
    </xf>
    <xf numFmtId="209" fontId="2" fillId="0" borderId="0" xfId="0" applyNumberFormat="1" applyFont="1" applyAlignment="1">
      <alignment horizontal="right" vertical="center" wrapText="1"/>
    </xf>
    <xf numFmtId="210" fontId="2" fillId="0" borderId="0" xfId="0" applyNumberFormat="1" applyFont="1" applyAlignment="1">
      <alignment horizontal="right" vertical="center" wrapText="1"/>
    </xf>
    <xf numFmtId="202" fontId="2" fillId="0" borderId="0" xfId="0" applyNumberFormat="1" applyFont="1" applyAlignment="1">
      <alignment horizontal="right" vertical="center" wrapText="1"/>
    </xf>
    <xf numFmtId="0" fontId="2" fillId="0" borderId="26" xfId="0" applyFont="1" applyBorder="1" applyAlignment="1">
      <alignment vertical="top" wrapText="1"/>
    </xf>
    <xf numFmtId="0" fontId="0" fillId="0" borderId="26" xfId="0" applyBorder="1" applyAlignment="1">
      <alignment wrapText="1"/>
    </xf>
    <xf numFmtId="0" fontId="0" fillId="0" borderId="0" xfId="0" applyFill="1" applyAlignment="1">
      <alignment horizontal="right" vertical="center" wrapText="1"/>
    </xf>
    <xf numFmtId="4" fontId="2" fillId="0" borderId="13" xfId="0" applyNumberFormat="1" applyFont="1" applyFill="1" applyBorder="1" applyAlignment="1">
      <alignment horizontal="right" vertical="top" wrapText="1"/>
    </xf>
    <xf numFmtId="4" fontId="2" fillId="0" borderId="10" xfId="0" applyNumberFormat="1" applyFont="1" applyFill="1" applyBorder="1" applyAlignment="1">
      <alignment horizontal="right" vertical="top"/>
    </xf>
    <xf numFmtId="4" fontId="7" fillId="0" borderId="10" xfId="0" applyNumberFormat="1" applyFont="1" applyFill="1" applyBorder="1" applyAlignment="1">
      <alignment horizontal="right" vertical="center" wrapText="1"/>
    </xf>
    <xf numFmtId="209" fontId="2" fillId="0" borderId="0" xfId="0" applyNumberFormat="1" applyFont="1" applyFill="1" applyAlignment="1">
      <alignment horizontal="righ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D30"/>
  <sheetViews>
    <sheetView zoomScalePageLayoutView="0" workbookViewId="0" topLeftCell="A1">
      <selection activeCell="A6" sqref="A6:IV6"/>
    </sheetView>
  </sheetViews>
  <sheetFormatPr defaultColWidth="9.00390625" defaultRowHeight="12.75"/>
  <cols>
    <col min="1" max="1" width="27.00390625" style="48" customWidth="1"/>
    <col min="2" max="2" width="74.375" style="49" customWidth="1"/>
    <col min="3" max="3" width="16.25390625" style="27" customWidth="1"/>
    <col min="4" max="4" width="11.875" style="47" bestFit="1" customWidth="1"/>
    <col min="5" max="5" width="9.125" style="47" customWidth="1"/>
    <col min="6" max="6" width="11.75390625" style="47" bestFit="1" customWidth="1"/>
    <col min="7" max="16384" width="9.125" style="47" customWidth="1"/>
  </cols>
  <sheetData>
    <row r="1" spans="1:3" ht="15.75" customHeight="1">
      <c r="A1" s="233" t="s">
        <v>537</v>
      </c>
      <c r="B1" s="233"/>
      <c r="C1" s="233"/>
    </row>
    <row r="2" spans="1:3" ht="15.75" customHeight="1">
      <c r="A2" s="233" t="s">
        <v>369</v>
      </c>
      <c r="B2" s="233"/>
      <c r="C2" s="233"/>
    </row>
    <row r="3" spans="1:3" ht="15.75" customHeight="1">
      <c r="A3" s="233" t="s">
        <v>370</v>
      </c>
      <c r="B3" s="233"/>
      <c r="C3" s="233"/>
    </row>
    <row r="4" spans="1:3" ht="15.75" customHeight="1">
      <c r="A4" s="233" t="s">
        <v>371</v>
      </c>
      <c r="B4" s="233"/>
      <c r="C4" s="233"/>
    </row>
    <row r="5" spans="1:3" ht="15.75" customHeight="1">
      <c r="A5" s="233" t="s">
        <v>927</v>
      </c>
      <c r="B5" s="233"/>
      <c r="C5" s="233"/>
    </row>
    <row r="6" spans="1:3" ht="15.75" customHeight="1">
      <c r="A6" s="233" t="s">
        <v>928</v>
      </c>
      <c r="B6" s="234"/>
      <c r="C6" s="234"/>
    </row>
    <row r="7" spans="1:3" ht="15.75" customHeight="1">
      <c r="A7" s="174"/>
      <c r="B7" s="175"/>
      <c r="C7" s="175"/>
    </row>
    <row r="8" spans="1:3" ht="15.75" customHeight="1">
      <c r="A8" s="174"/>
      <c r="B8" s="175"/>
      <c r="C8" s="175"/>
    </row>
    <row r="9" ht="15.75">
      <c r="C9" s="50"/>
    </row>
    <row r="10" spans="1:3" ht="15.75" customHeight="1">
      <c r="A10" s="231" t="s">
        <v>529</v>
      </c>
      <c r="B10" s="231"/>
      <c r="C10" s="231"/>
    </row>
    <row r="11" spans="1:3" ht="15.75" customHeight="1">
      <c r="A11" s="231" t="s">
        <v>560</v>
      </c>
      <c r="B11" s="231"/>
      <c r="C11" s="231"/>
    </row>
    <row r="12" spans="1:3" ht="15.75">
      <c r="A12" s="51"/>
      <c r="B12" s="51"/>
      <c r="C12" s="52"/>
    </row>
    <row r="13" ht="15.75">
      <c r="C13" s="53" t="s">
        <v>552</v>
      </c>
    </row>
    <row r="14" spans="1:3" s="27" customFormat="1" ht="63">
      <c r="A14" s="1" t="s">
        <v>530</v>
      </c>
      <c r="B14" s="1" t="s">
        <v>275</v>
      </c>
      <c r="C14" s="70" t="s">
        <v>261</v>
      </c>
    </row>
    <row r="15" spans="1:3" s="30" customFormat="1" ht="31.5">
      <c r="A15" s="1" t="s">
        <v>532</v>
      </c>
      <c r="B15" s="2" t="s">
        <v>531</v>
      </c>
      <c r="C15" s="86">
        <f>C16</f>
        <v>173480581.53</v>
      </c>
    </row>
    <row r="16" spans="1:3" s="30" customFormat="1" ht="15.75">
      <c r="A16" s="1" t="s">
        <v>533</v>
      </c>
      <c r="B16" s="71" t="s">
        <v>534</v>
      </c>
      <c r="C16" s="86">
        <f>C17</f>
        <v>173480581.53</v>
      </c>
    </row>
    <row r="17" spans="1:3" s="30" customFormat="1" ht="31.5">
      <c r="A17" s="1" t="s">
        <v>535</v>
      </c>
      <c r="B17" s="2" t="s">
        <v>536</v>
      </c>
      <c r="C17" s="86">
        <v>173480581.53</v>
      </c>
    </row>
    <row r="18" spans="1:3" s="30" customFormat="1" ht="15.75">
      <c r="A18" s="72"/>
      <c r="B18" s="29" t="s">
        <v>88</v>
      </c>
      <c r="C18" s="87">
        <f>C15</f>
        <v>173480581.53</v>
      </c>
    </row>
    <row r="19" spans="1:3" s="30" customFormat="1" ht="15.75">
      <c r="A19" s="73"/>
      <c r="B19" s="7"/>
      <c r="C19" s="21"/>
    </row>
    <row r="20" spans="1:4" s="30" customFormat="1" ht="15.75" customHeight="1">
      <c r="A20" s="232" t="s">
        <v>730</v>
      </c>
      <c r="B20" s="232"/>
      <c r="C20" s="232"/>
      <c r="D20" s="68"/>
    </row>
    <row r="21" spans="1:3" s="30" customFormat="1" ht="15.75">
      <c r="A21" s="48"/>
      <c r="B21" s="49"/>
      <c r="C21" s="27"/>
    </row>
    <row r="22" spans="1:3" s="30" customFormat="1" ht="15.75">
      <c r="A22" s="48"/>
      <c r="B22" s="49"/>
      <c r="C22" s="27"/>
    </row>
    <row r="23" spans="1:3" s="30" customFormat="1" ht="15.75">
      <c r="A23" s="48"/>
      <c r="B23" s="49"/>
      <c r="C23" s="27"/>
    </row>
    <row r="24" spans="1:3" s="30" customFormat="1" ht="15.75">
      <c r="A24" s="48"/>
      <c r="B24" s="49"/>
      <c r="C24" s="27"/>
    </row>
    <row r="25" spans="1:3" s="30" customFormat="1" ht="15.75">
      <c r="A25" s="48"/>
      <c r="B25" s="49"/>
      <c r="C25" s="27"/>
    </row>
    <row r="26" spans="1:3" s="30" customFormat="1" ht="15.75">
      <c r="A26" s="48"/>
      <c r="B26" s="49"/>
      <c r="C26" s="27"/>
    </row>
    <row r="27" spans="1:3" s="30" customFormat="1" ht="15.75">
      <c r="A27" s="48"/>
      <c r="B27" s="49"/>
      <c r="C27" s="27"/>
    </row>
    <row r="28" spans="1:3" s="30" customFormat="1" ht="15.75">
      <c r="A28" s="48"/>
      <c r="B28" s="49"/>
      <c r="C28" s="27"/>
    </row>
    <row r="29" spans="1:3" s="30" customFormat="1" ht="15.75">
      <c r="A29" s="48"/>
      <c r="B29" s="49"/>
      <c r="C29" s="27"/>
    </row>
    <row r="30" spans="1:3" s="30" customFormat="1" ht="15.75">
      <c r="A30" s="48"/>
      <c r="B30" s="49"/>
      <c r="C30" s="27"/>
    </row>
  </sheetData>
  <sheetProtection/>
  <mergeCells count="9">
    <mergeCell ref="A10:C10"/>
    <mergeCell ref="A11:C11"/>
    <mergeCell ref="A20:C20"/>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BA335"/>
  <sheetViews>
    <sheetView zoomScalePageLayoutView="0" workbookViewId="0" topLeftCell="A13">
      <selection activeCell="I235" sqref="I235"/>
    </sheetView>
  </sheetViews>
  <sheetFormatPr defaultColWidth="9.00390625" defaultRowHeight="12.75"/>
  <cols>
    <col min="1" max="1" width="71.625" style="115" customWidth="1"/>
    <col min="2" max="2" width="6.75390625" style="183" customWidth="1"/>
    <col min="3" max="3" width="16.25390625" style="183" customWidth="1"/>
    <col min="4" max="4" width="5.125" style="184" customWidth="1"/>
    <col min="5" max="5" width="17.625" style="184" customWidth="1"/>
    <col min="6" max="6" width="18.25390625" style="161" customWidth="1"/>
    <col min="7" max="7" width="13.125" style="209" customWidth="1"/>
    <col min="8" max="16384" width="9.125" style="183" customWidth="1"/>
  </cols>
  <sheetData>
    <row r="1" spans="1:7" s="180" customFormat="1" ht="15" customHeight="1">
      <c r="A1" s="179"/>
      <c r="C1" s="273" t="s">
        <v>963</v>
      </c>
      <c r="D1" s="259"/>
      <c r="E1" s="259"/>
      <c r="F1" s="259"/>
      <c r="G1" s="259"/>
    </row>
    <row r="2" spans="1:7" s="180" customFormat="1" ht="13.5" customHeight="1">
      <c r="A2" s="179"/>
      <c r="C2" s="273" t="s">
        <v>961</v>
      </c>
      <c r="D2" s="259"/>
      <c r="E2" s="259"/>
      <c r="F2" s="259"/>
      <c r="G2" s="259"/>
    </row>
    <row r="3" spans="1:7" s="180" customFormat="1" ht="13.5" customHeight="1">
      <c r="A3" s="179"/>
      <c r="C3" s="273" t="s">
        <v>962</v>
      </c>
      <c r="D3" s="259"/>
      <c r="E3" s="259"/>
      <c r="F3" s="259"/>
      <c r="G3" s="259"/>
    </row>
    <row r="4" spans="1:7" s="180" customFormat="1" ht="13.5" customHeight="1">
      <c r="A4" s="179"/>
      <c r="C4" s="273" t="s">
        <v>964</v>
      </c>
      <c r="D4" s="259"/>
      <c r="E4" s="259"/>
      <c r="F4" s="259"/>
      <c r="G4" s="259"/>
    </row>
    <row r="5" spans="1:7" s="180" customFormat="1" ht="13.5" customHeight="1">
      <c r="A5" s="179"/>
      <c r="C5" s="264" t="s">
        <v>965</v>
      </c>
      <c r="D5" s="259"/>
      <c r="E5" s="259"/>
      <c r="F5" s="259"/>
      <c r="G5" s="259"/>
    </row>
    <row r="6" spans="1:7" s="180" customFormat="1" ht="13.5" customHeight="1">
      <c r="A6" s="179"/>
      <c r="C6" s="264" t="s">
        <v>966</v>
      </c>
      <c r="D6" s="259"/>
      <c r="E6" s="259"/>
      <c r="F6" s="259"/>
      <c r="G6" s="177"/>
    </row>
    <row r="7" spans="1:7" s="180" customFormat="1" ht="13.5" customHeight="1">
      <c r="A7" s="179"/>
      <c r="C7" s="181"/>
      <c r="D7" s="177"/>
      <c r="E7" s="177"/>
      <c r="F7" s="182"/>
      <c r="G7" s="177"/>
    </row>
    <row r="8" spans="1:7" s="180" customFormat="1" ht="13.5" customHeight="1">
      <c r="A8" s="179"/>
      <c r="C8" s="264"/>
      <c r="D8" s="259"/>
      <c r="E8" s="259"/>
      <c r="F8" s="182"/>
      <c r="G8" s="177"/>
    </row>
    <row r="9" spans="1:7" ht="15.75">
      <c r="A9" s="258" t="s">
        <v>240</v>
      </c>
      <c r="B9" s="266"/>
      <c r="C9" s="266"/>
      <c r="D9" s="266"/>
      <c r="E9" s="266"/>
      <c r="F9" s="266"/>
      <c r="G9" s="160"/>
    </row>
    <row r="10" spans="1:7" ht="15.75">
      <c r="A10" s="258" t="s">
        <v>559</v>
      </c>
      <c r="B10" s="266"/>
      <c r="C10" s="266"/>
      <c r="D10" s="266"/>
      <c r="E10" s="266"/>
      <c r="F10" s="266"/>
      <c r="G10" s="160"/>
    </row>
    <row r="11" spans="1:7" ht="15.75">
      <c r="A11" s="160"/>
      <c r="B11" s="182"/>
      <c r="C11" s="182"/>
      <c r="D11" s="182"/>
      <c r="E11" s="182"/>
      <c r="F11" s="160"/>
      <c r="G11" s="160"/>
    </row>
    <row r="12" spans="5:7" ht="15.75">
      <c r="E12" s="161"/>
      <c r="F12" s="185" t="s">
        <v>552</v>
      </c>
      <c r="G12" s="185"/>
    </row>
    <row r="13" spans="1:7" ht="15.75">
      <c r="A13" s="267" t="s">
        <v>275</v>
      </c>
      <c r="B13" s="269" t="s">
        <v>241</v>
      </c>
      <c r="C13" s="269" t="s">
        <v>239</v>
      </c>
      <c r="D13" s="269" t="s">
        <v>8</v>
      </c>
      <c r="E13" s="271" t="s">
        <v>261</v>
      </c>
      <c r="F13" s="272"/>
      <c r="G13" s="185"/>
    </row>
    <row r="14" spans="1:7" s="161" customFormat="1" ht="15.75">
      <c r="A14" s="268"/>
      <c r="B14" s="270"/>
      <c r="C14" s="270"/>
      <c r="D14" s="270"/>
      <c r="E14" s="186" t="s">
        <v>503</v>
      </c>
      <c r="F14" s="95" t="s">
        <v>556</v>
      </c>
      <c r="G14" s="187"/>
    </row>
    <row r="15" spans="1:7" s="161" customFormat="1" ht="15.75" customHeight="1">
      <c r="A15" s="188">
        <v>1</v>
      </c>
      <c r="B15" s="117">
        <v>2</v>
      </c>
      <c r="C15" s="117">
        <v>3</v>
      </c>
      <c r="D15" s="117">
        <v>4</v>
      </c>
      <c r="E15" s="189">
        <v>5</v>
      </c>
      <c r="F15" s="117">
        <v>6</v>
      </c>
      <c r="G15" s="184"/>
    </row>
    <row r="16" spans="1:7" s="161" customFormat="1" ht="31.5">
      <c r="A16" s="190" t="s">
        <v>204</v>
      </c>
      <c r="B16" s="191">
        <v>706</v>
      </c>
      <c r="C16" s="191"/>
      <c r="D16" s="191"/>
      <c r="E16" s="192">
        <f>E17+E103+E118+E122+E141+E160+E194+E224+E236+E251+E263+E114</f>
        <v>1804213797.0900002</v>
      </c>
      <c r="F16" s="192">
        <f>F17+F103+F118+F122+F141+F160+F194+F224+F236+F251+F263+F114</f>
        <v>1799654236.1200001</v>
      </c>
      <c r="G16" s="184"/>
    </row>
    <row r="17" spans="1:7" s="161" customFormat="1" ht="47.25" customHeight="1">
      <c r="A17" s="193" t="s">
        <v>68</v>
      </c>
      <c r="B17" s="191">
        <v>706</v>
      </c>
      <c r="C17" s="194" t="s">
        <v>49</v>
      </c>
      <c r="D17" s="194"/>
      <c r="E17" s="192">
        <f>E45+E76+E95+E52+E63+E69+E23+E32+E18</f>
        <v>1308522029.94</v>
      </c>
      <c r="F17" s="192">
        <f>F45+F76+F95+F52+F63+F69+F23+F32+F18</f>
        <v>1311695340.92</v>
      </c>
      <c r="G17" s="195"/>
    </row>
    <row r="18" spans="1:7" s="196" customFormat="1" ht="15.75">
      <c r="A18" s="94" t="s">
        <v>518</v>
      </c>
      <c r="B18" s="117">
        <v>706</v>
      </c>
      <c r="C18" s="95" t="s">
        <v>512</v>
      </c>
      <c r="D18" s="95"/>
      <c r="E18" s="121">
        <f>E19+E21</f>
        <v>328648.4</v>
      </c>
      <c r="F18" s="121">
        <f>F19+F21</f>
        <v>388835.18</v>
      </c>
      <c r="G18" s="183"/>
    </row>
    <row r="19" spans="1:7" s="196" customFormat="1" ht="51" customHeight="1">
      <c r="A19" s="94" t="s">
        <v>513</v>
      </c>
      <c r="B19" s="117">
        <v>706</v>
      </c>
      <c r="C19" s="95" t="s">
        <v>514</v>
      </c>
      <c r="D19" s="95"/>
      <c r="E19" s="121">
        <f>E20</f>
        <v>328648.4</v>
      </c>
      <c r="F19" s="121">
        <f>F20</f>
        <v>368712.08</v>
      </c>
      <c r="G19" s="183"/>
    </row>
    <row r="20" spans="1:7" s="196" customFormat="1" ht="31.5">
      <c r="A20" s="94" t="s">
        <v>328</v>
      </c>
      <c r="B20" s="117">
        <v>706</v>
      </c>
      <c r="C20" s="95" t="s">
        <v>514</v>
      </c>
      <c r="D20" s="95" t="s">
        <v>329</v>
      </c>
      <c r="E20" s="121">
        <v>328648.4</v>
      </c>
      <c r="F20" s="121">
        <v>368712.08</v>
      </c>
      <c r="G20" s="183"/>
    </row>
    <row r="21" spans="1:7" s="196" customFormat="1" ht="47.25">
      <c r="A21" s="94" t="s">
        <v>590</v>
      </c>
      <c r="B21" s="117">
        <v>706</v>
      </c>
      <c r="C21" s="95" t="s">
        <v>592</v>
      </c>
      <c r="D21" s="95"/>
      <c r="E21" s="121">
        <f>E22</f>
        <v>0</v>
      </c>
      <c r="F21" s="121">
        <f>F22</f>
        <v>20123.1</v>
      </c>
      <c r="G21" s="183"/>
    </row>
    <row r="22" spans="1:7" s="196" customFormat="1" ht="31.5">
      <c r="A22" s="94" t="s">
        <v>328</v>
      </c>
      <c r="B22" s="117">
        <v>706</v>
      </c>
      <c r="C22" s="95" t="s">
        <v>592</v>
      </c>
      <c r="D22" s="95" t="s">
        <v>329</v>
      </c>
      <c r="E22" s="121">
        <v>0</v>
      </c>
      <c r="F22" s="121">
        <v>20123.1</v>
      </c>
      <c r="G22" s="183"/>
    </row>
    <row r="23" spans="1:7" s="196" customFormat="1" ht="31.5">
      <c r="A23" s="94" t="s">
        <v>116</v>
      </c>
      <c r="B23" s="117">
        <v>706</v>
      </c>
      <c r="C23" s="95" t="s">
        <v>50</v>
      </c>
      <c r="D23" s="95"/>
      <c r="E23" s="121">
        <f>E24+E26+E28+E30</f>
        <v>417342700</v>
      </c>
      <c r="F23" s="121">
        <f>F24+F26+F28+F30</f>
        <v>417347400</v>
      </c>
      <c r="G23" s="183"/>
    </row>
    <row r="24" spans="1:7" s="196" customFormat="1" ht="15.75">
      <c r="A24" s="94" t="s">
        <v>277</v>
      </c>
      <c r="B24" s="117">
        <v>706</v>
      </c>
      <c r="C24" s="95" t="s">
        <v>120</v>
      </c>
      <c r="D24" s="95"/>
      <c r="E24" s="121">
        <f>E25</f>
        <v>113089000</v>
      </c>
      <c r="F24" s="121">
        <f>F25</f>
        <v>113089000</v>
      </c>
      <c r="G24" s="183"/>
    </row>
    <row r="25" spans="1:7" s="196" customFormat="1" ht="31.5">
      <c r="A25" s="94" t="s">
        <v>328</v>
      </c>
      <c r="B25" s="117">
        <v>706</v>
      </c>
      <c r="C25" s="95" t="s">
        <v>120</v>
      </c>
      <c r="D25" s="95" t="s">
        <v>329</v>
      </c>
      <c r="E25" s="121">
        <v>113089000</v>
      </c>
      <c r="F25" s="121">
        <v>113089000</v>
      </c>
      <c r="G25" s="183"/>
    </row>
    <row r="26" spans="1:7" s="196" customFormat="1" ht="196.5" customHeight="1">
      <c r="A26" s="94" t="s">
        <v>355</v>
      </c>
      <c r="B26" s="117">
        <v>706</v>
      </c>
      <c r="C26" s="95" t="s">
        <v>117</v>
      </c>
      <c r="D26" s="95"/>
      <c r="E26" s="121">
        <f>E27</f>
        <v>223241500</v>
      </c>
      <c r="F26" s="121">
        <f>F27</f>
        <v>223245000</v>
      </c>
      <c r="G26" s="183"/>
    </row>
    <row r="27" spans="1:7" s="196" customFormat="1" ht="31.5">
      <c r="A27" s="94" t="s">
        <v>328</v>
      </c>
      <c r="B27" s="117">
        <v>706</v>
      </c>
      <c r="C27" s="95" t="s">
        <v>117</v>
      </c>
      <c r="D27" s="95" t="s">
        <v>329</v>
      </c>
      <c r="E27" s="121">
        <v>223241500</v>
      </c>
      <c r="F27" s="121">
        <v>223245000</v>
      </c>
      <c r="G27" s="183"/>
    </row>
    <row r="28" spans="1:7" s="196" customFormat="1" ht="204.75">
      <c r="A28" s="94" t="s">
        <v>6</v>
      </c>
      <c r="B28" s="117">
        <v>706</v>
      </c>
      <c r="C28" s="95" t="s">
        <v>118</v>
      </c>
      <c r="D28" s="95"/>
      <c r="E28" s="121">
        <f>E29</f>
        <v>2555300</v>
      </c>
      <c r="F28" s="121">
        <f>F29</f>
        <v>2555300</v>
      </c>
      <c r="G28" s="183"/>
    </row>
    <row r="29" spans="1:7" s="196" customFormat="1" ht="31.5">
      <c r="A29" s="94" t="s">
        <v>328</v>
      </c>
      <c r="B29" s="117">
        <v>706</v>
      </c>
      <c r="C29" s="95" t="s">
        <v>118</v>
      </c>
      <c r="D29" s="95" t="s">
        <v>329</v>
      </c>
      <c r="E29" s="121">
        <v>2555300</v>
      </c>
      <c r="F29" s="121">
        <v>2555300</v>
      </c>
      <c r="G29" s="183"/>
    </row>
    <row r="30" spans="1:7" s="196" customFormat="1" ht="224.25" customHeight="1">
      <c r="A30" s="94" t="s">
        <v>356</v>
      </c>
      <c r="B30" s="117">
        <v>706</v>
      </c>
      <c r="C30" s="95" t="s">
        <v>119</v>
      </c>
      <c r="D30" s="95"/>
      <c r="E30" s="121">
        <f>E31</f>
        <v>78456900</v>
      </c>
      <c r="F30" s="121">
        <f>F31</f>
        <v>78458100</v>
      </c>
      <c r="G30" s="183"/>
    </row>
    <row r="31" spans="1:7" s="196" customFormat="1" ht="31.5">
      <c r="A31" s="94" t="s">
        <v>328</v>
      </c>
      <c r="B31" s="117">
        <v>706</v>
      </c>
      <c r="C31" s="95" t="s">
        <v>119</v>
      </c>
      <c r="D31" s="95" t="s">
        <v>329</v>
      </c>
      <c r="E31" s="121">
        <v>78456900</v>
      </c>
      <c r="F31" s="121">
        <v>78458100</v>
      </c>
      <c r="G31" s="183"/>
    </row>
    <row r="32" spans="1:7" s="196" customFormat="1" ht="31.5">
      <c r="A32" s="94" t="s">
        <v>55</v>
      </c>
      <c r="B32" s="117">
        <v>706</v>
      </c>
      <c r="C32" s="95" t="s">
        <v>121</v>
      </c>
      <c r="D32" s="95"/>
      <c r="E32" s="121">
        <f>E44+E36+E33+E39+E41+E37</f>
        <v>620149533</v>
      </c>
      <c r="F32" s="121">
        <f>F44+F36+F33+F39+F41+F37</f>
        <v>621353323</v>
      </c>
      <c r="G32" s="183"/>
    </row>
    <row r="33" spans="1:7" s="196" customFormat="1" ht="15.75">
      <c r="A33" s="94" t="s">
        <v>427</v>
      </c>
      <c r="B33" s="117">
        <v>706</v>
      </c>
      <c r="C33" s="95" t="s">
        <v>426</v>
      </c>
      <c r="D33" s="95"/>
      <c r="E33" s="121">
        <f>E34</f>
        <v>5114000</v>
      </c>
      <c r="F33" s="121">
        <f>F34</f>
        <v>6317790</v>
      </c>
      <c r="G33" s="183"/>
    </row>
    <row r="34" spans="1:7" s="196" customFormat="1" ht="31.5">
      <c r="A34" s="94" t="s">
        <v>328</v>
      </c>
      <c r="B34" s="117">
        <v>706</v>
      </c>
      <c r="C34" s="95" t="s">
        <v>426</v>
      </c>
      <c r="D34" s="95" t="s">
        <v>329</v>
      </c>
      <c r="E34" s="121">
        <v>5114000</v>
      </c>
      <c r="F34" s="121">
        <v>6317790</v>
      </c>
      <c r="G34" s="183"/>
    </row>
    <row r="35" spans="1:7" ht="31.5">
      <c r="A35" s="94" t="s">
        <v>330</v>
      </c>
      <c r="B35" s="117">
        <v>706</v>
      </c>
      <c r="C35" s="95" t="s">
        <v>125</v>
      </c>
      <c r="D35" s="95"/>
      <c r="E35" s="121">
        <f>E36</f>
        <v>146164000</v>
      </c>
      <c r="F35" s="121">
        <f>F36</f>
        <v>146164000</v>
      </c>
      <c r="G35" s="183"/>
    </row>
    <row r="36" spans="1:7" ht="31.5">
      <c r="A36" s="94" t="s">
        <v>328</v>
      </c>
      <c r="B36" s="117">
        <v>706</v>
      </c>
      <c r="C36" s="95" t="s">
        <v>125</v>
      </c>
      <c r="D36" s="95" t="s">
        <v>329</v>
      </c>
      <c r="E36" s="121">
        <v>146164000</v>
      </c>
      <c r="F36" s="121">
        <v>146164000</v>
      </c>
      <c r="G36" s="183"/>
    </row>
    <row r="37" spans="1:7" ht="53.25" customHeight="1">
      <c r="A37" s="94" t="s">
        <v>500</v>
      </c>
      <c r="B37" s="117">
        <v>706</v>
      </c>
      <c r="C37" s="95" t="s">
        <v>499</v>
      </c>
      <c r="D37" s="95"/>
      <c r="E37" s="121">
        <f>E38</f>
        <v>42313698</v>
      </c>
      <c r="F37" s="121">
        <f>F38</f>
        <v>42313698</v>
      </c>
      <c r="G37" s="197"/>
    </row>
    <row r="38" spans="1:7" ht="36.75" customHeight="1">
      <c r="A38" s="94" t="s">
        <v>328</v>
      </c>
      <c r="B38" s="117">
        <v>706</v>
      </c>
      <c r="C38" s="95" t="s">
        <v>499</v>
      </c>
      <c r="D38" s="95" t="s">
        <v>329</v>
      </c>
      <c r="E38" s="121">
        <v>42313698</v>
      </c>
      <c r="F38" s="121">
        <v>42313698</v>
      </c>
      <c r="G38" s="195"/>
    </row>
    <row r="39" spans="1:7" ht="53.25" customHeight="1">
      <c r="A39" s="94" t="s">
        <v>357</v>
      </c>
      <c r="B39" s="117">
        <v>706</v>
      </c>
      <c r="C39" s="95" t="s">
        <v>122</v>
      </c>
      <c r="D39" s="95"/>
      <c r="E39" s="121">
        <f>E40</f>
        <v>371717235</v>
      </c>
      <c r="F39" s="121">
        <f>F40</f>
        <v>371717235</v>
      </c>
      <c r="G39" s="195"/>
    </row>
    <row r="40" spans="1:7" ht="35.25" customHeight="1">
      <c r="A40" s="94" t="s">
        <v>328</v>
      </c>
      <c r="B40" s="117">
        <v>706</v>
      </c>
      <c r="C40" s="95" t="s">
        <v>122</v>
      </c>
      <c r="D40" s="95" t="s">
        <v>329</v>
      </c>
      <c r="E40" s="121">
        <v>371717235</v>
      </c>
      <c r="F40" s="121">
        <v>371717235</v>
      </c>
      <c r="G40" s="195"/>
    </row>
    <row r="41" spans="1:7" ht="180.75" customHeight="1">
      <c r="A41" s="94" t="s">
        <v>358</v>
      </c>
      <c r="B41" s="117">
        <v>706</v>
      </c>
      <c r="C41" s="95" t="s">
        <v>123</v>
      </c>
      <c r="D41" s="95"/>
      <c r="E41" s="121">
        <f>E42</f>
        <v>15916500</v>
      </c>
      <c r="F41" s="121">
        <f>F42</f>
        <v>15916500</v>
      </c>
      <c r="G41" s="195"/>
    </row>
    <row r="42" spans="1:7" ht="31.5">
      <c r="A42" s="94" t="s">
        <v>328</v>
      </c>
      <c r="B42" s="117">
        <v>706</v>
      </c>
      <c r="C42" s="95" t="s">
        <v>123</v>
      </c>
      <c r="D42" s="95" t="s">
        <v>329</v>
      </c>
      <c r="E42" s="121">
        <v>15916500</v>
      </c>
      <c r="F42" s="121">
        <v>15916500</v>
      </c>
      <c r="G42" s="195"/>
    </row>
    <row r="43" spans="1:7" ht="191.25" customHeight="1">
      <c r="A43" s="94" t="s">
        <v>359</v>
      </c>
      <c r="B43" s="117">
        <v>706</v>
      </c>
      <c r="C43" s="95" t="s">
        <v>124</v>
      </c>
      <c r="D43" s="95"/>
      <c r="E43" s="121">
        <f>E44</f>
        <v>38924100</v>
      </c>
      <c r="F43" s="121">
        <f>F44</f>
        <v>38924100</v>
      </c>
      <c r="G43" s="195"/>
    </row>
    <row r="44" spans="1:7" ht="31.5">
      <c r="A44" s="94" t="s">
        <v>328</v>
      </c>
      <c r="B44" s="117">
        <v>706</v>
      </c>
      <c r="C44" s="95" t="s">
        <v>124</v>
      </c>
      <c r="D44" s="95" t="s">
        <v>329</v>
      </c>
      <c r="E44" s="121">
        <v>38924100</v>
      </c>
      <c r="F44" s="121">
        <v>38924100</v>
      </c>
      <c r="G44" s="195"/>
    </row>
    <row r="45" spans="1:7" ht="31.5">
      <c r="A45" s="94" t="s">
        <v>126</v>
      </c>
      <c r="B45" s="117">
        <v>706</v>
      </c>
      <c r="C45" s="95" t="s">
        <v>127</v>
      </c>
      <c r="D45" s="95"/>
      <c r="E45" s="121">
        <f>E48+E46+E50</f>
        <v>76570300</v>
      </c>
      <c r="F45" s="121">
        <f>F48+F46+F50</f>
        <v>76570300</v>
      </c>
      <c r="G45" s="195"/>
    </row>
    <row r="46" spans="1:7" ht="47.25">
      <c r="A46" s="94" t="s">
        <v>378</v>
      </c>
      <c r="B46" s="117">
        <v>706</v>
      </c>
      <c r="C46" s="95" t="s">
        <v>34</v>
      </c>
      <c r="D46" s="95"/>
      <c r="E46" s="121">
        <f>E47</f>
        <v>14291300</v>
      </c>
      <c r="F46" s="121">
        <f>F47</f>
        <v>14687300</v>
      </c>
      <c r="G46" s="195"/>
    </row>
    <row r="47" spans="1:7" ht="31.5">
      <c r="A47" s="94" t="s">
        <v>328</v>
      </c>
      <c r="B47" s="117">
        <v>706</v>
      </c>
      <c r="C47" s="95" t="s">
        <v>34</v>
      </c>
      <c r="D47" s="95" t="s">
        <v>329</v>
      </c>
      <c r="E47" s="121">
        <v>14291300</v>
      </c>
      <c r="F47" s="121">
        <v>14687300</v>
      </c>
      <c r="G47" s="195"/>
    </row>
    <row r="48" spans="1:7" ht="15.75">
      <c r="A48" s="94" t="s">
        <v>113</v>
      </c>
      <c r="B48" s="117">
        <v>706</v>
      </c>
      <c r="C48" s="95" t="s">
        <v>128</v>
      </c>
      <c r="D48" s="95"/>
      <c r="E48" s="121">
        <f>E49</f>
        <v>50179000</v>
      </c>
      <c r="F48" s="121">
        <f>F49</f>
        <v>49783000</v>
      </c>
      <c r="G48" s="195"/>
    </row>
    <row r="49" spans="1:7" ht="31.5">
      <c r="A49" s="94" t="s">
        <v>328</v>
      </c>
      <c r="B49" s="117">
        <v>706</v>
      </c>
      <c r="C49" s="95" t="s">
        <v>128</v>
      </c>
      <c r="D49" s="95" t="s">
        <v>329</v>
      </c>
      <c r="E49" s="121">
        <v>50179000</v>
      </c>
      <c r="F49" s="121">
        <v>49783000</v>
      </c>
      <c r="G49" s="195"/>
    </row>
    <row r="50" spans="1:7" ht="31.5">
      <c r="A50" s="94" t="s">
        <v>515</v>
      </c>
      <c r="B50" s="117">
        <v>706</v>
      </c>
      <c r="C50" s="95" t="s">
        <v>562</v>
      </c>
      <c r="D50" s="95"/>
      <c r="E50" s="121">
        <f>E51</f>
        <v>12100000</v>
      </c>
      <c r="F50" s="121">
        <f>F51</f>
        <v>12100000</v>
      </c>
      <c r="G50" s="195"/>
    </row>
    <row r="51" spans="1:7" ht="31.5">
      <c r="A51" s="94" t="s">
        <v>328</v>
      </c>
      <c r="B51" s="117">
        <v>706</v>
      </c>
      <c r="C51" s="95" t="s">
        <v>562</v>
      </c>
      <c r="D51" s="95" t="s">
        <v>329</v>
      </c>
      <c r="E51" s="121">
        <v>12100000</v>
      </c>
      <c r="F51" s="121">
        <v>12100000</v>
      </c>
      <c r="G51" s="195"/>
    </row>
    <row r="52" spans="1:7" ht="31.5">
      <c r="A52" s="94" t="s">
        <v>213</v>
      </c>
      <c r="B52" s="117">
        <v>706</v>
      </c>
      <c r="C52" s="95" t="s">
        <v>130</v>
      </c>
      <c r="D52" s="95"/>
      <c r="E52" s="121">
        <f>E53+E60+E58+E56</f>
        <v>23310500</v>
      </c>
      <c r="F52" s="121">
        <f>F53+F60+F58+F56</f>
        <v>23310500</v>
      </c>
      <c r="G52" s="195"/>
    </row>
    <row r="53" spans="1:7" ht="18" customHeight="1">
      <c r="A53" s="94" t="s">
        <v>298</v>
      </c>
      <c r="B53" s="117">
        <v>706</v>
      </c>
      <c r="C53" s="95" t="s">
        <v>41</v>
      </c>
      <c r="D53" s="95"/>
      <c r="E53" s="121">
        <f>E54+E55</f>
        <v>2150000</v>
      </c>
      <c r="F53" s="121">
        <f>F54+F55</f>
        <v>2150000</v>
      </c>
      <c r="G53" s="195"/>
    </row>
    <row r="54" spans="1:7" ht="15.75">
      <c r="A54" s="94" t="s">
        <v>333</v>
      </c>
      <c r="B54" s="117">
        <v>706</v>
      </c>
      <c r="C54" s="95" t="s">
        <v>41</v>
      </c>
      <c r="D54" s="95" t="s">
        <v>332</v>
      </c>
      <c r="E54" s="121">
        <v>550000</v>
      </c>
      <c r="F54" s="121">
        <v>550000</v>
      </c>
      <c r="G54" s="195"/>
    </row>
    <row r="55" spans="1:7" ht="31.5">
      <c r="A55" s="94" t="s">
        <v>328</v>
      </c>
      <c r="B55" s="117">
        <v>706</v>
      </c>
      <c r="C55" s="95" t="s">
        <v>41</v>
      </c>
      <c r="D55" s="95" t="s">
        <v>329</v>
      </c>
      <c r="E55" s="121">
        <v>1600000</v>
      </c>
      <c r="F55" s="121">
        <v>1600000</v>
      </c>
      <c r="G55" s="195"/>
    </row>
    <row r="56" spans="1:7" ht="15.75">
      <c r="A56" s="94" t="s">
        <v>491</v>
      </c>
      <c r="B56" s="117">
        <v>706</v>
      </c>
      <c r="C56" s="95" t="s">
        <v>492</v>
      </c>
      <c r="D56" s="95"/>
      <c r="E56" s="121">
        <f>E57</f>
        <v>1000000</v>
      </c>
      <c r="F56" s="121">
        <f>F57</f>
        <v>1000000</v>
      </c>
      <c r="G56" s="195"/>
    </row>
    <row r="57" spans="1:7" ht="31.5">
      <c r="A57" s="94" t="s">
        <v>328</v>
      </c>
      <c r="B57" s="117">
        <v>706</v>
      </c>
      <c r="C57" s="95" t="s">
        <v>492</v>
      </c>
      <c r="D57" s="95" t="s">
        <v>329</v>
      </c>
      <c r="E57" s="121">
        <v>1000000</v>
      </c>
      <c r="F57" s="121">
        <v>1000000</v>
      </c>
      <c r="G57" s="195"/>
    </row>
    <row r="58" spans="1:7" ht="81" customHeight="1">
      <c r="A58" s="94" t="s">
        <v>435</v>
      </c>
      <c r="B58" s="117">
        <v>706</v>
      </c>
      <c r="C58" s="95" t="s">
        <v>43</v>
      </c>
      <c r="D58" s="95"/>
      <c r="E58" s="121">
        <f>E59</f>
        <v>3442400</v>
      </c>
      <c r="F58" s="121">
        <f>F59</f>
        <v>3442400</v>
      </c>
      <c r="G58" s="195"/>
    </row>
    <row r="59" spans="1:7" ht="15.75">
      <c r="A59" s="94" t="s">
        <v>333</v>
      </c>
      <c r="B59" s="117">
        <v>706</v>
      </c>
      <c r="C59" s="95" t="s">
        <v>43</v>
      </c>
      <c r="D59" s="95" t="s">
        <v>332</v>
      </c>
      <c r="E59" s="121">
        <v>3442400</v>
      </c>
      <c r="F59" s="121">
        <v>3442400</v>
      </c>
      <c r="G59" s="195"/>
    </row>
    <row r="60" spans="1:7" ht="79.5" customHeight="1">
      <c r="A60" s="94" t="s">
        <v>436</v>
      </c>
      <c r="B60" s="117">
        <v>706</v>
      </c>
      <c r="C60" s="95" t="s">
        <v>42</v>
      </c>
      <c r="D60" s="95"/>
      <c r="E60" s="121">
        <f>E61+E62</f>
        <v>16718100</v>
      </c>
      <c r="F60" s="121">
        <f>F61+F62</f>
        <v>16718100</v>
      </c>
      <c r="G60" s="195"/>
    </row>
    <row r="61" spans="1:7" ht="15.75">
      <c r="A61" s="94" t="s">
        <v>333</v>
      </c>
      <c r="B61" s="117">
        <v>706</v>
      </c>
      <c r="C61" s="95" t="s">
        <v>42</v>
      </c>
      <c r="D61" s="95" t="s">
        <v>332</v>
      </c>
      <c r="E61" s="121">
        <v>9918100</v>
      </c>
      <c r="F61" s="121">
        <v>9918100</v>
      </c>
      <c r="G61" s="195"/>
    </row>
    <row r="62" spans="1:7" ht="31.5">
      <c r="A62" s="94" t="s">
        <v>328</v>
      </c>
      <c r="B62" s="117">
        <v>706</v>
      </c>
      <c r="C62" s="95" t="s">
        <v>42</v>
      </c>
      <c r="D62" s="95" t="s">
        <v>329</v>
      </c>
      <c r="E62" s="121">
        <v>6800000</v>
      </c>
      <c r="F62" s="121">
        <v>6800000</v>
      </c>
      <c r="G62" s="195"/>
    </row>
    <row r="63" spans="1:7" ht="114" customHeight="1">
      <c r="A63" s="94" t="s">
        <v>561</v>
      </c>
      <c r="B63" s="117">
        <v>706</v>
      </c>
      <c r="C63" s="95" t="s">
        <v>132</v>
      </c>
      <c r="D63" s="95"/>
      <c r="E63" s="121">
        <f>E64</f>
        <v>2500000</v>
      </c>
      <c r="F63" s="121">
        <f>F64</f>
        <v>2500000</v>
      </c>
      <c r="G63" s="195"/>
    </row>
    <row r="64" spans="1:7" ht="15.75">
      <c r="A64" s="94" t="s">
        <v>114</v>
      </c>
      <c r="B64" s="117">
        <v>706</v>
      </c>
      <c r="C64" s="95" t="s">
        <v>44</v>
      </c>
      <c r="D64" s="95"/>
      <c r="E64" s="121">
        <f>E65+E66+E67</f>
        <v>2500000</v>
      </c>
      <c r="F64" s="121">
        <f>F65+F66+F67</f>
        <v>2500000</v>
      </c>
      <c r="G64" s="195"/>
    </row>
    <row r="65" spans="1:7" ht="63.75" customHeight="1">
      <c r="A65" s="94" t="s">
        <v>320</v>
      </c>
      <c r="B65" s="117">
        <v>706</v>
      </c>
      <c r="C65" s="95" t="s">
        <v>44</v>
      </c>
      <c r="D65" s="95" t="s">
        <v>321</v>
      </c>
      <c r="E65" s="121">
        <v>1367000</v>
      </c>
      <c r="F65" s="121">
        <v>1367000</v>
      </c>
      <c r="G65" s="195"/>
    </row>
    <row r="66" spans="1:7" ht="31.5">
      <c r="A66" s="94" t="s">
        <v>346</v>
      </c>
      <c r="B66" s="117">
        <v>706</v>
      </c>
      <c r="C66" s="95" t="s">
        <v>44</v>
      </c>
      <c r="D66" s="95" t="s">
        <v>322</v>
      </c>
      <c r="E66" s="121">
        <v>863000</v>
      </c>
      <c r="F66" s="121">
        <v>863000</v>
      </c>
      <c r="G66" s="195"/>
    </row>
    <row r="67" spans="1:7" ht="31.5">
      <c r="A67" s="94" t="s">
        <v>328</v>
      </c>
      <c r="B67" s="117">
        <v>706</v>
      </c>
      <c r="C67" s="95" t="s">
        <v>44</v>
      </c>
      <c r="D67" s="95" t="s">
        <v>329</v>
      </c>
      <c r="E67" s="121">
        <v>270000</v>
      </c>
      <c r="F67" s="121">
        <v>270000</v>
      </c>
      <c r="G67" s="195"/>
    </row>
    <row r="68" spans="1:7" ht="63" customHeight="1">
      <c r="A68" s="94" t="s">
        <v>736</v>
      </c>
      <c r="B68" s="117">
        <v>706</v>
      </c>
      <c r="C68" s="95" t="s">
        <v>456</v>
      </c>
      <c r="D68" s="95"/>
      <c r="E68" s="121">
        <v>0</v>
      </c>
      <c r="F68" s="121">
        <v>0</v>
      </c>
      <c r="G68" s="195"/>
    </row>
    <row r="69" spans="1:7" ht="31.5">
      <c r="A69" s="94" t="s">
        <v>135</v>
      </c>
      <c r="B69" s="117">
        <v>706</v>
      </c>
      <c r="C69" s="95" t="s">
        <v>133</v>
      </c>
      <c r="D69" s="95"/>
      <c r="E69" s="121">
        <f>E72+E70</f>
        <v>17064000</v>
      </c>
      <c r="F69" s="121">
        <f>F72+F70</f>
        <v>17064000</v>
      </c>
      <c r="G69" s="195"/>
    </row>
    <row r="70" spans="1:7" ht="15.75">
      <c r="A70" s="94" t="s">
        <v>501</v>
      </c>
      <c r="B70" s="117">
        <v>706</v>
      </c>
      <c r="C70" s="95" t="s">
        <v>502</v>
      </c>
      <c r="D70" s="95"/>
      <c r="E70" s="121">
        <f>E71</f>
        <v>75000</v>
      </c>
      <c r="F70" s="121">
        <f>F71</f>
        <v>75000</v>
      </c>
      <c r="G70" s="195"/>
    </row>
    <row r="71" spans="1:7" ht="31.5">
      <c r="A71" s="94" t="s">
        <v>346</v>
      </c>
      <c r="B71" s="117">
        <v>706</v>
      </c>
      <c r="C71" s="95" t="s">
        <v>502</v>
      </c>
      <c r="D71" s="95" t="s">
        <v>322</v>
      </c>
      <c r="E71" s="121">
        <v>75000</v>
      </c>
      <c r="F71" s="121">
        <v>75000</v>
      </c>
      <c r="G71" s="195"/>
    </row>
    <row r="72" spans="1:7" ht="67.5" customHeight="1">
      <c r="A72" s="94" t="s">
        <v>297</v>
      </c>
      <c r="B72" s="117">
        <v>706</v>
      </c>
      <c r="C72" s="95" t="s">
        <v>45</v>
      </c>
      <c r="D72" s="95"/>
      <c r="E72" s="121">
        <f>E73+E74+E75</f>
        <v>16989000</v>
      </c>
      <c r="F72" s="121">
        <f>F73+F74+F75</f>
        <v>16989000</v>
      </c>
      <c r="G72" s="195"/>
    </row>
    <row r="73" spans="1:7" ht="66.75" customHeight="1">
      <c r="A73" s="94" t="s">
        <v>320</v>
      </c>
      <c r="B73" s="117">
        <v>706</v>
      </c>
      <c r="C73" s="95" t="s">
        <v>45</v>
      </c>
      <c r="D73" s="95" t="s">
        <v>321</v>
      </c>
      <c r="E73" s="121">
        <v>13330000</v>
      </c>
      <c r="F73" s="121">
        <v>13330000</v>
      </c>
      <c r="G73" s="195"/>
    </row>
    <row r="74" spans="1:7" ht="31.5">
      <c r="A74" s="94" t="s">
        <v>346</v>
      </c>
      <c r="B74" s="117">
        <v>706</v>
      </c>
      <c r="C74" s="95" t="s">
        <v>45</v>
      </c>
      <c r="D74" s="95" t="s">
        <v>322</v>
      </c>
      <c r="E74" s="121">
        <v>3526000</v>
      </c>
      <c r="F74" s="121">
        <v>3526000</v>
      </c>
      <c r="G74" s="195"/>
    </row>
    <row r="75" spans="1:7" ht="15.75">
      <c r="A75" s="94" t="s">
        <v>323</v>
      </c>
      <c r="B75" s="117">
        <v>706</v>
      </c>
      <c r="C75" s="95" t="s">
        <v>45</v>
      </c>
      <c r="D75" s="95" t="s">
        <v>324</v>
      </c>
      <c r="E75" s="121">
        <v>133000</v>
      </c>
      <c r="F75" s="121">
        <v>133000</v>
      </c>
      <c r="G75" s="195"/>
    </row>
    <row r="76" spans="1:7" ht="63">
      <c r="A76" s="94" t="s">
        <v>586</v>
      </c>
      <c r="B76" s="117">
        <v>706</v>
      </c>
      <c r="C76" s="95" t="s">
        <v>134</v>
      </c>
      <c r="D76" s="95"/>
      <c r="E76" s="121">
        <f>E83+E85+E87+E89+E91+E93+E77+E79+E81</f>
        <v>102379385.47</v>
      </c>
      <c r="F76" s="121">
        <f>F83+F85+F87+F89+F91+F93+F77+F79+F81</f>
        <v>104284019.67</v>
      </c>
      <c r="G76" s="195"/>
    </row>
    <row r="77" spans="1:7" ht="47.25">
      <c r="A77" s="94" t="s">
        <v>516</v>
      </c>
      <c r="B77" s="117">
        <v>706</v>
      </c>
      <c r="C77" s="95" t="s">
        <v>517</v>
      </c>
      <c r="D77" s="95"/>
      <c r="E77" s="121">
        <f>E78</f>
        <v>45642901.5</v>
      </c>
      <c r="F77" s="121">
        <f>F78</f>
        <v>46789088</v>
      </c>
      <c r="G77" s="195"/>
    </row>
    <row r="78" spans="1:7" ht="31.5">
      <c r="A78" s="94" t="s">
        <v>328</v>
      </c>
      <c r="B78" s="117">
        <v>706</v>
      </c>
      <c r="C78" s="95" t="s">
        <v>517</v>
      </c>
      <c r="D78" s="95" t="s">
        <v>329</v>
      </c>
      <c r="E78" s="121">
        <v>45642901.5</v>
      </c>
      <c r="F78" s="121">
        <v>46789088</v>
      </c>
      <c r="G78" s="195"/>
    </row>
    <row r="79" spans="1:7" ht="52.5" customHeight="1">
      <c r="A79" s="94" t="s">
        <v>433</v>
      </c>
      <c r="B79" s="117">
        <v>706</v>
      </c>
      <c r="C79" s="95" t="s">
        <v>32</v>
      </c>
      <c r="D79" s="95"/>
      <c r="E79" s="121">
        <f>E80</f>
        <v>11484221.8</v>
      </c>
      <c r="F79" s="121">
        <f>F80</f>
        <v>11484221.8</v>
      </c>
      <c r="G79" s="195"/>
    </row>
    <row r="80" spans="1:7" ht="31.5">
      <c r="A80" s="94" t="s">
        <v>328</v>
      </c>
      <c r="B80" s="117">
        <v>706</v>
      </c>
      <c r="C80" s="95" t="s">
        <v>32</v>
      </c>
      <c r="D80" s="95" t="s">
        <v>329</v>
      </c>
      <c r="E80" s="121">
        <v>11484221.8</v>
      </c>
      <c r="F80" s="121">
        <v>11484221.8</v>
      </c>
      <c r="G80" s="195"/>
    </row>
    <row r="81" spans="1:7" ht="78.75">
      <c r="A81" s="94" t="s">
        <v>789</v>
      </c>
      <c r="B81" s="117">
        <v>706</v>
      </c>
      <c r="C81" s="95" t="s">
        <v>790</v>
      </c>
      <c r="D81" s="95"/>
      <c r="E81" s="121">
        <f>E82</f>
        <v>1189361</v>
      </c>
      <c r="F81" s="121">
        <f>F82</f>
        <v>1518127</v>
      </c>
      <c r="G81" s="195"/>
    </row>
    <row r="82" spans="1:7" ht="31.5">
      <c r="A82" s="94" t="s">
        <v>328</v>
      </c>
      <c r="B82" s="117">
        <v>706</v>
      </c>
      <c r="C82" s="95" t="s">
        <v>790</v>
      </c>
      <c r="D82" s="95" t="s">
        <v>329</v>
      </c>
      <c r="E82" s="121">
        <v>1189361</v>
      </c>
      <c r="F82" s="121">
        <v>1518127</v>
      </c>
      <c r="G82" s="195"/>
    </row>
    <row r="83" spans="1:7" ht="15.75">
      <c r="A83" s="94" t="s">
        <v>111</v>
      </c>
      <c r="B83" s="117">
        <v>706</v>
      </c>
      <c r="C83" s="95" t="s">
        <v>217</v>
      </c>
      <c r="D83" s="95"/>
      <c r="E83" s="121">
        <f>E84</f>
        <v>1480000</v>
      </c>
      <c r="F83" s="121">
        <f>F84</f>
        <v>1480000</v>
      </c>
      <c r="G83" s="195"/>
    </row>
    <row r="84" spans="1:7" ht="31.5">
      <c r="A84" s="94" t="s">
        <v>328</v>
      </c>
      <c r="B84" s="117">
        <v>706</v>
      </c>
      <c r="C84" s="95" t="s">
        <v>217</v>
      </c>
      <c r="D84" s="95" t="s">
        <v>329</v>
      </c>
      <c r="E84" s="121">
        <v>1480000</v>
      </c>
      <c r="F84" s="121">
        <v>1480000</v>
      </c>
      <c r="G84" s="195"/>
    </row>
    <row r="85" spans="1:7" ht="31.5">
      <c r="A85" s="94" t="s">
        <v>112</v>
      </c>
      <c r="B85" s="117">
        <v>706</v>
      </c>
      <c r="C85" s="95" t="s">
        <v>218</v>
      </c>
      <c r="D85" s="95"/>
      <c r="E85" s="121">
        <f>E86</f>
        <v>9796000</v>
      </c>
      <c r="F85" s="121">
        <f>F86</f>
        <v>9796000</v>
      </c>
      <c r="G85" s="195"/>
    </row>
    <row r="86" spans="1:7" ht="31.5">
      <c r="A86" s="94" t="s">
        <v>328</v>
      </c>
      <c r="B86" s="117">
        <v>706</v>
      </c>
      <c r="C86" s="95" t="s">
        <v>218</v>
      </c>
      <c r="D86" s="95" t="s">
        <v>329</v>
      </c>
      <c r="E86" s="121">
        <v>9796000</v>
      </c>
      <c r="F86" s="121">
        <v>9796000</v>
      </c>
      <c r="G86" s="195"/>
    </row>
    <row r="87" spans="1:7" ht="94.5">
      <c r="A87" s="94" t="s">
        <v>197</v>
      </c>
      <c r="B87" s="117">
        <v>706</v>
      </c>
      <c r="C87" s="95" t="s">
        <v>46</v>
      </c>
      <c r="D87" s="189"/>
      <c r="E87" s="121">
        <f>E88</f>
        <v>21760683.37</v>
      </c>
      <c r="F87" s="121">
        <f>F88</f>
        <v>21760683.37</v>
      </c>
      <c r="G87" s="195"/>
    </row>
    <row r="88" spans="1:7" ht="31.5">
      <c r="A88" s="94" t="s">
        <v>328</v>
      </c>
      <c r="B88" s="117">
        <v>706</v>
      </c>
      <c r="C88" s="95" t="s">
        <v>46</v>
      </c>
      <c r="D88" s="95" t="s">
        <v>329</v>
      </c>
      <c r="E88" s="121">
        <v>21760683.37</v>
      </c>
      <c r="F88" s="121">
        <v>21760683.37</v>
      </c>
      <c r="G88" s="195"/>
    </row>
    <row r="89" spans="1:7" ht="68.25" customHeight="1">
      <c r="A89" s="94" t="s">
        <v>360</v>
      </c>
      <c r="B89" s="117">
        <v>706</v>
      </c>
      <c r="C89" s="95" t="s">
        <v>47</v>
      </c>
      <c r="D89" s="95"/>
      <c r="E89" s="121">
        <f>E90</f>
        <v>9176360.3</v>
      </c>
      <c r="F89" s="121">
        <f>F90</f>
        <v>9533795.5</v>
      </c>
      <c r="G89" s="195"/>
    </row>
    <row r="90" spans="1:7" ht="31.5">
      <c r="A90" s="94" t="s">
        <v>328</v>
      </c>
      <c r="B90" s="117">
        <v>706</v>
      </c>
      <c r="C90" s="95" t="s">
        <v>47</v>
      </c>
      <c r="D90" s="95" t="s">
        <v>329</v>
      </c>
      <c r="E90" s="121">
        <v>9176360.3</v>
      </c>
      <c r="F90" s="121">
        <v>9533795.5</v>
      </c>
      <c r="G90" s="195"/>
    </row>
    <row r="91" spans="1:7" ht="63.75" customHeight="1">
      <c r="A91" s="94" t="s">
        <v>361</v>
      </c>
      <c r="B91" s="117">
        <v>706</v>
      </c>
      <c r="C91" s="95" t="s">
        <v>48</v>
      </c>
      <c r="D91" s="95"/>
      <c r="E91" s="121">
        <f>E92</f>
        <v>1096157.5</v>
      </c>
      <c r="F91" s="121">
        <f>F92</f>
        <v>1138904</v>
      </c>
      <c r="G91" s="195"/>
    </row>
    <row r="92" spans="1:7" ht="31.5">
      <c r="A92" s="94" t="s">
        <v>328</v>
      </c>
      <c r="B92" s="117">
        <v>706</v>
      </c>
      <c r="C92" s="95" t="s">
        <v>48</v>
      </c>
      <c r="D92" s="95" t="s">
        <v>332</v>
      </c>
      <c r="E92" s="121">
        <v>1096157.5</v>
      </c>
      <c r="F92" s="121">
        <v>1138904</v>
      </c>
      <c r="G92" s="195"/>
    </row>
    <row r="93" spans="1:7" ht="65.25" customHeight="1">
      <c r="A93" s="94" t="s">
        <v>429</v>
      </c>
      <c r="B93" s="117">
        <v>706</v>
      </c>
      <c r="C93" s="95" t="s">
        <v>428</v>
      </c>
      <c r="D93" s="95"/>
      <c r="E93" s="121">
        <f>E94</f>
        <v>753700</v>
      </c>
      <c r="F93" s="121">
        <f>F94</f>
        <v>783200</v>
      </c>
      <c r="G93" s="195"/>
    </row>
    <row r="94" spans="1:7" ht="31.5">
      <c r="A94" s="94" t="s">
        <v>328</v>
      </c>
      <c r="B94" s="117">
        <v>706</v>
      </c>
      <c r="C94" s="95" t="s">
        <v>428</v>
      </c>
      <c r="D94" s="95" t="s">
        <v>332</v>
      </c>
      <c r="E94" s="121">
        <v>753700</v>
      </c>
      <c r="F94" s="121">
        <v>783200</v>
      </c>
      <c r="G94" s="195"/>
    </row>
    <row r="95" spans="1:7" ht="47.25">
      <c r="A95" s="94" t="s">
        <v>57</v>
      </c>
      <c r="B95" s="117">
        <v>706</v>
      </c>
      <c r="C95" s="95" t="s">
        <v>136</v>
      </c>
      <c r="D95" s="95"/>
      <c r="E95" s="121">
        <f>E101+E99+E96</f>
        <v>48876963.07</v>
      </c>
      <c r="F95" s="121">
        <f>F101+F99+F96</f>
        <v>48876963.07</v>
      </c>
      <c r="G95" s="195"/>
    </row>
    <row r="96" spans="1:7" ht="31.5">
      <c r="A96" s="94" t="s">
        <v>349</v>
      </c>
      <c r="B96" s="117">
        <v>706</v>
      </c>
      <c r="C96" s="95" t="s">
        <v>724</v>
      </c>
      <c r="D96" s="95"/>
      <c r="E96" s="121">
        <f>E97+E98</f>
        <v>4734600</v>
      </c>
      <c r="F96" s="121">
        <f>F97+F98</f>
        <v>4734600</v>
      </c>
      <c r="G96" s="195"/>
    </row>
    <row r="97" spans="1:7" ht="63.75" customHeight="1">
      <c r="A97" s="94" t="s">
        <v>320</v>
      </c>
      <c r="B97" s="117">
        <v>706</v>
      </c>
      <c r="C97" s="95" t="s">
        <v>724</v>
      </c>
      <c r="D97" s="95" t="s">
        <v>321</v>
      </c>
      <c r="E97" s="121">
        <v>4058000</v>
      </c>
      <c r="F97" s="121">
        <v>4058000</v>
      </c>
      <c r="G97" s="195"/>
    </row>
    <row r="98" spans="1:7" ht="31.5">
      <c r="A98" s="94" t="s">
        <v>346</v>
      </c>
      <c r="B98" s="117">
        <v>706</v>
      </c>
      <c r="C98" s="95" t="s">
        <v>724</v>
      </c>
      <c r="D98" s="95" t="s">
        <v>322</v>
      </c>
      <c r="E98" s="121">
        <v>676600</v>
      </c>
      <c r="F98" s="121">
        <v>676600</v>
      </c>
      <c r="G98" s="195"/>
    </row>
    <row r="99" spans="1:7" ht="157.5">
      <c r="A99" s="94" t="s">
        <v>453</v>
      </c>
      <c r="B99" s="117">
        <v>706</v>
      </c>
      <c r="C99" s="95" t="s">
        <v>587</v>
      </c>
      <c r="D99" s="95"/>
      <c r="E99" s="121">
        <f>E100</f>
        <v>547200</v>
      </c>
      <c r="F99" s="121">
        <f>F100</f>
        <v>547200</v>
      </c>
      <c r="G99" s="195"/>
    </row>
    <row r="100" spans="1:7" ht="15.75">
      <c r="A100" s="94" t="s">
        <v>333</v>
      </c>
      <c r="B100" s="117">
        <v>706</v>
      </c>
      <c r="C100" s="198" t="s">
        <v>587</v>
      </c>
      <c r="D100" s="198" t="s">
        <v>332</v>
      </c>
      <c r="E100" s="199">
        <v>547200</v>
      </c>
      <c r="F100" s="121">
        <v>547200</v>
      </c>
      <c r="G100" s="195"/>
    </row>
    <row r="101" spans="1:7" ht="193.5" customHeight="1">
      <c r="A101" s="94" t="s">
        <v>198</v>
      </c>
      <c r="B101" s="117">
        <v>706</v>
      </c>
      <c r="C101" s="95" t="s">
        <v>223</v>
      </c>
      <c r="D101" s="189"/>
      <c r="E101" s="121">
        <f>E102</f>
        <v>43595163.07</v>
      </c>
      <c r="F101" s="121">
        <f>F102</f>
        <v>43595163.07</v>
      </c>
      <c r="G101" s="195"/>
    </row>
    <row r="102" spans="1:7" ht="15.75">
      <c r="A102" s="94" t="s">
        <v>333</v>
      </c>
      <c r="B102" s="117">
        <v>706</v>
      </c>
      <c r="C102" s="95" t="s">
        <v>223</v>
      </c>
      <c r="D102" s="95" t="s">
        <v>332</v>
      </c>
      <c r="E102" s="121">
        <v>43595163.07</v>
      </c>
      <c r="F102" s="121">
        <v>43595163.07</v>
      </c>
      <c r="G102" s="195"/>
    </row>
    <row r="103" spans="1:7" ht="47.25">
      <c r="A103" s="193" t="s">
        <v>142</v>
      </c>
      <c r="B103" s="191">
        <v>706</v>
      </c>
      <c r="C103" s="194" t="s">
        <v>143</v>
      </c>
      <c r="D103" s="194"/>
      <c r="E103" s="192">
        <f>E104+E107+E111</f>
        <v>56429000</v>
      </c>
      <c r="F103" s="192">
        <f>F104+F107+F111</f>
        <v>56429000</v>
      </c>
      <c r="G103" s="195"/>
    </row>
    <row r="104" spans="1:7" ht="31.5">
      <c r="A104" s="94" t="s">
        <v>144</v>
      </c>
      <c r="B104" s="117">
        <v>706</v>
      </c>
      <c r="C104" s="95" t="s">
        <v>145</v>
      </c>
      <c r="D104" s="95"/>
      <c r="E104" s="121">
        <f>E105</f>
        <v>13133000</v>
      </c>
      <c r="F104" s="121">
        <f>F105</f>
        <v>13133000</v>
      </c>
      <c r="G104" s="195"/>
    </row>
    <row r="105" spans="1:7" ht="15.75">
      <c r="A105" s="94" t="s">
        <v>334</v>
      </c>
      <c r="B105" s="117">
        <v>706</v>
      </c>
      <c r="C105" s="95" t="s">
        <v>146</v>
      </c>
      <c r="D105" s="95"/>
      <c r="E105" s="121">
        <f>E106</f>
        <v>13133000</v>
      </c>
      <c r="F105" s="121">
        <f>F106</f>
        <v>13133000</v>
      </c>
      <c r="G105" s="195"/>
    </row>
    <row r="106" spans="1:7" ht="33" customHeight="1">
      <c r="A106" s="94" t="s">
        <v>328</v>
      </c>
      <c r="B106" s="117">
        <v>706</v>
      </c>
      <c r="C106" s="95" t="s">
        <v>146</v>
      </c>
      <c r="D106" s="95" t="s">
        <v>329</v>
      </c>
      <c r="E106" s="121">
        <v>13133000</v>
      </c>
      <c r="F106" s="121">
        <v>13133000</v>
      </c>
      <c r="G106" s="195"/>
    </row>
    <row r="107" spans="1:7" ht="31.5">
      <c r="A107" s="94" t="s">
        <v>147</v>
      </c>
      <c r="B107" s="117">
        <v>706</v>
      </c>
      <c r="C107" s="95" t="s">
        <v>148</v>
      </c>
      <c r="D107" s="95"/>
      <c r="E107" s="121">
        <f>E108</f>
        <v>40796000</v>
      </c>
      <c r="F107" s="121">
        <f>F108</f>
        <v>40796000</v>
      </c>
      <c r="G107" s="195"/>
    </row>
    <row r="108" spans="1:7" ht="15.75">
      <c r="A108" s="94" t="s">
        <v>487</v>
      </c>
      <c r="B108" s="117">
        <v>706</v>
      </c>
      <c r="C108" s="95" t="s">
        <v>486</v>
      </c>
      <c r="D108" s="95"/>
      <c r="E108" s="121">
        <f>E109</f>
        <v>40796000</v>
      </c>
      <c r="F108" s="121">
        <f>F109</f>
        <v>40796000</v>
      </c>
      <c r="G108" s="195"/>
    </row>
    <row r="109" spans="1:7" ht="31.5">
      <c r="A109" s="94" t="s">
        <v>328</v>
      </c>
      <c r="B109" s="117">
        <v>706</v>
      </c>
      <c r="C109" s="95" t="s">
        <v>486</v>
      </c>
      <c r="D109" s="95" t="s">
        <v>329</v>
      </c>
      <c r="E109" s="121">
        <v>40796000</v>
      </c>
      <c r="F109" s="121">
        <v>40796000</v>
      </c>
      <c r="G109" s="195"/>
    </row>
    <row r="110" spans="1:7" ht="47.25">
      <c r="A110" s="94" t="s">
        <v>738</v>
      </c>
      <c r="B110" s="117">
        <v>706</v>
      </c>
      <c r="C110" s="95" t="s">
        <v>149</v>
      </c>
      <c r="D110" s="95"/>
      <c r="E110" s="121">
        <v>0</v>
      </c>
      <c r="F110" s="121">
        <v>0</v>
      </c>
      <c r="G110" s="195"/>
    </row>
    <row r="111" spans="1:7" ht="47.25">
      <c r="A111" s="94" t="s">
        <v>563</v>
      </c>
      <c r="B111" s="117">
        <v>706</v>
      </c>
      <c r="C111" s="95" t="s">
        <v>737</v>
      </c>
      <c r="D111" s="95"/>
      <c r="E111" s="121">
        <f>E112</f>
        <v>2500000</v>
      </c>
      <c r="F111" s="121">
        <f>F112</f>
        <v>2500000</v>
      </c>
      <c r="G111" s="195"/>
    </row>
    <row r="112" spans="1:7" ht="15.75">
      <c r="A112" s="94" t="s">
        <v>279</v>
      </c>
      <c r="B112" s="117">
        <v>706</v>
      </c>
      <c r="C112" s="95" t="s">
        <v>772</v>
      </c>
      <c r="D112" s="95"/>
      <c r="E112" s="121">
        <f>E113</f>
        <v>2500000</v>
      </c>
      <c r="F112" s="121">
        <f>F113</f>
        <v>2500000</v>
      </c>
      <c r="G112" s="195"/>
    </row>
    <row r="113" spans="1:7" ht="31.5">
      <c r="A113" s="94" t="s">
        <v>328</v>
      </c>
      <c r="B113" s="117">
        <v>706</v>
      </c>
      <c r="C113" s="95" t="s">
        <v>772</v>
      </c>
      <c r="D113" s="95" t="s">
        <v>329</v>
      </c>
      <c r="E113" s="121">
        <v>2500000</v>
      </c>
      <c r="F113" s="121">
        <v>2500000</v>
      </c>
      <c r="G113" s="195"/>
    </row>
    <row r="114" spans="1:7" ht="63">
      <c r="A114" s="193" t="s">
        <v>585</v>
      </c>
      <c r="B114" s="191">
        <v>706</v>
      </c>
      <c r="C114" s="194" t="s">
        <v>589</v>
      </c>
      <c r="D114" s="194"/>
      <c r="E114" s="192">
        <f aca="true" t="shared" si="0" ref="E114:F116">E115</f>
        <v>1029000</v>
      </c>
      <c r="F114" s="192">
        <f t="shared" si="0"/>
        <v>1029000</v>
      </c>
      <c r="G114" s="195"/>
    </row>
    <row r="115" spans="1:7" ht="78.75">
      <c r="A115" s="94" t="s">
        <v>51</v>
      </c>
      <c r="B115" s="117">
        <v>706</v>
      </c>
      <c r="C115" s="95" t="s">
        <v>588</v>
      </c>
      <c r="D115" s="95"/>
      <c r="E115" s="121">
        <f t="shared" si="0"/>
        <v>1029000</v>
      </c>
      <c r="F115" s="121">
        <f t="shared" si="0"/>
        <v>1029000</v>
      </c>
      <c r="G115" s="195"/>
    </row>
    <row r="116" spans="1:7" ht="31.5">
      <c r="A116" s="115" t="s">
        <v>775</v>
      </c>
      <c r="B116" s="117">
        <v>706</v>
      </c>
      <c r="C116" s="95" t="s">
        <v>774</v>
      </c>
      <c r="D116" s="95"/>
      <c r="E116" s="121">
        <f t="shared" si="0"/>
        <v>1029000</v>
      </c>
      <c r="F116" s="121">
        <f t="shared" si="0"/>
        <v>1029000</v>
      </c>
      <c r="G116" s="195"/>
    </row>
    <row r="117" spans="1:7" ht="31.5">
      <c r="A117" s="200" t="s">
        <v>328</v>
      </c>
      <c r="B117" s="117">
        <v>706</v>
      </c>
      <c r="C117" s="95" t="s">
        <v>774</v>
      </c>
      <c r="D117" s="95" t="s">
        <v>329</v>
      </c>
      <c r="E117" s="121">
        <v>1029000</v>
      </c>
      <c r="F117" s="121">
        <v>1029000</v>
      </c>
      <c r="G117" s="195"/>
    </row>
    <row r="118" spans="1:7" ht="47.25">
      <c r="A118" s="193" t="s">
        <v>0</v>
      </c>
      <c r="B118" s="191">
        <v>706</v>
      </c>
      <c r="C118" s="194" t="s">
        <v>150</v>
      </c>
      <c r="D118" s="194"/>
      <c r="E118" s="192">
        <f>E120</f>
        <v>2400000</v>
      </c>
      <c r="F118" s="192">
        <f>F120</f>
        <v>2400000</v>
      </c>
      <c r="G118" s="195"/>
    </row>
    <row r="119" spans="1:7" ht="31.5">
      <c r="A119" s="94" t="s">
        <v>564</v>
      </c>
      <c r="B119" s="117">
        <v>706</v>
      </c>
      <c r="C119" s="95" t="s">
        <v>151</v>
      </c>
      <c r="D119" s="95"/>
      <c r="E119" s="121">
        <f>E120</f>
        <v>2400000</v>
      </c>
      <c r="F119" s="121">
        <f>F120</f>
        <v>2400000</v>
      </c>
      <c r="G119" s="195"/>
    </row>
    <row r="120" spans="1:7" ht="15.75">
      <c r="A120" s="94" t="s">
        <v>246</v>
      </c>
      <c r="B120" s="117">
        <v>706</v>
      </c>
      <c r="C120" s="95" t="s">
        <v>40</v>
      </c>
      <c r="D120" s="95"/>
      <c r="E120" s="121">
        <f>E121</f>
        <v>2400000</v>
      </c>
      <c r="F120" s="121">
        <f>F121</f>
        <v>2400000</v>
      </c>
      <c r="G120" s="195"/>
    </row>
    <row r="121" spans="1:7" ht="15.75">
      <c r="A121" s="94" t="s">
        <v>323</v>
      </c>
      <c r="B121" s="117">
        <v>706</v>
      </c>
      <c r="C121" s="95" t="s">
        <v>40</v>
      </c>
      <c r="D121" s="95" t="s">
        <v>324</v>
      </c>
      <c r="E121" s="121">
        <v>2400000</v>
      </c>
      <c r="F121" s="121">
        <v>2400000</v>
      </c>
      <c r="G121" s="195"/>
    </row>
    <row r="122" spans="1:7" ht="63">
      <c r="A122" s="193" t="s">
        <v>1</v>
      </c>
      <c r="B122" s="191">
        <v>706</v>
      </c>
      <c r="C122" s="194" t="s">
        <v>152</v>
      </c>
      <c r="D122" s="194"/>
      <c r="E122" s="192">
        <f>E123+E127+E131+E134+E136</f>
        <v>8755300</v>
      </c>
      <c r="F122" s="192">
        <f>F123+F127+F131+F134+F136</f>
        <v>8755300</v>
      </c>
      <c r="G122" s="195"/>
    </row>
    <row r="123" spans="1:7" ht="31.5">
      <c r="A123" s="94" t="s">
        <v>353</v>
      </c>
      <c r="B123" s="117">
        <v>706</v>
      </c>
      <c r="C123" s="95" t="s">
        <v>565</v>
      </c>
      <c r="D123" s="95"/>
      <c r="E123" s="121">
        <f>E124</f>
        <v>2600000</v>
      </c>
      <c r="F123" s="121">
        <f>F124</f>
        <v>2600000</v>
      </c>
      <c r="G123" s="195"/>
    </row>
    <row r="124" spans="1:7" s="196" customFormat="1" ht="15.75">
      <c r="A124" s="94" t="s">
        <v>488</v>
      </c>
      <c r="B124" s="117">
        <v>706</v>
      </c>
      <c r="C124" s="95" t="s">
        <v>566</v>
      </c>
      <c r="D124" s="95"/>
      <c r="E124" s="121">
        <f>E125</f>
        <v>2600000</v>
      </c>
      <c r="F124" s="121">
        <f>F125</f>
        <v>2600000</v>
      </c>
      <c r="G124" s="195"/>
    </row>
    <row r="125" spans="1:7" s="196" customFormat="1" ht="15.75">
      <c r="A125" s="94" t="s">
        <v>323</v>
      </c>
      <c r="B125" s="117">
        <v>706</v>
      </c>
      <c r="C125" s="95" t="s">
        <v>566</v>
      </c>
      <c r="D125" s="95" t="s">
        <v>324</v>
      </c>
      <c r="E125" s="121">
        <v>2600000</v>
      </c>
      <c r="F125" s="121">
        <v>2600000</v>
      </c>
      <c r="G125" s="195"/>
    </row>
    <row r="126" spans="1:7" s="196" customFormat="1" ht="31.5">
      <c r="A126" s="94" t="s">
        <v>763</v>
      </c>
      <c r="B126" s="117">
        <v>706</v>
      </c>
      <c r="C126" s="95" t="s">
        <v>567</v>
      </c>
      <c r="D126" s="95"/>
      <c r="E126" s="121">
        <v>0</v>
      </c>
      <c r="F126" s="121">
        <v>0</v>
      </c>
      <c r="G126" s="195"/>
    </row>
    <row r="127" spans="1:7" s="196" customFormat="1" ht="47.25">
      <c r="A127" s="94" t="s">
        <v>570</v>
      </c>
      <c r="B127" s="117">
        <v>706</v>
      </c>
      <c r="C127" s="95" t="s">
        <v>568</v>
      </c>
      <c r="D127" s="95"/>
      <c r="E127" s="121">
        <f>E128</f>
        <v>1000000</v>
      </c>
      <c r="F127" s="121">
        <f>F128</f>
        <v>1000000</v>
      </c>
      <c r="G127" s="195"/>
    </row>
    <row r="128" spans="1:7" s="196" customFormat="1" ht="15.75">
      <c r="A128" s="94" t="s">
        <v>74</v>
      </c>
      <c r="B128" s="117">
        <v>706</v>
      </c>
      <c r="C128" s="95" t="s">
        <v>767</v>
      </c>
      <c r="D128" s="95"/>
      <c r="E128" s="121">
        <f>E129+E130</f>
        <v>1000000</v>
      </c>
      <c r="F128" s="121">
        <f>F129+F130</f>
        <v>1000000</v>
      </c>
      <c r="G128" s="195"/>
    </row>
    <row r="129" spans="1:7" s="196" customFormat="1" ht="31.5">
      <c r="A129" s="94" t="s">
        <v>346</v>
      </c>
      <c r="B129" s="117">
        <v>706</v>
      </c>
      <c r="C129" s="95" t="s">
        <v>767</v>
      </c>
      <c r="D129" s="95" t="s">
        <v>322</v>
      </c>
      <c r="E129" s="121">
        <v>500000</v>
      </c>
      <c r="F129" s="121">
        <v>500000</v>
      </c>
      <c r="G129" s="195"/>
    </row>
    <row r="130" spans="1:7" s="196" customFormat="1" ht="15.75">
      <c r="A130" s="94" t="s">
        <v>323</v>
      </c>
      <c r="B130" s="117">
        <v>706</v>
      </c>
      <c r="C130" s="95" t="s">
        <v>767</v>
      </c>
      <c r="D130" s="95" t="s">
        <v>324</v>
      </c>
      <c r="E130" s="121">
        <v>500000</v>
      </c>
      <c r="F130" s="121">
        <v>500000</v>
      </c>
      <c r="G130" s="195"/>
    </row>
    <row r="131" spans="1:7" s="196" customFormat="1" ht="47.25" customHeight="1">
      <c r="A131" s="94" t="s">
        <v>455</v>
      </c>
      <c r="B131" s="117">
        <v>706</v>
      </c>
      <c r="C131" s="95" t="s">
        <v>569</v>
      </c>
      <c r="D131" s="95"/>
      <c r="E131" s="121">
        <f>E132</f>
        <v>2968000</v>
      </c>
      <c r="F131" s="121">
        <f>F132</f>
        <v>2968000</v>
      </c>
      <c r="G131" s="195"/>
    </row>
    <row r="132" spans="1:7" s="196" customFormat="1" ht="31.5">
      <c r="A132" s="94" t="s">
        <v>325</v>
      </c>
      <c r="B132" s="117">
        <v>706</v>
      </c>
      <c r="C132" s="95" t="s">
        <v>768</v>
      </c>
      <c r="D132" s="95"/>
      <c r="E132" s="121">
        <f>E133</f>
        <v>2968000</v>
      </c>
      <c r="F132" s="121">
        <f>F133</f>
        <v>2968000</v>
      </c>
      <c r="G132" s="195"/>
    </row>
    <row r="133" spans="1:7" s="196" customFormat="1" ht="31.5">
      <c r="A133" s="94" t="s">
        <v>328</v>
      </c>
      <c r="B133" s="117">
        <v>706</v>
      </c>
      <c r="C133" s="95" t="s">
        <v>768</v>
      </c>
      <c r="D133" s="95" t="s">
        <v>329</v>
      </c>
      <c r="E133" s="121">
        <v>2968000</v>
      </c>
      <c r="F133" s="121">
        <v>2968000</v>
      </c>
      <c r="G133" s="195"/>
    </row>
    <row r="134" spans="1:7" s="196" customFormat="1" ht="31.5" customHeight="1">
      <c r="A134" s="94" t="s">
        <v>765</v>
      </c>
      <c r="B134" s="117">
        <v>706</v>
      </c>
      <c r="C134" s="95" t="s">
        <v>571</v>
      </c>
      <c r="D134" s="95"/>
      <c r="E134" s="121">
        <v>0</v>
      </c>
      <c r="F134" s="121">
        <v>0</v>
      </c>
      <c r="G134" s="195"/>
    </row>
    <row r="135" spans="1:7" s="196" customFormat="1" ht="31.5" customHeight="1">
      <c r="A135" s="94" t="s">
        <v>788</v>
      </c>
      <c r="B135" s="117">
        <v>706</v>
      </c>
      <c r="C135" s="95" t="s">
        <v>766</v>
      </c>
      <c r="D135" s="95"/>
      <c r="E135" s="121">
        <v>0</v>
      </c>
      <c r="F135" s="121">
        <v>0</v>
      </c>
      <c r="G135" s="195"/>
    </row>
    <row r="136" spans="1:7" ht="31.5">
      <c r="A136" s="94" t="s">
        <v>58</v>
      </c>
      <c r="B136" s="117">
        <v>706</v>
      </c>
      <c r="C136" s="95" t="s">
        <v>785</v>
      </c>
      <c r="D136" s="95"/>
      <c r="E136" s="121">
        <f>E137+E139</f>
        <v>2187300</v>
      </c>
      <c r="F136" s="121">
        <f>F137+F139</f>
        <v>2187300</v>
      </c>
      <c r="G136" s="195"/>
    </row>
    <row r="137" spans="1:7" s="196" customFormat="1" ht="56.25" customHeight="1">
      <c r="A137" s="94" t="s">
        <v>354</v>
      </c>
      <c r="B137" s="117">
        <v>706</v>
      </c>
      <c r="C137" s="95" t="s">
        <v>786</v>
      </c>
      <c r="D137" s="95"/>
      <c r="E137" s="121">
        <f>E138</f>
        <v>592400</v>
      </c>
      <c r="F137" s="121">
        <f>F138</f>
        <v>592400</v>
      </c>
      <c r="G137" s="195"/>
    </row>
    <row r="138" spans="1:7" s="196" customFormat="1" ht="31.5">
      <c r="A138" s="94" t="s">
        <v>346</v>
      </c>
      <c r="B138" s="117">
        <v>706</v>
      </c>
      <c r="C138" s="95" t="s">
        <v>786</v>
      </c>
      <c r="D138" s="95" t="s">
        <v>322</v>
      </c>
      <c r="E138" s="121">
        <v>592400</v>
      </c>
      <c r="F138" s="121">
        <v>592400</v>
      </c>
      <c r="G138" s="195"/>
    </row>
    <row r="139" spans="1:7" s="196" customFormat="1" ht="51" customHeight="1">
      <c r="A139" s="94" t="s">
        <v>541</v>
      </c>
      <c r="B139" s="117">
        <v>706</v>
      </c>
      <c r="C139" s="95" t="s">
        <v>787</v>
      </c>
      <c r="D139" s="95"/>
      <c r="E139" s="121">
        <f>E140</f>
        <v>1594900</v>
      </c>
      <c r="F139" s="121">
        <f>F140</f>
        <v>1594900</v>
      </c>
      <c r="G139" s="195"/>
    </row>
    <row r="140" spans="1:7" s="196" customFormat="1" ht="33" customHeight="1">
      <c r="A140" s="94" t="s">
        <v>346</v>
      </c>
      <c r="B140" s="117">
        <v>706</v>
      </c>
      <c r="C140" s="95" t="s">
        <v>787</v>
      </c>
      <c r="D140" s="95" t="s">
        <v>322</v>
      </c>
      <c r="E140" s="121">
        <v>1594900</v>
      </c>
      <c r="F140" s="121">
        <v>1594900</v>
      </c>
      <c r="G140" s="195"/>
    </row>
    <row r="141" spans="1:7" s="196" customFormat="1" ht="47.25">
      <c r="A141" s="193" t="s">
        <v>2</v>
      </c>
      <c r="B141" s="191">
        <v>706</v>
      </c>
      <c r="C141" s="194" t="s">
        <v>153</v>
      </c>
      <c r="D141" s="194"/>
      <c r="E141" s="192">
        <f>E142+E155</f>
        <v>142302417.57</v>
      </c>
      <c r="F141" s="192">
        <f>F142+F155</f>
        <v>142316317.57</v>
      </c>
      <c r="G141" s="195"/>
    </row>
    <row r="142" spans="1:7" s="196" customFormat="1" ht="47.25">
      <c r="A142" s="94" t="s">
        <v>155</v>
      </c>
      <c r="B142" s="117">
        <v>706</v>
      </c>
      <c r="C142" s="95" t="s">
        <v>154</v>
      </c>
      <c r="D142" s="95"/>
      <c r="E142" s="121">
        <f>E148+E150+E145+E152+E143</f>
        <v>98511717.57</v>
      </c>
      <c r="F142" s="121">
        <f>F148+F150+F145+F152+F143</f>
        <v>98512017.57</v>
      </c>
      <c r="G142" s="195"/>
    </row>
    <row r="143" spans="1:7" s="196" customFormat="1" ht="15.75">
      <c r="A143" s="94" t="s">
        <v>793</v>
      </c>
      <c r="B143" s="117">
        <v>706</v>
      </c>
      <c r="C143" s="95" t="s">
        <v>794</v>
      </c>
      <c r="D143" s="95"/>
      <c r="E143" s="121">
        <f>E144</f>
        <v>435717.57</v>
      </c>
      <c r="F143" s="121">
        <f>F144</f>
        <v>435717.57</v>
      </c>
      <c r="G143" s="195"/>
    </row>
    <row r="144" spans="1:7" s="196" customFormat="1" ht="31.5">
      <c r="A144" s="94" t="s">
        <v>328</v>
      </c>
      <c r="B144" s="117">
        <v>706</v>
      </c>
      <c r="C144" s="95" t="s">
        <v>794</v>
      </c>
      <c r="D144" s="95" t="s">
        <v>329</v>
      </c>
      <c r="E144" s="121">
        <v>435717.57</v>
      </c>
      <c r="F144" s="121">
        <v>435717.57</v>
      </c>
      <c r="G144" s="195"/>
    </row>
    <row r="145" spans="1:7" s="196" customFormat="1" ht="78.75">
      <c r="A145" s="94" t="s">
        <v>379</v>
      </c>
      <c r="B145" s="117">
        <v>706</v>
      </c>
      <c r="C145" s="95" t="s">
        <v>36</v>
      </c>
      <c r="D145" s="95"/>
      <c r="E145" s="121">
        <f>E147+E146</f>
        <v>29544000</v>
      </c>
      <c r="F145" s="121">
        <f>F147+F146</f>
        <v>30515300</v>
      </c>
      <c r="G145" s="195"/>
    </row>
    <row r="146" spans="1:7" s="196" customFormat="1" ht="15.75">
      <c r="A146" s="94" t="s">
        <v>250</v>
      </c>
      <c r="B146" s="117">
        <v>706</v>
      </c>
      <c r="C146" s="95" t="s">
        <v>36</v>
      </c>
      <c r="D146" s="95" t="s">
        <v>331</v>
      </c>
      <c r="E146" s="121">
        <v>7851000</v>
      </c>
      <c r="F146" s="121">
        <v>8151000</v>
      </c>
      <c r="G146" s="195"/>
    </row>
    <row r="147" spans="1:7" ht="31.5">
      <c r="A147" s="94" t="s">
        <v>328</v>
      </c>
      <c r="B147" s="117">
        <v>706</v>
      </c>
      <c r="C147" s="95" t="s">
        <v>36</v>
      </c>
      <c r="D147" s="95" t="s">
        <v>329</v>
      </c>
      <c r="E147" s="121">
        <v>21693000</v>
      </c>
      <c r="F147" s="121">
        <v>22364300</v>
      </c>
      <c r="G147" s="195"/>
    </row>
    <row r="148" spans="1:7" ht="15.75">
      <c r="A148" s="94" t="s">
        <v>343</v>
      </c>
      <c r="B148" s="117">
        <v>706</v>
      </c>
      <c r="C148" s="95" t="s">
        <v>156</v>
      </c>
      <c r="D148" s="95"/>
      <c r="E148" s="121">
        <f>E149</f>
        <v>41482000</v>
      </c>
      <c r="F148" s="121">
        <f>F149</f>
        <v>40782000</v>
      </c>
      <c r="G148" s="195"/>
    </row>
    <row r="149" spans="1:7" ht="34.5" customHeight="1">
      <c r="A149" s="94" t="s">
        <v>328</v>
      </c>
      <c r="B149" s="117">
        <v>706</v>
      </c>
      <c r="C149" s="95" t="s">
        <v>156</v>
      </c>
      <c r="D149" s="95" t="s">
        <v>329</v>
      </c>
      <c r="E149" s="121">
        <v>41482000</v>
      </c>
      <c r="F149" s="121">
        <v>40782000</v>
      </c>
      <c r="G149" s="195"/>
    </row>
    <row r="150" spans="1:7" ht="15.75">
      <c r="A150" s="94" t="s">
        <v>276</v>
      </c>
      <c r="B150" s="117">
        <v>706</v>
      </c>
      <c r="C150" s="95" t="s">
        <v>157</v>
      </c>
      <c r="D150" s="95"/>
      <c r="E150" s="121">
        <f>E151</f>
        <v>26330000</v>
      </c>
      <c r="F150" s="121">
        <f>F151</f>
        <v>26059000</v>
      </c>
      <c r="G150" s="195"/>
    </row>
    <row r="151" spans="1:7" ht="31.5">
      <c r="A151" s="94" t="s">
        <v>328</v>
      </c>
      <c r="B151" s="117">
        <v>706</v>
      </c>
      <c r="C151" s="95" t="s">
        <v>157</v>
      </c>
      <c r="D151" s="95" t="s">
        <v>329</v>
      </c>
      <c r="E151" s="121">
        <v>26330000</v>
      </c>
      <c r="F151" s="121">
        <v>26059000</v>
      </c>
      <c r="G151" s="195"/>
    </row>
    <row r="152" spans="1:7" ht="15.75">
      <c r="A152" s="94" t="s">
        <v>344</v>
      </c>
      <c r="B152" s="117">
        <v>706</v>
      </c>
      <c r="C152" s="95" t="s">
        <v>158</v>
      </c>
      <c r="D152" s="95"/>
      <c r="E152" s="121">
        <f>E153+E154</f>
        <v>720000</v>
      </c>
      <c r="F152" s="121">
        <f>F153+F154</f>
        <v>720000</v>
      </c>
      <c r="G152" s="195"/>
    </row>
    <row r="153" spans="1:7" ht="31.5">
      <c r="A153" s="94" t="s">
        <v>346</v>
      </c>
      <c r="B153" s="117">
        <v>706</v>
      </c>
      <c r="C153" s="95" t="s">
        <v>158</v>
      </c>
      <c r="D153" s="95" t="s">
        <v>322</v>
      </c>
      <c r="E153" s="121">
        <v>570000</v>
      </c>
      <c r="F153" s="121">
        <v>570000</v>
      </c>
      <c r="G153" s="195"/>
    </row>
    <row r="154" spans="1:7" ht="15.75">
      <c r="A154" s="94" t="s">
        <v>333</v>
      </c>
      <c r="B154" s="117">
        <v>706</v>
      </c>
      <c r="C154" s="95" t="s">
        <v>158</v>
      </c>
      <c r="D154" s="95" t="s">
        <v>332</v>
      </c>
      <c r="E154" s="121">
        <v>150000</v>
      </c>
      <c r="F154" s="121">
        <v>150000</v>
      </c>
      <c r="G154" s="195"/>
    </row>
    <row r="155" spans="1:7" ht="31.5">
      <c r="A155" s="94" t="s">
        <v>4</v>
      </c>
      <c r="B155" s="117">
        <v>706</v>
      </c>
      <c r="C155" s="95" t="s">
        <v>159</v>
      </c>
      <c r="D155" s="95"/>
      <c r="E155" s="121">
        <f>E158+E156</f>
        <v>43790700</v>
      </c>
      <c r="F155" s="121">
        <f>F158+F156</f>
        <v>43804300</v>
      </c>
      <c r="G155" s="195"/>
    </row>
    <row r="156" spans="1:7" ht="47.25">
      <c r="A156" s="94" t="s">
        <v>378</v>
      </c>
      <c r="B156" s="117">
        <v>706</v>
      </c>
      <c r="C156" s="95" t="s">
        <v>35</v>
      </c>
      <c r="D156" s="95"/>
      <c r="E156" s="121">
        <f>E157</f>
        <v>10334700</v>
      </c>
      <c r="F156" s="121">
        <f>F157</f>
        <v>10608300</v>
      </c>
      <c r="G156" s="195"/>
    </row>
    <row r="157" spans="1:7" ht="31.5">
      <c r="A157" s="94" t="s">
        <v>328</v>
      </c>
      <c r="B157" s="117">
        <v>706</v>
      </c>
      <c r="C157" s="95" t="s">
        <v>35</v>
      </c>
      <c r="D157" s="95" t="s">
        <v>329</v>
      </c>
      <c r="E157" s="121">
        <v>10334700</v>
      </c>
      <c r="F157" s="121">
        <v>10608300</v>
      </c>
      <c r="G157" s="195"/>
    </row>
    <row r="158" spans="1:7" ht="15.75">
      <c r="A158" s="94" t="s">
        <v>113</v>
      </c>
      <c r="B158" s="117">
        <v>706</v>
      </c>
      <c r="C158" s="95" t="s">
        <v>160</v>
      </c>
      <c r="D158" s="95"/>
      <c r="E158" s="121">
        <f>E159</f>
        <v>33456000</v>
      </c>
      <c r="F158" s="121">
        <f>F159</f>
        <v>33196000</v>
      </c>
      <c r="G158" s="195"/>
    </row>
    <row r="159" spans="1:7" ht="31.5">
      <c r="A159" s="94" t="s">
        <v>328</v>
      </c>
      <c r="B159" s="117">
        <v>706</v>
      </c>
      <c r="C159" s="95" t="s">
        <v>160</v>
      </c>
      <c r="D159" s="95" t="s">
        <v>329</v>
      </c>
      <c r="E159" s="121">
        <v>33456000</v>
      </c>
      <c r="F159" s="121">
        <v>33196000</v>
      </c>
      <c r="G159" s="195"/>
    </row>
    <row r="160" spans="1:7" ht="47.25">
      <c r="A160" s="193" t="s">
        <v>572</v>
      </c>
      <c r="B160" s="191">
        <v>706</v>
      </c>
      <c r="C160" s="194" t="s">
        <v>161</v>
      </c>
      <c r="D160" s="194"/>
      <c r="E160" s="192">
        <f>E161+E166+E173+E179+E178+E182+E187</f>
        <v>100534400</v>
      </c>
      <c r="F160" s="192">
        <f>F161+F166+F173+F179+F178+F182+F187</f>
        <v>100616500</v>
      </c>
      <c r="G160" s="195"/>
    </row>
    <row r="161" spans="1:7" ht="31.5">
      <c r="A161" s="94" t="s">
        <v>162</v>
      </c>
      <c r="B161" s="117">
        <v>706</v>
      </c>
      <c r="C161" s="95" t="s">
        <v>163</v>
      </c>
      <c r="D161" s="95"/>
      <c r="E161" s="121">
        <f>E162</f>
        <v>4627000</v>
      </c>
      <c r="F161" s="121">
        <f>F162</f>
        <v>4627000</v>
      </c>
      <c r="G161" s="195"/>
    </row>
    <row r="162" spans="1:7" ht="15.75">
      <c r="A162" s="94" t="s">
        <v>347</v>
      </c>
      <c r="B162" s="117">
        <v>706</v>
      </c>
      <c r="C162" s="95" t="s">
        <v>164</v>
      </c>
      <c r="D162" s="95"/>
      <c r="E162" s="121">
        <f>E163+E164+E165</f>
        <v>4627000</v>
      </c>
      <c r="F162" s="121">
        <f>F163+F164+F165</f>
        <v>4627000</v>
      </c>
      <c r="G162" s="195"/>
    </row>
    <row r="163" spans="1:7" ht="63.75" customHeight="1">
      <c r="A163" s="94" t="s">
        <v>320</v>
      </c>
      <c r="B163" s="117">
        <v>706</v>
      </c>
      <c r="C163" s="95" t="s">
        <v>164</v>
      </c>
      <c r="D163" s="95" t="s">
        <v>321</v>
      </c>
      <c r="E163" s="121">
        <v>3656000</v>
      </c>
      <c r="F163" s="121">
        <v>3656000</v>
      </c>
      <c r="G163" s="195"/>
    </row>
    <row r="164" spans="1:7" ht="31.5">
      <c r="A164" s="94" t="s">
        <v>346</v>
      </c>
      <c r="B164" s="117">
        <v>706</v>
      </c>
      <c r="C164" s="95" t="s">
        <v>164</v>
      </c>
      <c r="D164" s="95" t="s">
        <v>322</v>
      </c>
      <c r="E164" s="121">
        <v>723000</v>
      </c>
      <c r="F164" s="121">
        <v>723000</v>
      </c>
      <c r="G164" s="195"/>
    </row>
    <row r="165" spans="1:7" ht="15.75">
      <c r="A165" s="94" t="s">
        <v>323</v>
      </c>
      <c r="B165" s="117">
        <v>706</v>
      </c>
      <c r="C165" s="95" t="s">
        <v>164</v>
      </c>
      <c r="D165" s="95" t="s">
        <v>324</v>
      </c>
      <c r="E165" s="121">
        <v>248000</v>
      </c>
      <c r="F165" s="121">
        <v>248000</v>
      </c>
      <c r="G165" s="195"/>
    </row>
    <row r="166" spans="1:7" ht="47.25">
      <c r="A166" s="94" t="s">
        <v>573</v>
      </c>
      <c r="B166" s="117">
        <v>706</v>
      </c>
      <c r="C166" s="95" t="s">
        <v>165</v>
      </c>
      <c r="D166" s="95"/>
      <c r="E166" s="121">
        <f>E167+E171</f>
        <v>82163000</v>
      </c>
      <c r="F166" s="121">
        <f>F167+F171</f>
        <v>82163000</v>
      </c>
      <c r="G166" s="195"/>
    </row>
    <row r="167" spans="1:7" ht="15.75">
      <c r="A167" s="94" t="s">
        <v>347</v>
      </c>
      <c r="B167" s="117">
        <v>706</v>
      </c>
      <c r="C167" s="95" t="s">
        <v>166</v>
      </c>
      <c r="D167" s="95"/>
      <c r="E167" s="121">
        <f>E168+E169+E170</f>
        <v>78892000</v>
      </c>
      <c r="F167" s="121">
        <f>F168+F169+F170</f>
        <v>78892000</v>
      </c>
      <c r="G167" s="195"/>
    </row>
    <row r="168" spans="1:7" ht="63" customHeight="1">
      <c r="A168" s="94" t="s">
        <v>320</v>
      </c>
      <c r="B168" s="117">
        <v>706</v>
      </c>
      <c r="C168" s="95" t="s">
        <v>166</v>
      </c>
      <c r="D168" s="95" t="s">
        <v>321</v>
      </c>
      <c r="E168" s="121">
        <v>60955000</v>
      </c>
      <c r="F168" s="121">
        <v>60955000</v>
      </c>
      <c r="G168" s="195"/>
    </row>
    <row r="169" spans="1:7" ht="31.5">
      <c r="A169" s="94" t="s">
        <v>346</v>
      </c>
      <c r="B169" s="117">
        <v>706</v>
      </c>
      <c r="C169" s="95" t="s">
        <v>166</v>
      </c>
      <c r="D169" s="95" t="s">
        <v>322</v>
      </c>
      <c r="E169" s="121">
        <v>17467000</v>
      </c>
      <c r="F169" s="121">
        <v>17467000</v>
      </c>
      <c r="G169" s="195"/>
    </row>
    <row r="170" spans="1:7" ht="15.75">
      <c r="A170" s="94" t="s">
        <v>323</v>
      </c>
      <c r="B170" s="117">
        <v>706</v>
      </c>
      <c r="C170" s="95" t="s">
        <v>166</v>
      </c>
      <c r="D170" s="95" t="s">
        <v>324</v>
      </c>
      <c r="E170" s="121">
        <v>470000</v>
      </c>
      <c r="F170" s="121">
        <v>470000</v>
      </c>
      <c r="G170" s="195"/>
    </row>
    <row r="171" spans="1:7" ht="31.5">
      <c r="A171" s="94" t="s">
        <v>29</v>
      </c>
      <c r="B171" s="117">
        <v>706</v>
      </c>
      <c r="C171" s="95" t="s">
        <v>167</v>
      </c>
      <c r="D171" s="95"/>
      <c r="E171" s="121">
        <f>E172</f>
        <v>3271000</v>
      </c>
      <c r="F171" s="121">
        <f>F172</f>
        <v>3271000</v>
      </c>
      <c r="G171" s="195"/>
    </row>
    <row r="172" spans="1:7" ht="63.75" customHeight="1">
      <c r="A172" s="94" t="s">
        <v>320</v>
      </c>
      <c r="B172" s="117">
        <v>706</v>
      </c>
      <c r="C172" s="95" t="s">
        <v>167</v>
      </c>
      <c r="D172" s="95" t="s">
        <v>321</v>
      </c>
      <c r="E172" s="121">
        <v>3271000</v>
      </c>
      <c r="F172" s="121">
        <v>3271000</v>
      </c>
      <c r="G172" s="195"/>
    </row>
    <row r="173" spans="1:7" ht="49.5" customHeight="1">
      <c r="A173" s="94" t="s">
        <v>574</v>
      </c>
      <c r="B173" s="117">
        <v>706</v>
      </c>
      <c r="C173" s="95" t="s">
        <v>168</v>
      </c>
      <c r="D173" s="95"/>
      <c r="E173" s="121">
        <f>E174+E176</f>
        <v>2417400</v>
      </c>
      <c r="F173" s="121">
        <f>F174+F176</f>
        <v>2499500</v>
      </c>
      <c r="G173" s="195"/>
    </row>
    <row r="174" spans="1:7" ht="31.5">
      <c r="A174" s="94" t="s">
        <v>352</v>
      </c>
      <c r="B174" s="117">
        <v>706</v>
      </c>
      <c r="C174" s="95" t="s">
        <v>169</v>
      </c>
      <c r="D174" s="95"/>
      <c r="E174" s="121">
        <f>E175</f>
        <v>2402100</v>
      </c>
      <c r="F174" s="121">
        <f>F175</f>
        <v>2486000</v>
      </c>
      <c r="G174" s="195"/>
    </row>
    <row r="175" spans="1:7" ht="15.75">
      <c r="A175" s="94" t="s">
        <v>250</v>
      </c>
      <c r="B175" s="117">
        <v>706</v>
      </c>
      <c r="C175" s="95" t="s">
        <v>169</v>
      </c>
      <c r="D175" s="95" t="s">
        <v>331</v>
      </c>
      <c r="E175" s="121">
        <v>2402100</v>
      </c>
      <c r="F175" s="121">
        <v>2486000</v>
      </c>
      <c r="G175" s="195"/>
    </row>
    <row r="176" spans="1:7" ht="47.25">
      <c r="A176" s="94" t="s">
        <v>422</v>
      </c>
      <c r="B176" s="117">
        <v>706</v>
      </c>
      <c r="C176" s="95" t="s">
        <v>423</v>
      </c>
      <c r="D176" s="95"/>
      <c r="E176" s="121">
        <f>E177</f>
        <v>15300</v>
      </c>
      <c r="F176" s="121">
        <f>F177</f>
        <v>13500</v>
      </c>
      <c r="G176" s="195"/>
    </row>
    <row r="177" spans="1:7" ht="31.5">
      <c r="A177" s="94" t="s">
        <v>346</v>
      </c>
      <c r="B177" s="117">
        <v>706</v>
      </c>
      <c r="C177" s="95" t="s">
        <v>423</v>
      </c>
      <c r="D177" s="95" t="s">
        <v>322</v>
      </c>
      <c r="E177" s="121">
        <v>15300</v>
      </c>
      <c r="F177" s="121">
        <v>13500</v>
      </c>
      <c r="G177" s="195"/>
    </row>
    <row r="178" spans="1:7" ht="31.5">
      <c r="A178" s="94" t="s">
        <v>454</v>
      </c>
      <c r="B178" s="117">
        <v>706</v>
      </c>
      <c r="C178" s="95" t="s">
        <v>424</v>
      </c>
      <c r="D178" s="95"/>
      <c r="E178" s="121">
        <v>0</v>
      </c>
      <c r="F178" s="121">
        <v>0</v>
      </c>
      <c r="G178" s="195"/>
    </row>
    <row r="179" spans="1:7" ht="47.25" customHeight="1">
      <c r="A179" s="94" t="s">
        <v>750</v>
      </c>
      <c r="B179" s="117">
        <v>706</v>
      </c>
      <c r="C179" s="95" t="s">
        <v>368</v>
      </c>
      <c r="D179" s="95"/>
      <c r="E179" s="121">
        <f>E180</f>
        <v>2700000</v>
      </c>
      <c r="F179" s="121">
        <f>F180</f>
        <v>2700000</v>
      </c>
      <c r="G179" s="195"/>
    </row>
    <row r="180" spans="1:7" ht="15.75">
      <c r="A180" s="94" t="s">
        <v>79</v>
      </c>
      <c r="B180" s="117">
        <v>706</v>
      </c>
      <c r="C180" s="95" t="s">
        <v>747</v>
      </c>
      <c r="D180" s="95"/>
      <c r="E180" s="121">
        <f>E181</f>
        <v>2700000</v>
      </c>
      <c r="F180" s="121">
        <f>F181</f>
        <v>2700000</v>
      </c>
      <c r="G180" s="195"/>
    </row>
    <row r="181" spans="1:7" ht="15.75">
      <c r="A181" s="94" t="s">
        <v>333</v>
      </c>
      <c r="B181" s="117">
        <v>706</v>
      </c>
      <c r="C181" s="95" t="s">
        <v>747</v>
      </c>
      <c r="D181" s="95" t="s">
        <v>332</v>
      </c>
      <c r="E181" s="121">
        <v>2700000</v>
      </c>
      <c r="F181" s="121">
        <v>2700000</v>
      </c>
      <c r="G181" s="195"/>
    </row>
    <row r="182" spans="1:7" ht="47.25">
      <c r="A182" s="94" t="s">
        <v>575</v>
      </c>
      <c r="B182" s="117">
        <v>706</v>
      </c>
      <c r="C182" s="95" t="s">
        <v>431</v>
      </c>
      <c r="D182" s="95"/>
      <c r="E182" s="121">
        <f>E184+E185</f>
        <v>4777000</v>
      </c>
      <c r="F182" s="121">
        <f>F184+F185</f>
        <v>4777000</v>
      </c>
      <c r="G182" s="195"/>
    </row>
    <row r="183" spans="1:7" ht="15.75">
      <c r="A183" s="94" t="s">
        <v>326</v>
      </c>
      <c r="B183" s="117">
        <v>706</v>
      </c>
      <c r="C183" s="95" t="s">
        <v>748</v>
      </c>
      <c r="D183" s="95"/>
      <c r="E183" s="121">
        <f>E184</f>
        <v>3670000</v>
      </c>
      <c r="F183" s="121">
        <f>F184</f>
        <v>3670000</v>
      </c>
      <c r="G183" s="195"/>
    </row>
    <row r="184" spans="1:7" ht="31.5">
      <c r="A184" s="94" t="s">
        <v>346</v>
      </c>
      <c r="B184" s="117">
        <v>706</v>
      </c>
      <c r="C184" s="95" t="s">
        <v>748</v>
      </c>
      <c r="D184" s="95" t="s">
        <v>322</v>
      </c>
      <c r="E184" s="121">
        <v>3670000</v>
      </c>
      <c r="F184" s="121">
        <v>3670000</v>
      </c>
      <c r="G184" s="195"/>
    </row>
    <row r="185" spans="1:7" ht="32.25" customHeight="1">
      <c r="A185" s="94" t="s">
        <v>327</v>
      </c>
      <c r="B185" s="117">
        <v>706</v>
      </c>
      <c r="C185" s="95" t="s">
        <v>749</v>
      </c>
      <c r="D185" s="95"/>
      <c r="E185" s="121">
        <f>E186</f>
        <v>1107000</v>
      </c>
      <c r="F185" s="121">
        <f>F186</f>
        <v>1107000</v>
      </c>
      <c r="G185" s="195"/>
    </row>
    <row r="186" spans="1:7" ht="31.5">
      <c r="A186" s="94" t="s">
        <v>346</v>
      </c>
      <c r="B186" s="117">
        <v>706</v>
      </c>
      <c r="C186" s="95" t="s">
        <v>749</v>
      </c>
      <c r="D186" s="95" t="s">
        <v>322</v>
      </c>
      <c r="E186" s="121">
        <v>1107000</v>
      </c>
      <c r="F186" s="121">
        <v>1107000</v>
      </c>
      <c r="G186" s="195"/>
    </row>
    <row r="187" spans="1:7" ht="31.5">
      <c r="A187" s="94" t="s">
        <v>194</v>
      </c>
      <c r="B187" s="117">
        <v>706</v>
      </c>
      <c r="C187" s="95" t="s">
        <v>469</v>
      </c>
      <c r="D187" s="95"/>
      <c r="E187" s="121">
        <f>E190+E192+E188</f>
        <v>3850000</v>
      </c>
      <c r="F187" s="121">
        <f>F190+F192+F188</f>
        <v>3850000</v>
      </c>
      <c r="G187" s="195"/>
    </row>
    <row r="188" spans="1:7" ht="31.5">
      <c r="A188" s="94" t="s">
        <v>311</v>
      </c>
      <c r="B188" s="117">
        <v>706</v>
      </c>
      <c r="C188" s="95" t="s">
        <v>746</v>
      </c>
      <c r="D188" s="95"/>
      <c r="E188" s="121">
        <f>E189</f>
        <v>1350000</v>
      </c>
      <c r="F188" s="121">
        <f>F189</f>
        <v>1350000</v>
      </c>
      <c r="G188" s="195"/>
    </row>
    <row r="189" spans="1:7" ht="31.5">
      <c r="A189" s="94" t="s">
        <v>346</v>
      </c>
      <c r="B189" s="117">
        <v>706</v>
      </c>
      <c r="C189" s="95" t="s">
        <v>746</v>
      </c>
      <c r="D189" s="95" t="s">
        <v>322</v>
      </c>
      <c r="E189" s="121">
        <v>1350000</v>
      </c>
      <c r="F189" s="121">
        <v>1350000</v>
      </c>
      <c r="G189" s="195"/>
    </row>
    <row r="190" spans="1:7" ht="31.5">
      <c r="A190" s="94" t="s">
        <v>67</v>
      </c>
      <c r="B190" s="117">
        <v>706</v>
      </c>
      <c r="C190" s="95" t="s">
        <v>744</v>
      </c>
      <c r="D190" s="95"/>
      <c r="E190" s="121">
        <f>E191</f>
        <v>500000</v>
      </c>
      <c r="F190" s="121">
        <f>F191</f>
        <v>500000</v>
      </c>
      <c r="G190" s="195"/>
    </row>
    <row r="191" spans="1:7" ht="31.5">
      <c r="A191" s="94" t="s">
        <v>346</v>
      </c>
      <c r="B191" s="117">
        <v>706</v>
      </c>
      <c r="C191" s="95" t="s">
        <v>744</v>
      </c>
      <c r="D191" s="95" t="s">
        <v>322</v>
      </c>
      <c r="E191" s="121">
        <v>500000</v>
      </c>
      <c r="F191" s="121">
        <v>500000</v>
      </c>
      <c r="G191" s="195"/>
    </row>
    <row r="192" spans="1:7" ht="15.75">
      <c r="A192" s="94" t="s">
        <v>203</v>
      </c>
      <c r="B192" s="117">
        <v>706</v>
      </c>
      <c r="C192" s="95" t="s">
        <v>745</v>
      </c>
      <c r="D192" s="95"/>
      <c r="E192" s="121">
        <f>E193</f>
        <v>2000000</v>
      </c>
      <c r="F192" s="121">
        <f>F193</f>
        <v>2000000</v>
      </c>
      <c r="G192" s="195"/>
    </row>
    <row r="193" spans="1:7" ht="31.5">
      <c r="A193" s="94" t="s">
        <v>346</v>
      </c>
      <c r="B193" s="117">
        <v>706</v>
      </c>
      <c r="C193" s="95" t="s">
        <v>745</v>
      </c>
      <c r="D193" s="95" t="s">
        <v>322</v>
      </c>
      <c r="E193" s="121">
        <v>2000000</v>
      </c>
      <c r="F193" s="121">
        <v>2000000</v>
      </c>
      <c r="G193" s="195"/>
    </row>
    <row r="194" spans="1:7" ht="63" customHeight="1">
      <c r="A194" s="193" t="s">
        <v>576</v>
      </c>
      <c r="B194" s="191">
        <v>706</v>
      </c>
      <c r="C194" s="194" t="s">
        <v>170</v>
      </c>
      <c r="D194" s="194"/>
      <c r="E194" s="192">
        <f>E199+E202+E206+E217+E195+E205</f>
        <v>65949602.68000001</v>
      </c>
      <c r="F194" s="192">
        <f>F199+F202+F206+F217+F195+F205</f>
        <v>65844873.13</v>
      </c>
      <c r="G194" s="195"/>
    </row>
    <row r="195" spans="1:7" ht="47.25">
      <c r="A195" s="94" t="s">
        <v>752</v>
      </c>
      <c r="B195" s="117">
        <v>706</v>
      </c>
      <c r="C195" s="95" t="s">
        <v>171</v>
      </c>
      <c r="D195" s="95"/>
      <c r="E195" s="121">
        <f>E196</f>
        <v>1000000</v>
      </c>
      <c r="F195" s="121">
        <f>F196</f>
        <v>1000000</v>
      </c>
      <c r="G195" s="195"/>
    </row>
    <row r="196" spans="1:7" ht="31.5">
      <c r="A196" s="94" t="s">
        <v>215</v>
      </c>
      <c r="B196" s="117">
        <v>706</v>
      </c>
      <c r="C196" s="95" t="s">
        <v>577</v>
      </c>
      <c r="D196" s="95"/>
      <c r="E196" s="121">
        <f>E197</f>
        <v>1000000</v>
      </c>
      <c r="F196" s="121">
        <f>F197</f>
        <v>1000000</v>
      </c>
      <c r="G196" s="195"/>
    </row>
    <row r="197" spans="1:7" ht="31.5">
      <c r="A197" s="94" t="s">
        <v>108</v>
      </c>
      <c r="B197" s="117">
        <v>706</v>
      </c>
      <c r="C197" s="95" t="s">
        <v>577</v>
      </c>
      <c r="D197" s="95" t="s">
        <v>335</v>
      </c>
      <c r="E197" s="121">
        <v>1000000</v>
      </c>
      <c r="F197" s="121">
        <v>1000000</v>
      </c>
      <c r="G197" s="195"/>
    </row>
    <row r="198" spans="1:7" ht="15.75">
      <c r="A198" s="94" t="s">
        <v>739</v>
      </c>
      <c r="B198" s="117">
        <v>706</v>
      </c>
      <c r="C198" s="95" t="s">
        <v>740</v>
      </c>
      <c r="D198" s="95"/>
      <c r="E198" s="121">
        <v>0</v>
      </c>
      <c r="F198" s="121">
        <v>0</v>
      </c>
      <c r="G198" s="195"/>
    </row>
    <row r="199" spans="1:7" ht="31.5">
      <c r="A199" s="94" t="s">
        <v>764</v>
      </c>
      <c r="B199" s="117">
        <v>706</v>
      </c>
      <c r="C199" s="95" t="s">
        <v>172</v>
      </c>
      <c r="D199" s="95"/>
      <c r="E199" s="121">
        <f>E200</f>
        <v>1675770.81</v>
      </c>
      <c r="F199" s="121">
        <f>F200</f>
        <v>1546270.81</v>
      </c>
      <c r="G199" s="195"/>
    </row>
    <row r="200" spans="1:7" ht="15.75">
      <c r="A200" s="94" t="s">
        <v>33</v>
      </c>
      <c r="B200" s="117">
        <v>706</v>
      </c>
      <c r="C200" s="95" t="s">
        <v>579</v>
      </c>
      <c r="D200" s="95"/>
      <c r="E200" s="121">
        <f>E201</f>
        <v>1675770.81</v>
      </c>
      <c r="F200" s="121">
        <f>F201</f>
        <v>1546270.81</v>
      </c>
      <c r="G200" s="195"/>
    </row>
    <row r="201" spans="1:7" ht="31.5">
      <c r="A201" s="94" t="s">
        <v>346</v>
      </c>
      <c r="B201" s="117">
        <v>706</v>
      </c>
      <c r="C201" s="95" t="s">
        <v>579</v>
      </c>
      <c r="D201" s="95" t="s">
        <v>322</v>
      </c>
      <c r="E201" s="121">
        <v>1675770.81</v>
      </c>
      <c r="F201" s="121">
        <v>1546270.81</v>
      </c>
      <c r="G201" s="195"/>
    </row>
    <row r="202" spans="1:7" ht="47.25" customHeight="1">
      <c r="A202" s="94" t="s">
        <v>504</v>
      </c>
      <c r="B202" s="117">
        <v>706</v>
      </c>
      <c r="C202" s="95" t="s">
        <v>173</v>
      </c>
      <c r="D202" s="95"/>
      <c r="E202" s="121">
        <f>E203</f>
        <v>1000000</v>
      </c>
      <c r="F202" s="121">
        <f>F203</f>
        <v>1000000</v>
      </c>
      <c r="G202" s="195"/>
    </row>
    <row r="203" spans="1:7" ht="15.75">
      <c r="A203" s="94" t="s">
        <v>489</v>
      </c>
      <c r="B203" s="117">
        <v>706</v>
      </c>
      <c r="C203" s="95" t="s">
        <v>490</v>
      </c>
      <c r="D203" s="95"/>
      <c r="E203" s="121">
        <f>E204</f>
        <v>1000000</v>
      </c>
      <c r="F203" s="121">
        <f>F204</f>
        <v>1000000</v>
      </c>
      <c r="G203" s="195"/>
    </row>
    <row r="204" spans="1:7" ht="31.5">
      <c r="A204" s="94" t="s">
        <v>346</v>
      </c>
      <c r="B204" s="117">
        <v>706</v>
      </c>
      <c r="C204" s="95" t="s">
        <v>490</v>
      </c>
      <c r="D204" s="95" t="s">
        <v>322</v>
      </c>
      <c r="E204" s="121">
        <v>1000000</v>
      </c>
      <c r="F204" s="121">
        <v>1000000</v>
      </c>
      <c r="G204" s="195"/>
    </row>
    <row r="205" spans="1:7" ht="31.5">
      <c r="A205" s="94" t="s">
        <v>175</v>
      </c>
      <c r="B205" s="117">
        <v>706</v>
      </c>
      <c r="C205" s="95" t="s">
        <v>753</v>
      </c>
      <c r="D205" s="95"/>
      <c r="E205" s="121">
        <v>0</v>
      </c>
      <c r="F205" s="121">
        <v>0</v>
      </c>
      <c r="G205" s="195"/>
    </row>
    <row r="206" spans="1:7" ht="47.25">
      <c r="A206" s="94" t="s">
        <v>177</v>
      </c>
      <c r="B206" s="117">
        <v>706</v>
      </c>
      <c r="C206" s="95" t="s">
        <v>176</v>
      </c>
      <c r="D206" s="95"/>
      <c r="E206" s="121">
        <f>E207+E209+E211+E213+E215</f>
        <v>51783831.870000005</v>
      </c>
      <c r="F206" s="121">
        <f>F207+F209+F211+F213+F215</f>
        <v>51808602.32</v>
      </c>
      <c r="G206" s="195"/>
    </row>
    <row r="207" spans="1:7" ht="15.75">
      <c r="A207" s="94" t="s">
        <v>367</v>
      </c>
      <c r="B207" s="117">
        <v>706</v>
      </c>
      <c r="C207" s="95" t="s">
        <v>755</v>
      </c>
      <c r="D207" s="95"/>
      <c r="E207" s="121">
        <f>E208</f>
        <v>8718870</v>
      </c>
      <c r="F207" s="121">
        <f>F208</f>
        <v>8698930</v>
      </c>
      <c r="G207" s="195"/>
    </row>
    <row r="208" spans="1:7" ht="15.75">
      <c r="A208" s="94" t="s">
        <v>333</v>
      </c>
      <c r="B208" s="117">
        <v>706</v>
      </c>
      <c r="C208" s="95" t="s">
        <v>755</v>
      </c>
      <c r="D208" s="95" t="s">
        <v>332</v>
      </c>
      <c r="E208" s="121">
        <v>8718870</v>
      </c>
      <c r="F208" s="121">
        <v>8698930</v>
      </c>
      <c r="G208" s="195"/>
    </row>
    <row r="209" spans="1:7" ht="63.75" customHeight="1">
      <c r="A209" s="94" t="s">
        <v>437</v>
      </c>
      <c r="B209" s="117">
        <v>706</v>
      </c>
      <c r="C209" s="95" t="s">
        <v>756</v>
      </c>
      <c r="D209" s="95"/>
      <c r="E209" s="121">
        <f>E210</f>
        <v>8942337.46</v>
      </c>
      <c r="F209" s="121">
        <f>F210</f>
        <v>8942337.46</v>
      </c>
      <c r="G209" s="195"/>
    </row>
    <row r="210" spans="1:7" ht="31.5">
      <c r="A210" s="94" t="s">
        <v>108</v>
      </c>
      <c r="B210" s="117">
        <v>706</v>
      </c>
      <c r="C210" s="95" t="s">
        <v>756</v>
      </c>
      <c r="D210" s="95" t="s">
        <v>335</v>
      </c>
      <c r="E210" s="121">
        <v>8942337.46</v>
      </c>
      <c r="F210" s="121">
        <v>8942337.46</v>
      </c>
      <c r="G210" s="195"/>
    </row>
    <row r="211" spans="1:7" ht="81.75" customHeight="1">
      <c r="A211" s="94" t="s">
        <v>286</v>
      </c>
      <c r="B211" s="117">
        <v>706</v>
      </c>
      <c r="C211" s="95" t="s">
        <v>757</v>
      </c>
      <c r="D211" s="95"/>
      <c r="E211" s="121">
        <f>E212</f>
        <v>500000</v>
      </c>
      <c r="F211" s="121">
        <f>F212</f>
        <v>500000</v>
      </c>
      <c r="G211" s="195"/>
    </row>
    <row r="212" spans="1:7" ht="15.75">
      <c r="A212" s="94" t="s">
        <v>333</v>
      </c>
      <c r="B212" s="117">
        <v>706</v>
      </c>
      <c r="C212" s="95" t="s">
        <v>757</v>
      </c>
      <c r="D212" s="95" t="s">
        <v>332</v>
      </c>
      <c r="E212" s="121">
        <v>500000</v>
      </c>
      <c r="F212" s="121">
        <v>500000</v>
      </c>
      <c r="G212" s="195"/>
    </row>
    <row r="213" spans="1:7" ht="78.75">
      <c r="A213" s="94" t="s">
        <v>430</v>
      </c>
      <c r="B213" s="117">
        <v>706</v>
      </c>
      <c r="C213" s="95" t="s">
        <v>758</v>
      </c>
      <c r="D213" s="95"/>
      <c r="E213" s="121">
        <f>E214</f>
        <v>1339800</v>
      </c>
      <c r="F213" s="121">
        <f>F214</f>
        <v>1339800</v>
      </c>
      <c r="G213" s="195"/>
    </row>
    <row r="214" spans="1:7" ht="31.5">
      <c r="A214" s="94" t="s">
        <v>108</v>
      </c>
      <c r="B214" s="117">
        <v>706</v>
      </c>
      <c r="C214" s="95" t="s">
        <v>758</v>
      </c>
      <c r="D214" s="95" t="s">
        <v>335</v>
      </c>
      <c r="E214" s="121">
        <v>1339800</v>
      </c>
      <c r="F214" s="121">
        <v>1339800</v>
      </c>
      <c r="G214" s="195"/>
    </row>
    <row r="215" spans="1:7" ht="81" customHeight="1">
      <c r="A215" s="94" t="s">
        <v>285</v>
      </c>
      <c r="B215" s="117">
        <v>706</v>
      </c>
      <c r="C215" s="95" t="s">
        <v>759</v>
      </c>
      <c r="D215" s="95"/>
      <c r="E215" s="121">
        <f>E216</f>
        <v>32282824.41</v>
      </c>
      <c r="F215" s="121">
        <f>F216</f>
        <v>32327534.86</v>
      </c>
      <c r="G215" s="195"/>
    </row>
    <row r="216" spans="1:7" ht="31.5">
      <c r="A216" s="94" t="s">
        <v>108</v>
      </c>
      <c r="B216" s="117">
        <v>706</v>
      </c>
      <c r="C216" s="95" t="s">
        <v>759</v>
      </c>
      <c r="D216" s="95" t="s">
        <v>335</v>
      </c>
      <c r="E216" s="121">
        <v>32282824.41</v>
      </c>
      <c r="F216" s="121">
        <v>32327534.86</v>
      </c>
      <c r="G216" s="195"/>
    </row>
    <row r="217" spans="1:7" ht="31.5">
      <c r="A217" s="94" t="s">
        <v>580</v>
      </c>
      <c r="B217" s="117">
        <v>706</v>
      </c>
      <c r="C217" s="95" t="s">
        <v>178</v>
      </c>
      <c r="D217" s="95"/>
      <c r="E217" s="121">
        <f>E218+E220+E222</f>
        <v>10490000</v>
      </c>
      <c r="F217" s="121">
        <f>F218+F220+F222</f>
        <v>10490000</v>
      </c>
      <c r="G217" s="195"/>
    </row>
    <row r="218" spans="1:7" s="196" customFormat="1" ht="15.75">
      <c r="A218" s="94" t="s">
        <v>216</v>
      </c>
      <c r="B218" s="117">
        <v>706</v>
      </c>
      <c r="C218" s="95" t="s">
        <v>760</v>
      </c>
      <c r="D218" s="95"/>
      <c r="E218" s="121">
        <f>E219</f>
        <v>1500000</v>
      </c>
      <c r="F218" s="121">
        <f>F219</f>
        <v>1500000</v>
      </c>
      <c r="G218" s="195"/>
    </row>
    <row r="219" spans="1:7" s="196" customFormat="1" ht="31.5">
      <c r="A219" s="94" t="s">
        <v>346</v>
      </c>
      <c r="B219" s="117">
        <v>706</v>
      </c>
      <c r="C219" s="95" t="s">
        <v>760</v>
      </c>
      <c r="D219" s="95" t="s">
        <v>322</v>
      </c>
      <c r="E219" s="121">
        <v>1500000</v>
      </c>
      <c r="F219" s="121">
        <v>1500000</v>
      </c>
      <c r="G219" s="195"/>
    </row>
    <row r="220" spans="1:7" s="196" customFormat="1" ht="32.25" customHeight="1">
      <c r="A220" s="94" t="s">
        <v>59</v>
      </c>
      <c r="B220" s="117">
        <v>706</v>
      </c>
      <c r="C220" s="95" t="s">
        <v>761</v>
      </c>
      <c r="D220" s="95"/>
      <c r="E220" s="121">
        <f>E221</f>
        <v>1500000</v>
      </c>
      <c r="F220" s="121">
        <f>F221</f>
        <v>1500000</v>
      </c>
      <c r="G220" s="195"/>
    </row>
    <row r="221" spans="1:7" s="196" customFormat="1" ht="31.5">
      <c r="A221" s="94" t="s">
        <v>346</v>
      </c>
      <c r="B221" s="117">
        <v>706</v>
      </c>
      <c r="C221" s="95" t="s">
        <v>761</v>
      </c>
      <c r="D221" s="95" t="s">
        <v>322</v>
      </c>
      <c r="E221" s="121">
        <v>1500000</v>
      </c>
      <c r="F221" s="121">
        <v>1500000</v>
      </c>
      <c r="G221" s="195"/>
    </row>
    <row r="222" spans="1:7" s="196" customFormat="1" ht="21.75" customHeight="1">
      <c r="A222" s="94" t="s">
        <v>511</v>
      </c>
      <c r="B222" s="117">
        <v>706</v>
      </c>
      <c r="C222" s="95" t="s">
        <v>762</v>
      </c>
      <c r="D222" s="95"/>
      <c r="E222" s="121">
        <f>E223</f>
        <v>7490000</v>
      </c>
      <c r="F222" s="121">
        <f>F223</f>
        <v>7490000</v>
      </c>
      <c r="G222" s="195"/>
    </row>
    <row r="223" spans="1:7" s="196" customFormat="1" ht="31.5">
      <c r="A223" s="94" t="s">
        <v>328</v>
      </c>
      <c r="B223" s="117">
        <v>706</v>
      </c>
      <c r="C223" s="95" t="s">
        <v>762</v>
      </c>
      <c r="D223" s="95" t="s">
        <v>329</v>
      </c>
      <c r="E223" s="121">
        <v>7490000</v>
      </c>
      <c r="F223" s="121">
        <v>7490000</v>
      </c>
      <c r="G223" s="195"/>
    </row>
    <row r="224" spans="1:7" s="196" customFormat="1" ht="47.25">
      <c r="A224" s="193" t="s">
        <v>3</v>
      </c>
      <c r="B224" s="191">
        <v>706</v>
      </c>
      <c r="C224" s="191" t="s">
        <v>179</v>
      </c>
      <c r="D224" s="194"/>
      <c r="E224" s="192">
        <f>E225+E232</f>
        <v>100035000</v>
      </c>
      <c r="F224" s="192">
        <f>F225+F232</f>
        <v>93998000</v>
      </c>
      <c r="G224" s="195"/>
    </row>
    <row r="225" spans="1:7" s="196" customFormat="1" ht="31.5">
      <c r="A225" s="94" t="s">
        <v>938</v>
      </c>
      <c r="B225" s="117">
        <v>706</v>
      </c>
      <c r="C225" s="117" t="s">
        <v>180</v>
      </c>
      <c r="D225" s="95"/>
      <c r="E225" s="121">
        <f>E228+E226</f>
        <v>88535000</v>
      </c>
      <c r="F225" s="121">
        <f>F228+F226</f>
        <v>93998000</v>
      </c>
      <c r="G225" s="195"/>
    </row>
    <row r="226" spans="1:7" ht="47.25" customHeight="1">
      <c r="A226" s="94" t="s">
        <v>362</v>
      </c>
      <c r="B226" s="117">
        <v>706</v>
      </c>
      <c r="C226" s="95" t="s">
        <v>363</v>
      </c>
      <c r="D226" s="95"/>
      <c r="E226" s="121">
        <f>E227</f>
        <v>62490000</v>
      </c>
      <c r="F226" s="121">
        <f>F227</f>
        <v>68908000</v>
      </c>
      <c r="G226" s="195"/>
    </row>
    <row r="227" spans="1:7" ht="31.5">
      <c r="A227" s="94" t="s">
        <v>346</v>
      </c>
      <c r="B227" s="117">
        <v>706</v>
      </c>
      <c r="C227" s="95" t="s">
        <v>363</v>
      </c>
      <c r="D227" s="95" t="s">
        <v>322</v>
      </c>
      <c r="E227" s="121">
        <v>62490000</v>
      </c>
      <c r="F227" s="121">
        <v>68908000</v>
      </c>
      <c r="G227" s="195"/>
    </row>
    <row r="228" spans="1:7" ht="15.75">
      <c r="A228" s="94" t="s">
        <v>289</v>
      </c>
      <c r="B228" s="117">
        <v>706</v>
      </c>
      <c r="C228" s="95" t="s">
        <v>181</v>
      </c>
      <c r="D228" s="95"/>
      <c r="E228" s="121">
        <f>E229+E230</f>
        <v>26045000</v>
      </c>
      <c r="F228" s="121">
        <f>F229+F230</f>
        <v>25090000</v>
      </c>
      <c r="G228" s="195"/>
    </row>
    <row r="229" spans="1:7" ht="31.5">
      <c r="A229" s="94" t="s">
        <v>346</v>
      </c>
      <c r="B229" s="117">
        <v>706</v>
      </c>
      <c r="C229" s="95" t="s">
        <v>181</v>
      </c>
      <c r="D229" s="95" t="s">
        <v>322</v>
      </c>
      <c r="E229" s="121">
        <v>20341000</v>
      </c>
      <c r="F229" s="121">
        <v>19386000</v>
      </c>
      <c r="G229" s="195"/>
    </row>
    <row r="230" spans="1:7" ht="15.75">
      <c r="A230" s="94" t="s">
        <v>250</v>
      </c>
      <c r="B230" s="117">
        <v>706</v>
      </c>
      <c r="C230" s="95" t="s">
        <v>181</v>
      </c>
      <c r="D230" s="95" t="s">
        <v>331</v>
      </c>
      <c r="E230" s="121">
        <v>5704000</v>
      </c>
      <c r="F230" s="121">
        <v>5704000</v>
      </c>
      <c r="G230" s="195"/>
    </row>
    <row r="231" spans="1:7" ht="47.25">
      <c r="A231" s="94" t="s">
        <v>769</v>
      </c>
      <c r="B231" s="117">
        <v>706</v>
      </c>
      <c r="C231" s="95" t="s">
        <v>182</v>
      </c>
      <c r="D231" s="95"/>
      <c r="E231" s="121">
        <v>0</v>
      </c>
      <c r="F231" s="121">
        <v>0</v>
      </c>
      <c r="G231" s="195"/>
    </row>
    <row r="232" spans="1:7" ht="51.75" customHeight="1">
      <c r="A232" s="94" t="s">
        <v>773</v>
      </c>
      <c r="B232" s="117">
        <v>706</v>
      </c>
      <c r="C232" s="95" t="s">
        <v>741</v>
      </c>
      <c r="D232" s="95"/>
      <c r="E232" s="121">
        <f>E233</f>
        <v>11500000</v>
      </c>
      <c r="F232" s="121">
        <f>F233</f>
        <v>0</v>
      </c>
      <c r="G232" s="195"/>
    </row>
    <row r="233" spans="1:7" ht="15.75">
      <c r="A233" s="94" t="s">
        <v>340</v>
      </c>
      <c r="B233" s="117">
        <v>706</v>
      </c>
      <c r="C233" s="117" t="s">
        <v>770</v>
      </c>
      <c r="D233" s="201"/>
      <c r="E233" s="121">
        <f>E234</f>
        <v>11500000</v>
      </c>
      <c r="F233" s="121">
        <f>F234</f>
        <v>0</v>
      </c>
      <c r="G233" s="195"/>
    </row>
    <row r="234" spans="1:7" ht="31.5">
      <c r="A234" s="94" t="s">
        <v>346</v>
      </c>
      <c r="B234" s="117">
        <v>706</v>
      </c>
      <c r="C234" s="117" t="s">
        <v>770</v>
      </c>
      <c r="D234" s="117">
        <v>200</v>
      </c>
      <c r="E234" s="121">
        <v>11500000</v>
      </c>
      <c r="F234" s="121">
        <v>0</v>
      </c>
      <c r="G234" s="195"/>
    </row>
    <row r="235" spans="1:7" ht="47.25" customHeight="1">
      <c r="A235" s="193" t="s">
        <v>183</v>
      </c>
      <c r="B235" s="191">
        <v>706</v>
      </c>
      <c r="C235" s="194" t="s">
        <v>184</v>
      </c>
      <c r="D235" s="194"/>
      <c r="E235" s="192">
        <v>0</v>
      </c>
      <c r="F235" s="192">
        <v>0</v>
      </c>
      <c r="G235" s="195"/>
    </row>
    <row r="236" spans="1:7" ht="62.25" customHeight="1">
      <c r="A236" s="193" t="s">
        <v>185</v>
      </c>
      <c r="B236" s="191">
        <v>706</v>
      </c>
      <c r="C236" s="194" t="s">
        <v>186</v>
      </c>
      <c r="D236" s="194"/>
      <c r="E236" s="192">
        <f>E237+E241+E248</f>
        <v>6225000</v>
      </c>
      <c r="F236" s="192">
        <f>F237+F241+F248</f>
        <v>6225000</v>
      </c>
      <c r="G236" s="195"/>
    </row>
    <row r="237" spans="1:7" ht="31.5">
      <c r="A237" s="94" t="s">
        <v>725</v>
      </c>
      <c r="B237" s="117">
        <v>706</v>
      </c>
      <c r="C237" s="95" t="s">
        <v>187</v>
      </c>
      <c r="D237" s="95"/>
      <c r="E237" s="121">
        <f>E238</f>
        <v>4325000</v>
      </c>
      <c r="F237" s="121">
        <f>F238</f>
        <v>4325000</v>
      </c>
      <c r="G237" s="195"/>
    </row>
    <row r="238" spans="1:7" ht="15.75">
      <c r="A238" s="94" t="s">
        <v>290</v>
      </c>
      <c r="B238" s="117">
        <v>706</v>
      </c>
      <c r="C238" s="95" t="s">
        <v>726</v>
      </c>
      <c r="D238" s="95"/>
      <c r="E238" s="121">
        <f>E239+E240</f>
        <v>4325000</v>
      </c>
      <c r="F238" s="121">
        <f>F239+F240</f>
        <v>4325000</v>
      </c>
      <c r="G238" s="195"/>
    </row>
    <row r="239" spans="1:7" ht="63">
      <c r="A239" s="94" t="s">
        <v>320</v>
      </c>
      <c r="B239" s="117">
        <v>706</v>
      </c>
      <c r="C239" s="95" t="s">
        <v>726</v>
      </c>
      <c r="D239" s="95" t="s">
        <v>321</v>
      </c>
      <c r="E239" s="121">
        <v>3629000</v>
      </c>
      <c r="F239" s="121">
        <v>3629000</v>
      </c>
      <c r="G239" s="195"/>
    </row>
    <row r="240" spans="1:7" ht="35.25" customHeight="1">
      <c r="A240" s="94" t="s">
        <v>346</v>
      </c>
      <c r="B240" s="117">
        <v>706</v>
      </c>
      <c r="C240" s="95" t="s">
        <v>726</v>
      </c>
      <c r="D240" s="95" t="s">
        <v>322</v>
      </c>
      <c r="E240" s="121">
        <v>696000</v>
      </c>
      <c r="F240" s="121">
        <v>696000</v>
      </c>
      <c r="G240" s="195"/>
    </row>
    <row r="241" spans="1:7" ht="63">
      <c r="A241" s="94" t="s">
        <v>508</v>
      </c>
      <c r="B241" s="117">
        <v>706</v>
      </c>
      <c r="C241" s="95" t="s">
        <v>188</v>
      </c>
      <c r="D241" s="95"/>
      <c r="E241" s="121">
        <f>E242+E244</f>
        <v>1100000</v>
      </c>
      <c r="F241" s="121">
        <f>F242+F244</f>
        <v>1100000</v>
      </c>
      <c r="G241" s="195"/>
    </row>
    <row r="242" spans="1:7" ht="21" customHeight="1">
      <c r="A242" s="94" t="s">
        <v>89</v>
      </c>
      <c r="B242" s="117">
        <v>706</v>
      </c>
      <c r="C242" s="95" t="s">
        <v>728</v>
      </c>
      <c r="D242" s="95"/>
      <c r="E242" s="121">
        <f>E243</f>
        <v>1000000</v>
      </c>
      <c r="F242" s="121">
        <f>F243</f>
        <v>1000000</v>
      </c>
      <c r="G242" s="195"/>
    </row>
    <row r="243" spans="1:7" ht="15.75">
      <c r="A243" s="94" t="s">
        <v>323</v>
      </c>
      <c r="B243" s="117">
        <v>706</v>
      </c>
      <c r="C243" s="95" t="s">
        <v>728</v>
      </c>
      <c r="D243" s="95" t="s">
        <v>324</v>
      </c>
      <c r="E243" s="121">
        <v>1000000</v>
      </c>
      <c r="F243" s="121">
        <v>1000000</v>
      </c>
      <c r="G243" s="195"/>
    </row>
    <row r="244" spans="1:7" ht="36.75" customHeight="1">
      <c r="A244" s="94" t="s">
        <v>510</v>
      </c>
      <c r="B244" s="117">
        <v>706</v>
      </c>
      <c r="C244" s="95" t="s">
        <v>727</v>
      </c>
      <c r="D244" s="95"/>
      <c r="E244" s="121">
        <f>E245</f>
        <v>100000</v>
      </c>
      <c r="F244" s="121">
        <f>F245</f>
        <v>100000</v>
      </c>
      <c r="G244" s="195"/>
    </row>
    <row r="245" spans="1:7" ht="31.5">
      <c r="A245" s="94" t="s">
        <v>346</v>
      </c>
      <c r="B245" s="117">
        <v>706</v>
      </c>
      <c r="C245" s="95" t="s">
        <v>727</v>
      </c>
      <c r="D245" s="95" t="s">
        <v>322</v>
      </c>
      <c r="E245" s="121">
        <v>100000</v>
      </c>
      <c r="F245" s="121">
        <v>100000</v>
      </c>
      <c r="G245" s="195"/>
    </row>
    <row r="246" spans="1:7" ht="31.5">
      <c r="A246" s="94" t="s">
        <v>777</v>
      </c>
      <c r="B246" s="117">
        <v>706</v>
      </c>
      <c r="C246" s="95" t="s">
        <v>509</v>
      </c>
      <c r="D246" s="95"/>
      <c r="E246" s="121">
        <v>0</v>
      </c>
      <c r="F246" s="121">
        <v>0</v>
      </c>
      <c r="G246" s="195"/>
    </row>
    <row r="247" spans="1:7" ht="31.5">
      <c r="A247" s="94" t="s">
        <v>778</v>
      </c>
      <c r="B247" s="117">
        <v>706</v>
      </c>
      <c r="C247" s="95" t="s">
        <v>776</v>
      </c>
      <c r="D247" s="95"/>
      <c r="E247" s="121">
        <v>0</v>
      </c>
      <c r="F247" s="121">
        <v>0</v>
      </c>
      <c r="G247" s="195"/>
    </row>
    <row r="248" spans="1:7" ht="31.5">
      <c r="A248" s="94" t="s">
        <v>742</v>
      </c>
      <c r="B248" s="117">
        <v>706</v>
      </c>
      <c r="C248" s="95" t="s">
        <v>779</v>
      </c>
      <c r="D248" s="95"/>
      <c r="E248" s="121">
        <f>E249</f>
        <v>800000</v>
      </c>
      <c r="F248" s="121">
        <f>F249</f>
        <v>800000</v>
      </c>
      <c r="G248" s="195"/>
    </row>
    <row r="249" spans="1:7" ht="15.75">
      <c r="A249" s="94" t="s">
        <v>290</v>
      </c>
      <c r="B249" s="117">
        <v>706</v>
      </c>
      <c r="C249" s="95" t="s">
        <v>780</v>
      </c>
      <c r="D249" s="95"/>
      <c r="E249" s="121">
        <f>E250</f>
        <v>800000</v>
      </c>
      <c r="F249" s="121">
        <f>F250</f>
        <v>800000</v>
      </c>
      <c r="G249" s="195"/>
    </row>
    <row r="250" spans="1:7" ht="31.5">
      <c r="A250" s="94" t="s">
        <v>346</v>
      </c>
      <c r="B250" s="117">
        <v>706</v>
      </c>
      <c r="C250" s="95" t="s">
        <v>780</v>
      </c>
      <c r="D250" s="95" t="s">
        <v>322</v>
      </c>
      <c r="E250" s="121">
        <v>800000</v>
      </c>
      <c r="F250" s="121">
        <v>800000</v>
      </c>
      <c r="G250" s="195"/>
    </row>
    <row r="251" spans="1:7" ht="46.5" customHeight="1">
      <c r="A251" s="193" t="s">
        <v>189</v>
      </c>
      <c r="B251" s="191">
        <v>706</v>
      </c>
      <c r="C251" s="194" t="s">
        <v>190</v>
      </c>
      <c r="D251" s="194"/>
      <c r="E251" s="192">
        <f>E260+E252</f>
        <v>3219100</v>
      </c>
      <c r="F251" s="192">
        <f>F260+F252</f>
        <v>3219100</v>
      </c>
      <c r="G251" s="195"/>
    </row>
    <row r="252" spans="1:7" ht="46.5" customHeight="1">
      <c r="A252" s="94" t="s">
        <v>743</v>
      </c>
      <c r="B252" s="117">
        <v>706</v>
      </c>
      <c r="C252" s="95" t="s">
        <v>191</v>
      </c>
      <c r="D252" s="194"/>
      <c r="E252" s="121">
        <f>E253+E256</f>
        <v>2999100</v>
      </c>
      <c r="F252" s="121">
        <f>F253+F256</f>
        <v>2999100</v>
      </c>
      <c r="G252" s="195"/>
    </row>
    <row r="253" spans="1:7" ht="47.25">
      <c r="A253" s="94" t="s">
        <v>350</v>
      </c>
      <c r="B253" s="117">
        <v>706</v>
      </c>
      <c r="C253" s="95" t="s">
        <v>939</v>
      </c>
      <c r="D253" s="95"/>
      <c r="E253" s="121">
        <f>E254+E255</f>
        <v>1329700</v>
      </c>
      <c r="F253" s="121">
        <f>F254+F255</f>
        <v>1329700</v>
      </c>
      <c r="G253" s="195"/>
    </row>
    <row r="254" spans="1:7" ht="63">
      <c r="A254" s="94" t="s">
        <v>320</v>
      </c>
      <c r="B254" s="117">
        <v>706</v>
      </c>
      <c r="C254" s="95" t="s">
        <v>939</v>
      </c>
      <c r="D254" s="95" t="s">
        <v>321</v>
      </c>
      <c r="E254" s="121">
        <v>1299700</v>
      </c>
      <c r="F254" s="121">
        <v>1299700</v>
      </c>
      <c r="G254" s="195"/>
    </row>
    <row r="255" spans="1:53" s="202" customFormat="1" ht="31.5">
      <c r="A255" s="94" t="s">
        <v>346</v>
      </c>
      <c r="B255" s="117">
        <v>706</v>
      </c>
      <c r="C255" s="95" t="s">
        <v>939</v>
      </c>
      <c r="D255" s="95" t="s">
        <v>322</v>
      </c>
      <c r="E255" s="121">
        <v>30000</v>
      </c>
      <c r="F255" s="121">
        <v>30000</v>
      </c>
      <c r="G255" s="195"/>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c r="AS255" s="183"/>
      <c r="AT255" s="183"/>
      <c r="AU255" s="183"/>
      <c r="AV255" s="183"/>
      <c r="AW255" s="183"/>
      <c r="AX255" s="183"/>
      <c r="AY255" s="183"/>
      <c r="AZ255" s="183"/>
      <c r="BA255" s="183"/>
    </row>
    <row r="256" spans="1:7" ht="31.5">
      <c r="A256" s="94" t="s">
        <v>351</v>
      </c>
      <c r="B256" s="117">
        <v>706</v>
      </c>
      <c r="C256" s="95" t="s">
        <v>940</v>
      </c>
      <c r="D256" s="95"/>
      <c r="E256" s="121">
        <f>E257+E258</f>
        <v>1669400</v>
      </c>
      <c r="F256" s="121">
        <f>F257+F258</f>
        <v>1669400</v>
      </c>
      <c r="G256" s="195"/>
    </row>
    <row r="257" spans="1:7" ht="63">
      <c r="A257" s="94" t="s">
        <v>320</v>
      </c>
      <c r="B257" s="117">
        <v>706</v>
      </c>
      <c r="C257" s="95" t="s">
        <v>940</v>
      </c>
      <c r="D257" s="95" t="s">
        <v>321</v>
      </c>
      <c r="E257" s="121">
        <v>1497000</v>
      </c>
      <c r="F257" s="121">
        <v>1497000</v>
      </c>
      <c r="G257" s="195"/>
    </row>
    <row r="258" spans="1:7" ht="31.5">
      <c r="A258" s="94" t="s">
        <v>346</v>
      </c>
      <c r="B258" s="117">
        <v>706</v>
      </c>
      <c r="C258" s="95" t="s">
        <v>940</v>
      </c>
      <c r="D258" s="95" t="s">
        <v>322</v>
      </c>
      <c r="E258" s="121">
        <v>172400</v>
      </c>
      <c r="F258" s="121">
        <v>172400</v>
      </c>
      <c r="G258" s="195"/>
    </row>
    <row r="259" spans="1:7" ht="63">
      <c r="A259" s="94" t="s">
        <v>783</v>
      </c>
      <c r="B259" s="117">
        <v>706</v>
      </c>
      <c r="C259" s="95" t="s">
        <v>192</v>
      </c>
      <c r="D259" s="95"/>
      <c r="E259" s="121">
        <v>0</v>
      </c>
      <c r="F259" s="121">
        <v>0</v>
      </c>
      <c r="G259" s="195"/>
    </row>
    <row r="260" spans="1:7" ht="47.25">
      <c r="A260" s="94" t="s">
        <v>729</v>
      </c>
      <c r="B260" s="117">
        <v>706</v>
      </c>
      <c r="C260" s="95" t="s">
        <v>193</v>
      </c>
      <c r="D260" s="95"/>
      <c r="E260" s="121">
        <f>E261</f>
        <v>220000</v>
      </c>
      <c r="F260" s="121">
        <f>F261</f>
        <v>220000</v>
      </c>
      <c r="G260" s="195"/>
    </row>
    <row r="261" spans="1:7" ht="15.75">
      <c r="A261" s="94" t="s">
        <v>298</v>
      </c>
      <c r="B261" s="117">
        <v>706</v>
      </c>
      <c r="C261" s="95" t="s">
        <v>784</v>
      </c>
      <c r="D261" s="95"/>
      <c r="E261" s="121">
        <f>E262</f>
        <v>220000</v>
      </c>
      <c r="F261" s="121">
        <f>F262</f>
        <v>220000</v>
      </c>
      <c r="G261" s="195"/>
    </row>
    <row r="262" spans="1:7" ht="31.5">
      <c r="A262" s="94" t="s">
        <v>328</v>
      </c>
      <c r="B262" s="117">
        <v>706</v>
      </c>
      <c r="C262" s="95" t="s">
        <v>784</v>
      </c>
      <c r="D262" s="95" t="s">
        <v>329</v>
      </c>
      <c r="E262" s="121">
        <v>220000</v>
      </c>
      <c r="F262" s="121">
        <v>220000</v>
      </c>
      <c r="G262" s="195"/>
    </row>
    <row r="263" spans="1:7" ht="50.25" customHeight="1">
      <c r="A263" s="193" t="s">
        <v>581</v>
      </c>
      <c r="B263" s="191">
        <v>706</v>
      </c>
      <c r="C263" s="194" t="s">
        <v>582</v>
      </c>
      <c r="D263" s="194"/>
      <c r="E263" s="192">
        <f>E264</f>
        <v>8812946.9</v>
      </c>
      <c r="F263" s="192">
        <f>F264</f>
        <v>7125804.5</v>
      </c>
      <c r="G263" s="195"/>
    </row>
    <row r="264" spans="1:7" ht="36.75" customHeight="1">
      <c r="A264" s="94" t="s">
        <v>797</v>
      </c>
      <c r="B264" s="117">
        <v>706</v>
      </c>
      <c r="C264" s="95" t="s">
        <v>583</v>
      </c>
      <c r="D264" s="95"/>
      <c r="E264" s="121">
        <f>E265+E267</f>
        <v>8812946.9</v>
      </c>
      <c r="F264" s="121">
        <f>F265+F267</f>
        <v>7125804.5</v>
      </c>
      <c r="G264" s="195"/>
    </row>
    <row r="265" spans="1:7" ht="33.75" customHeight="1">
      <c r="A265" s="94" t="s">
        <v>364</v>
      </c>
      <c r="B265" s="117">
        <v>706</v>
      </c>
      <c r="C265" s="95" t="s">
        <v>584</v>
      </c>
      <c r="D265" s="95"/>
      <c r="E265" s="121">
        <f>E266</f>
        <v>2594044.4</v>
      </c>
      <c r="F265" s="121">
        <f>F266</f>
        <v>1125905</v>
      </c>
      <c r="G265" s="195"/>
    </row>
    <row r="266" spans="1:7" ht="15.75">
      <c r="A266" s="94" t="s">
        <v>333</v>
      </c>
      <c r="B266" s="117">
        <v>706</v>
      </c>
      <c r="C266" s="95" t="s">
        <v>584</v>
      </c>
      <c r="D266" s="95" t="s">
        <v>332</v>
      </c>
      <c r="E266" s="121">
        <v>2594044.4</v>
      </c>
      <c r="F266" s="121">
        <v>1125905</v>
      </c>
      <c r="G266" s="195"/>
    </row>
    <row r="267" spans="1:7" ht="63">
      <c r="A267" s="94" t="s">
        <v>432</v>
      </c>
      <c r="B267" s="117">
        <v>706</v>
      </c>
      <c r="C267" s="95" t="s">
        <v>798</v>
      </c>
      <c r="D267" s="95"/>
      <c r="E267" s="121">
        <f>E268</f>
        <v>6218902.5</v>
      </c>
      <c r="F267" s="121">
        <f>F268</f>
        <v>5999899.5</v>
      </c>
      <c r="G267" s="195"/>
    </row>
    <row r="268" spans="1:7" ht="31.5">
      <c r="A268" s="94" t="s">
        <v>215</v>
      </c>
      <c r="B268" s="117">
        <v>706</v>
      </c>
      <c r="C268" s="95" t="s">
        <v>798</v>
      </c>
      <c r="D268" s="95" t="s">
        <v>335</v>
      </c>
      <c r="E268" s="121">
        <v>6218902.5</v>
      </c>
      <c r="F268" s="121">
        <v>5999899.5</v>
      </c>
      <c r="G268" s="195"/>
    </row>
    <row r="269" spans="1:7" ht="51.75" customHeight="1">
      <c r="A269" s="190" t="s">
        <v>78</v>
      </c>
      <c r="B269" s="194" t="s">
        <v>366</v>
      </c>
      <c r="C269" s="194"/>
      <c r="D269" s="203"/>
      <c r="E269" s="192">
        <f>E270+E286</f>
        <v>148059000</v>
      </c>
      <c r="F269" s="192">
        <f>F270+F286</f>
        <v>171802000</v>
      </c>
      <c r="G269" s="183"/>
    </row>
    <row r="270" spans="1:7" s="196" customFormat="1" ht="47.25">
      <c r="A270" s="193" t="s">
        <v>69</v>
      </c>
      <c r="B270" s="191">
        <v>792</v>
      </c>
      <c r="C270" s="194" t="s">
        <v>137</v>
      </c>
      <c r="D270" s="194"/>
      <c r="E270" s="192">
        <f>E271+E276+E279</f>
        <v>127320000</v>
      </c>
      <c r="F270" s="192">
        <f>F271+F276+F279</f>
        <v>129273000</v>
      </c>
      <c r="G270" s="204"/>
    </row>
    <row r="271" spans="1:7" ht="81" customHeight="1">
      <c r="A271" s="94" t="s">
        <v>348</v>
      </c>
      <c r="B271" s="117">
        <v>792</v>
      </c>
      <c r="C271" s="95" t="s">
        <v>139</v>
      </c>
      <c r="D271" s="95"/>
      <c r="E271" s="121">
        <f>E272</f>
        <v>18265000</v>
      </c>
      <c r="F271" s="121">
        <f>F272</f>
        <v>18265000</v>
      </c>
      <c r="G271" s="183"/>
    </row>
    <row r="272" spans="1:7" ht="15.75">
      <c r="A272" s="94" t="s">
        <v>347</v>
      </c>
      <c r="B272" s="117">
        <v>792</v>
      </c>
      <c r="C272" s="95" t="s">
        <v>219</v>
      </c>
      <c r="D272" s="95"/>
      <c r="E272" s="121">
        <f>E273+E274+E275</f>
        <v>18265000</v>
      </c>
      <c r="F272" s="121">
        <f>F273+F274+F275</f>
        <v>18265000</v>
      </c>
      <c r="G272" s="183"/>
    </row>
    <row r="273" spans="1:7" ht="63.75" customHeight="1">
      <c r="A273" s="94" t="s">
        <v>320</v>
      </c>
      <c r="B273" s="117">
        <v>792</v>
      </c>
      <c r="C273" s="95" t="s">
        <v>219</v>
      </c>
      <c r="D273" s="95" t="s">
        <v>321</v>
      </c>
      <c r="E273" s="121">
        <v>16265600</v>
      </c>
      <c r="F273" s="121">
        <v>16265600</v>
      </c>
      <c r="G273" s="183"/>
    </row>
    <row r="274" spans="1:7" ht="31.5">
      <c r="A274" s="94" t="s">
        <v>346</v>
      </c>
      <c r="B274" s="117">
        <v>792</v>
      </c>
      <c r="C274" s="95" t="s">
        <v>219</v>
      </c>
      <c r="D274" s="95" t="s">
        <v>322</v>
      </c>
      <c r="E274" s="121">
        <v>1994400</v>
      </c>
      <c r="F274" s="121">
        <v>1994400</v>
      </c>
      <c r="G274" s="183"/>
    </row>
    <row r="275" spans="1:7" ht="15.75">
      <c r="A275" s="94" t="s">
        <v>323</v>
      </c>
      <c r="B275" s="117">
        <v>792</v>
      </c>
      <c r="C275" s="95" t="s">
        <v>219</v>
      </c>
      <c r="D275" s="95" t="s">
        <v>324</v>
      </c>
      <c r="E275" s="121">
        <v>5000</v>
      </c>
      <c r="F275" s="121">
        <v>5000</v>
      </c>
      <c r="G275" s="183"/>
    </row>
    <row r="276" spans="1:7" ht="69.75" customHeight="1">
      <c r="A276" s="94" t="s">
        <v>138</v>
      </c>
      <c r="B276" s="117">
        <v>792</v>
      </c>
      <c r="C276" s="95" t="s">
        <v>141</v>
      </c>
      <c r="D276" s="95"/>
      <c r="E276" s="121">
        <f>E277</f>
        <v>71969000</v>
      </c>
      <c r="F276" s="121">
        <f>F277</f>
        <v>73922000</v>
      </c>
      <c r="G276" s="183"/>
    </row>
    <row r="277" spans="1:7" ht="15.75">
      <c r="A277" s="94" t="s">
        <v>342</v>
      </c>
      <c r="B277" s="117">
        <v>792</v>
      </c>
      <c r="C277" s="95" t="s">
        <v>220</v>
      </c>
      <c r="D277" s="95"/>
      <c r="E277" s="121">
        <f>E278</f>
        <v>71969000</v>
      </c>
      <c r="F277" s="121">
        <f>F278</f>
        <v>73922000</v>
      </c>
      <c r="G277" s="183"/>
    </row>
    <row r="278" spans="1:7" ht="15.75">
      <c r="A278" s="94" t="s">
        <v>250</v>
      </c>
      <c r="B278" s="117">
        <v>792</v>
      </c>
      <c r="C278" s="95" t="s">
        <v>220</v>
      </c>
      <c r="D278" s="95" t="s">
        <v>331</v>
      </c>
      <c r="E278" s="121">
        <v>71969000</v>
      </c>
      <c r="F278" s="121">
        <v>73922000</v>
      </c>
      <c r="G278" s="183"/>
    </row>
    <row r="279" spans="1:7" ht="31.5">
      <c r="A279" s="94" t="s">
        <v>140</v>
      </c>
      <c r="B279" s="117">
        <v>792</v>
      </c>
      <c r="C279" s="95" t="s">
        <v>221</v>
      </c>
      <c r="D279" s="95"/>
      <c r="E279" s="121">
        <f>E280+E283</f>
        <v>37086000</v>
      </c>
      <c r="F279" s="121">
        <f>F280+F283</f>
        <v>37086000</v>
      </c>
      <c r="G279" s="183"/>
    </row>
    <row r="280" spans="1:7" ht="15.75">
      <c r="A280" s="94" t="s">
        <v>107</v>
      </c>
      <c r="B280" s="117">
        <v>792</v>
      </c>
      <c r="C280" s="95" t="s">
        <v>222</v>
      </c>
      <c r="D280" s="95"/>
      <c r="E280" s="121">
        <f>E281+E282</f>
        <v>15371000</v>
      </c>
      <c r="F280" s="121">
        <f>F281+F282</f>
        <v>15371000</v>
      </c>
      <c r="G280" s="183"/>
    </row>
    <row r="281" spans="1:7" ht="63" customHeight="1">
      <c r="A281" s="94" t="s">
        <v>320</v>
      </c>
      <c r="B281" s="117">
        <v>792</v>
      </c>
      <c r="C281" s="95" t="s">
        <v>222</v>
      </c>
      <c r="D281" s="95" t="s">
        <v>321</v>
      </c>
      <c r="E281" s="121">
        <v>13653000</v>
      </c>
      <c r="F281" s="121">
        <v>13653000</v>
      </c>
      <c r="G281" s="183"/>
    </row>
    <row r="282" spans="1:7" ht="31.5">
      <c r="A282" s="94" t="s">
        <v>346</v>
      </c>
      <c r="B282" s="117">
        <v>792</v>
      </c>
      <c r="C282" s="95" t="s">
        <v>222</v>
      </c>
      <c r="D282" s="95" t="s">
        <v>322</v>
      </c>
      <c r="E282" s="121">
        <v>1718000</v>
      </c>
      <c r="F282" s="121">
        <v>1718000</v>
      </c>
      <c r="G282" s="183"/>
    </row>
    <row r="283" spans="1:7" ht="63.75" customHeight="1">
      <c r="A283" s="94" t="s">
        <v>297</v>
      </c>
      <c r="B283" s="117">
        <v>792</v>
      </c>
      <c r="C283" s="95" t="s">
        <v>723</v>
      </c>
      <c r="D283" s="95"/>
      <c r="E283" s="121">
        <f>E284+E285</f>
        <v>21715000</v>
      </c>
      <c r="F283" s="121">
        <f>F284+F285</f>
        <v>21715000</v>
      </c>
      <c r="G283" s="195"/>
    </row>
    <row r="284" spans="1:7" ht="63" customHeight="1">
      <c r="A284" s="94" t="s">
        <v>320</v>
      </c>
      <c r="B284" s="117">
        <v>792</v>
      </c>
      <c r="C284" s="95" t="s">
        <v>723</v>
      </c>
      <c r="D284" s="95" t="s">
        <v>321</v>
      </c>
      <c r="E284" s="121">
        <v>18864000</v>
      </c>
      <c r="F284" s="121">
        <v>18864000</v>
      </c>
      <c r="G284" s="195"/>
    </row>
    <row r="285" spans="1:7" ht="31.5">
      <c r="A285" s="94" t="s">
        <v>346</v>
      </c>
      <c r="B285" s="117">
        <v>792</v>
      </c>
      <c r="C285" s="95" t="s">
        <v>723</v>
      </c>
      <c r="D285" s="95" t="s">
        <v>322</v>
      </c>
      <c r="E285" s="121">
        <v>2851000</v>
      </c>
      <c r="F285" s="121">
        <v>2851000</v>
      </c>
      <c r="G285" s="195"/>
    </row>
    <row r="286" spans="1:7" ht="15.75">
      <c r="A286" s="193" t="s">
        <v>941</v>
      </c>
      <c r="B286" s="117">
        <v>792</v>
      </c>
      <c r="C286" s="194" t="s">
        <v>942</v>
      </c>
      <c r="D286" s="194"/>
      <c r="E286" s="192">
        <f>E287</f>
        <v>20739000</v>
      </c>
      <c r="F286" s="192">
        <f>F287</f>
        <v>42529000</v>
      </c>
      <c r="G286" s="195"/>
    </row>
    <row r="287" spans="1:7" ht="15.75">
      <c r="A287" s="94" t="s">
        <v>943</v>
      </c>
      <c r="B287" s="117">
        <v>792</v>
      </c>
      <c r="C287" s="95" t="s">
        <v>942</v>
      </c>
      <c r="D287" s="95" t="s">
        <v>944</v>
      </c>
      <c r="E287" s="121">
        <v>20739000</v>
      </c>
      <c r="F287" s="121">
        <v>42529000</v>
      </c>
      <c r="G287" s="195"/>
    </row>
    <row r="288" spans="1:7" ht="15.75">
      <c r="A288" s="205" t="s">
        <v>115</v>
      </c>
      <c r="B288" s="200"/>
      <c r="C288" s="194"/>
      <c r="D288" s="194"/>
      <c r="E288" s="192">
        <f>E269+E16</f>
        <v>1952272797.0900002</v>
      </c>
      <c r="F288" s="192">
        <f>F269+F16</f>
        <v>1971456236.1200001</v>
      </c>
      <c r="G288" s="183"/>
    </row>
    <row r="289" spans="1:7" ht="15.75">
      <c r="A289" s="196"/>
      <c r="C289" s="206"/>
      <c r="D289" s="206"/>
      <c r="E289" s="207"/>
      <c r="G289" s="183"/>
    </row>
    <row r="290" spans="1:7" ht="15.75">
      <c r="A290" s="263" t="s">
        <v>734</v>
      </c>
      <c r="B290" s="263"/>
      <c r="C290" s="263"/>
      <c r="D290" s="263"/>
      <c r="E290" s="208"/>
      <c r="G290" s="183"/>
    </row>
    <row r="291" spans="4:7" ht="15.75" customHeight="1">
      <c r="D291" s="208"/>
      <c r="E291" s="208"/>
      <c r="G291" s="183"/>
    </row>
    <row r="292" spans="4:7" ht="15.75">
      <c r="D292" s="208"/>
      <c r="E292" s="208"/>
      <c r="G292" s="183"/>
    </row>
    <row r="293" spans="4:7" ht="15.75">
      <c r="D293" s="208"/>
      <c r="E293" s="208"/>
      <c r="G293" s="183"/>
    </row>
    <row r="294" spans="4:7" ht="42.75" customHeight="1">
      <c r="D294" s="208"/>
      <c r="E294" s="208"/>
      <c r="G294" s="183"/>
    </row>
    <row r="295" spans="4:7" ht="82.5" customHeight="1">
      <c r="D295" s="208"/>
      <c r="E295" s="208"/>
      <c r="G295" s="183"/>
    </row>
    <row r="296" spans="4:5" ht="44.25" customHeight="1">
      <c r="D296" s="208"/>
      <c r="E296" s="208"/>
    </row>
    <row r="297" spans="1:7" s="196" customFormat="1" ht="42.75" customHeight="1">
      <c r="A297" s="115"/>
      <c r="B297" s="183"/>
      <c r="C297" s="183"/>
      <c r="D297" s="208"/>
      <c r="E297" s="208"/>
      <c r="F297" s="161"/>
      <c r="G297" s="209"/>
    </row>
    <row r="298" spans="4:5" ht="39" customHeight="1">
      <c r="D298" s="208"/>
      <c r="E298" s="208"/>
    </row>
    <row r="299" spans="4:5" ht="15.75">
      <c r="D299" s="208"/>
      <c r="E299" s="208"/>
    </row>
    <row r="300" spans="4:5" ht="15.75">
      <c r="D300" s="208"/>
      <c r="E300" s="208"/>
    </row>
    <row r="301" spans="4:5" ht="15.75">
      <c r="D301" s="208"/>
      <c r="E301" s="208"/>
    </row>
    <row r="302" spans="4:5" ht="15.75">
      <c r="D302" s="208"/>
      <c r="E302" s="208"/>
    </row>
    <row r="307" spans="1:7" s="196" customFormat="1" ht="15.75">
      <c r="A307" s="115"/>
      <c r="B307" s="183"/>
      <c r="C307" s="183"/>
      <c r="D307" s="184"/>
      <c r="E307" s="184"/>
      <c r="F307" s="161"/>
      <c r="G307" s="209"/>
    </row>
    <row r="309" ht="45" customHeight="1"/>
    <row r="310" ht="41.25" customHeight="1"/>
    <row r="313" ht="39" customHeight="1"/>
    <row r="314" spans="4:7" ht="37.5" customHeight="1">
      <c r="D314" s="183"/>
      <c r="E314" s="183"/>
      <c r="G314" s="183"/>
    </row>
    <row r="316" spans="4:7" ht="36" customHeight="1">
      <c r="D316" s="183"/>
      <c r="E316" s="183"/>
      <c r="G316" s="183"/>
    </row>
    <row r="333" spans="1:7" s="196" customFormat="1" ht="15.75">
      <c r="A333" s="115"/>
      <c r="B333" s="183"/>
      <c r="C333" s="183"/>
      <c r="D333" s="184"/>
      <c r="E333" s="184"/>
      <c r="F333" s="161"/>
      <c r="G333" s="209"/>
    </row>
    <row r="334" spans="1:7" s="196" customFormat="1" ht="15.75">
      <c r="A334" s="115"/>
      <c r="B334" s="183"/>
      <c r="C334" s="183"/>
      <c r="D334" s="184"/>
      <c r="E334" s="184"/>
      <c r="F334" s="161"/>
      <c r="G334" s="209"/>
    </row>
    <row r="335" spans="1:7" s="180" customFormat="1" ht="15.75">
      <c r="A335" s="115"/>
      <c r="B335" s="183"/>
      <c r="C335" s="183"/>
      <c r="D335" s="184"/>
      <c r="E335" s="184"/>
      <c r="F335" s="161"/>
      <c r="G335" s="209"/>
    </row>
  </sheetData>
  <sheetProtection/>
  <mergeCells count="15">
    <mergeCell ref="C1:G1"/>
    <mergeCell ref="C2:G2"/>
    <mergeCell ref="C3:G3"/>
    <mergeCell ref="C4:G4"/>
    <mergeCell ref="C5:G5"/>
    <mergeCell ref="C8:E8"/>
    <mergeCell ref="C6:F6"/>
    <mergeCell ref="A290:D290"/>
    <mergeCell ref="A9:F9"/>
    <mergeCell ref="A10:F10"/>
    <mergeCell ref="A13:A14"/>
    <mergeCell ref="B13:B14"/>
    <mergeCell ref="C13:C14"/>
    <mergeCell ref="D13:D14"/>
    <mergeCell ref="E13:F13"/>
  </mergeCells>
  <printOptions/>
  <pageMargins left="0.7086614173228347" right="0.7086614173228347" top="0.7480314960629921" bottom="0.7480314960629921" header="0.31496062992125984" footer="0.31496062992125984"/>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G26"/>
  <sheetViews>
    <sheetView zoomScalePageLayoutView="0" workbookViewId="0" topLeftCell="A22">
      <selection activeCell="C13" sqref="C13"/>
    </sheetView>
  </sheetViews>
  <sheetFormatPr defaultColWidth="9.00390625" defaultRowHeight="12.75"/>
  <cols>
    <col min="1" max="1" width="3.875" style="135" customWidth="1"/>
    <col min="2" max="2" width="25.375" style="125" customWidth="1"/>
    <col min="3" max="3" width="42.375" style="125" customWidth="1"/>
    <col min="4" max="4" width="15.00390625" style="136" customWidth="1"/>
    <col min="5" max="5" width="12.125" style="125" customWidth="1"/>
    <col min="6" max="7" width="14.25390625" style="125" bestFit="1" customWidth="1"/>
    <col min="8" max="8" width="9.125" style="125" customWidth="1"/>
    <col min="9" max="9" width="17.625" style="125" customWidth="1"/>
    <col min="10" max="16384" width="9.125" style="125" customWidth="1"/>
  </cols>
  <sheetData>
    <row r="1" spans="1:4" s="123" customFormat="1" ht="15">
      <c r="A1" s="274" t="s">
        <v>816</v>
      </c>
      <c r="B1" s="274"/>
      <c r="C1" s="274"/>
      <c r="D1" s="274"/>
    </row>
    <row r="2" spans="1:4" s="123" customFormat="1" ht="15">
      <c r="A2" s="274" t="s">
        <v>807</v>
      </c>
      <c r="B2" s="274"/>
      <c r="C2" s="274"/>
      <c r="D2" s="274"/>
    </row>
    <row r="3" spans="1:4" s="123" customFormat="1" ht="15">
      <c r="A3" s="274" t="s">
        <v>808</v>
      </c>
      <c r="B3" s="274"/>
      <c r="C3" s="274"/>
      <c r="D3" s="274"/>
    </row>
    <row r="4" spans="1:4" s="123" customFormat="1" ht="15">
      <c r="A4" s="274" t="s">
        <v>809</v>
      </c>
      <c r="B4" s="274"/>
      <c r="C4" s="274"/>
      <c r="D4" s="274"/>
    </row>
    <row r="5" spans="1:4" s="123" customFormat="1" ht="15">
      <c r="A5" s="274" t="s">
        <v>817</v>
      </c>
      <c r="B5" s="275"/>
      <c r="C5" s="275"/>
      <c r="D5" s="275"/>
    </row>
    <row r="6" spans="1:4" s="123" customFormat="1" ht="15">
      <c r="A6" s="274" t="s">
        <v>818</v>
      </c>
      <c r="B6" s="274"/>
      <c r="C6" s="274"/>
      <c r="D6" s="274"/>
    </row>
    <row r="7" spans="1:5" ht="15.75">
      <c r="A7" s="122"/>
      <c r="B7" s="124"/>
      <c r="C7" s="124"/>
      <c r="D7" s="126"/>
      <c r="E7" s="124"/>
    </row>
    <row r="8" spans="1:5" ht="64.5" customHeight="1">
      <c r="A8" s="278" t="s">
        <v>819</v>
      </c>
      <c r="B8" s="278"/>
      <c r="C8" s="278"/>
      <c r="D8" s="278"/>
      <c r="E8" s="127"/>
    </row>
    <row r="9" spans="1:5" ht="18" customHeight="1" thickBot="1">
      <c r="A9" s="127"/>
      <c r="B9" s="127"/>
      <c r="C9" s="127"/>
      <c r="D9" s="128" t="s">
        <v>810</v>
      </c>
      <c r="E9" s="127"/>
    </row>
    <row r="10" spans="1:6" ht="15.75">
      <c r="A10" s="279" t="s">
        <v>811</v>
      </c>
      <c r="B10" s="281" t="s">
        <v>812</v>
      </c>
      <c r="C10" s="283" t="s">
        <v>813</v>
      </c>
      <c r="D10" s="285" t="s">
        <v>261</v>
      </c>
      <c r="F10" s="129"/>
    </row>
    <row r="11" spans="1:7" ht="33" customHeight="1">
      <c r="A11" s="280"/>
      <c r="B11" s="282"/>
      <c r="C11" s="284"/>
      <c r="D11" s="286"/>
      <c r="F11" s="129"/>
      <c r="G11" s="129"/>
    </row>
    <row r="12" spans="1:7" ht="48.75" customHeight="1">
      <c r="A12" s="131">
        <v>1</v>
      </c>
      <c r="B12" s="138" t="s">
        <v>861</v>
      </c>
      <c r="C12" s="94" t="s">
        <v>862</v>
      </c>
      <c r="D12" s="130">
        <v>154793</v>
      </c>
      <c r="F12" s="129"/>
      <c r="G12" s="129"/>
    </row>
    <row r="13" spans="1:7" ht="305.25" customHeight="1">
      <c r="A13" s="267">
        <v>2</v>
      </c>
      <c r="B13" s="287" t="s">
        <v>814</v>
      </c>
      <c r="C13" s="94" t="s">
        <v>820</v>
      </c>
      <c r="D13" s="130">
        <v>123640</v>
      </c>
      <c r="F13" s="129"/>
      <c r="G13" s="129"/>
    </row>
    <row r="14" spans="1:7" ht="64.5" customHeight="1">
      <c r="A14" s="268"/>
      <c r="B14" s="288"/>
      <c r="C14" s="94" t="s">
        <v>869</v>
      </c>
      <c r="D14" s="130">
        <v>1100000</v>
      </c>
      <c r="F14" s="129"/>
      <c r="G14" s="129"/>
    </row>
    <row r="15" spans="1:7" ht="64.5" customHeight="1">
      <c r="A15" s="131">
        <v>3</v>
      </c>
      <c r="B15" s="138" t="s">
        <v>867</v>
      </c>
      <c r="C15" s="94" t="s">
        <v>868</v>
      </c>
      <c r="D15" s="130">
        <v>900000</v>
      </c>
      <c r="F15" s="129"/>
      <c r="G15" s="129"/>
    </row>
    <row r="16" spans="1:7" ht="36" customHeight="1">
      <c r="A16" s="267">
        <v>4</v>
      </c>
      <c r="B16" s="287" t="s">
        <v>863</v>
      </c>
      <c r="C16" s="94" t="s">
        <v>865</v>
      </c>
      <c r="D16" s="130">
        <v>3000000</v>
      </c>
      <c r="F16" s="129"/>
      <c r="G16" s="129"/>
    </row>
    <row r="17" spans="1:7" ht="66.75" customHeight="1">
      <c r="A17" s="290"/>
      <c r="B17" s="289"/>
      <c r="C17" s="94" t="s">
        <v>864</v>
      </c>
      <c r="D17" s="130">
        <v>51300000</v>
      </c>
      <c r="F17" s="129"/>
      <c r="G17" s="129"/>
    </row>
    <row r="18" spans="1:7" ht="32.25" customHeight="1">
      <c r="A18" s="290"/>
      <c r="B18" s="289"/>
      <c r="C18" s="94" t="s">
        <v>866</v>
      </c>
      <c r="D18" s="130">
        <v>3000000</v>
      </c>
      <c r="F18" s="129"/>
      <c r="G18" s="129"/>
    </row>
    <row r="19" spans="1:7" ht="66.75" customHeight="1">
      <c r="A19" s="268"/>
      <c r="B19" s="288"/>
      <c r="C19" s="94" t="s">
        <v>870</v>
      </c>
      <c r="D19" s="130">
        <v>2050000</v>
      </c>
      <c r="F19" s="129"/>
      <c r="G19" s="129"/>
    </row>
    <row r="20" spans="1:4" ht="15.75">
      <c r="A20" s="132"/>
      <c r="B20" s="133" t="s">
        <v>88</v>
      </c>
      <c r="C20" s="133"/>
      <c r="D20" s="134">
        <f>D13+D17+D16+D14+D12+D18+D19+D15</f>
        <v>61628433</v>
      </c>
    </row>
    <row r="23" spans="1:4" ht="15.75">
      <c r="A23" s="276" t="s">
        <v>815</v>
      </c>
      <c r="B23" s="277"/>
      <c r="C23" s="277"/>
      <c r="D23" s="277"/>
    </row>
    <row r="26" ht="15.75">
      <c r="D26" s="137"/>
    </row>
  </sheetData>
  <sheetProtection/>
  <mergeCells count="16">
    <mergeCell ref="A23:D23"/>
    <mergeCell ref="A8:D8"/>
    <mergeCell ref="A10:A11"/>
    <mergeCell ref="B10:B11"/>
    <mergeCell ref="C10:C11"/>
    <mergeCell ref="D10:D11"/>
    <mergeCell ref="B13:B14"/>
    <mergeCell ref="A13:A14"/>
    <mergeCell ref="B16:B19"/>
    <mergeCell ref="A16:A19"/>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25"/>
  <sheetViews>
    <sheetView zoomScalePageLayoutView="0" workbookViewId="0" topLeftCell="A19">
      <selection activeCell="A8" sqref="A8:IV8"/>
    </sheetView>
  </sheetViews>
  <sheetFormatPr defaultColWidth="9.00390625" defaultRowHeight="12.75"/>
  <cols>
    <col min="1" max="1" width="3.625" style="157" customWidth="1"/>
    <col min="2" max="2" width="21.625" style="157" customWidth="1"/>
    <col min="3" max="3" width="49.00390625" style="157" customWidth="1"/>
    <col min="4" max="4" width="14.875" style="157" customWidth="1"/>
    <col min="5" max="5" width="9.125" style="157" customWidth="1"/>
    <col min="6" max="6" width="15.375" style="157" bestFit="1" customWidth="1"/>
    <col min="7" max="7" width="14.25390625" style="157" bestFit="1" customWidth="1"/>
    <col min="8" max="8" width="9.125" style="157" customWidth="1"/>
    <col min="9" max="9" width="11.25390625" style="157" bestFit="1" customWidth="1"/>
    <col min="10" max="16384" width="9.125" style="157" customWidth="1"/>
  </cols>
  <sheetData>
    <row r="1" spans="1:4" s="156" customFormat="1" ht="15">
      <c r="A1" s="296" t="s">
        <v>916</v>
      </c>
      <c r="B1" s="296"/>
      <c r="C1" s="296"/>
      <c r="D1" s="296"/>
    </row>
    <row r="2" spans="1:4" s="156" customFormat="1" ht="15">
      <c r="A2" s="296" t="s">
        <v>905</v>
      </c>
      <c r="B2" s="296"/>
      <c r="C2" s="296"/>
      <c r="D2" s="296"/>
    </row>
    <row r="3" spans="1:4" s="156" customFormat="1" ht="15">
      <c r="A3" s="296" t="s">
        <v>906</v>
      </c>
      <c r="B3" s="296"/>
      <c r="C3" s="296"/>
      <c r="D3" s="296"/>
    </row>
    <row r="4" spans="1:4" s="156" customFormat="1" ht="15">
      <c r="A4" s="296" t="s">
        <v>907</v>
      </c>
      <c r="B4" s="296"/>
      <c r="C4" s="296"/>
      <c r="D4" s="296"/>
    </row>
    <row r="5" spans="1:4" s="156" customFormat="1" ht="15">
      <c r="A5" s="296" t="s">
        <v>917</v>
      </c>
      <c r="B5" s="296"/>
      <c r="C5" s="296"/>
      <c r="D5" s="296"/>
    </row>
    <row r="6" spans="1:4" s="156" customFormat="1" ht="15" customHeight="1">
      <c r="A6" s="296" t="s">
        <v>918</v>
      </c>
      <c r="B6" s="255"/>
      <c r="C6" s="255"/>
      <c r="D6" s="255"/>
    </row>
    <row r="7" spans="1:4" s="156" customFormat="1" ht="15" customHeight="1">
      <c r="A7" s="155"/>
      <c r="B7" s="178"/>
      <c r="C7" s="178"/>
      <c r="D7" s="178"/>
    </row>
    <row r="8" spans="1:4" s="156" customFormat="1" ht="15" customHeight="1">
      <c r="A8" s="155"/>
      <c r="B8" s="178"/>
      <c r="C8" s="178"/>
      <c r="D8" s="178"/>
    </row>
    <row r="9" spans="1:4" s="156" customFormat="1" ht="15" customHeight="1">
      <c r="A9" s="155"/>
      <c r="B9" s="178"/>
      <c r="C9" s="178"/>
      <c r="D9" s="178"/>
    </row>
    <row r="10" spans="1:4" ht="53.25" customHeight="1">
      <c r="A10" s="278" t="s">
        <v>926</v>
      </c>
      <c r="B10" s="278"/>
      <c r="C10" s="278"/>
      <c r="D10" s="278"/>
    </row>
    <row r="11" spans="1:4" ht="18.75" customHeight="1">
      <c r="A11" s="127"/>
      <c r="B11" s="127"/>
      <c r="C11" s="127"/>
      <c r="D11" s="127"/>
    </row>
    <row r="12" spans="1:5" ht="15.75" customHeight="1">
      <c r="A12" s="158"/>
      <c r="B12" s="159"/>
      <c r="C12" s="159"/>
      <c r="D12" s="159"/>
      <c r="E12" s="160"/>
    </row>
    <row r="13" spans="1:5" ht="18" customHeight="1">
      <c r="A13" s="160"/>
      <c r="B13" s="160"/>
      <c r="C13" s="160"/>
      <c r="D13" s="161" t="s">
        <v>908</v>
      </c>
      <c r="E13" s="160"/>
    </row>
    <row r="14" spans="1:4" ht="30" customHeight="1">
      <c r="A14" s="297" t="s">
        <v>811</v>
      </c>
      <c r="B14" s="297" t="s">
        <v>812</v>
      </c>
      <c r="C14" s="282" t="s">
        <v>813</v>
      </c>
      <c r="D14" s="297" t="s">
        <v>261</v>
      </c>
    </row>
    <row r="15" spans="1:4" ht="20.25" customHeight="1">
      <c r="A15" s="297"/>
      <c r="B15" s="297"/>
      <c r="C15" s="298"/>
      <c r="D15" s="297"/>
    </row>
    <row r="16" spans="1:4" ht="66" customHeight="1">
      <c r="A16" s="163">
        <v>1</v>
      </c>
      <c r="B16" s="164" t="s">
        <v>909</v>
      </c>
      <c r="C16" s="165" t="s">
        <v>919</v>
      </c>
      <c r="D16" s="166">
        <v>100000</v>
      </c>
    </row>
    <row r="17" spans="1:4" ht="48.75" customHeight="1">
      <c r="A17" s="167">
        <v>2</v>
      </c>
      <c r="B17" s="164" t="s">
        <v>910</v>
      </c>
      <c r="C17" s="165" t="s">
        <v>920</v>
      </c>
      <c r="D17" s="166">
        <v>300000</v>
      </c>
    </row>
    <row r="18" spans="1:4" ht="63" customHeight="1">
      <c r="A18" s="167">
        <v>3</v>
      </c>
      <c r="B18" s="164" t="s">
        <v>911</v>
      </c>
      <c r="C18" s="165" t="s">
        <v>921</v>
      </c>
      <c r="D18" s="166">
        <v>150000</v>
      </c>
    </row>
    <row r="19" spans="1:7" ht="51.75" customHeight="1">
      <c r="A19" s="167">
        <v>4</v>
      </c>
      <c r="B19" s="164" t="s">
        <v>912</v>
      </c>
      <c r="C19" s="165" t="s">
        <v>922</v>
      </c>
      <c r="D19" s="166">
        <v>330700</v>
      </c>
      <c r="G19" s="168"/>
    </row>
    <row r="20" spans="1:7" ht="67.5" customHeight="1">
      <c r="A20" s="163">
        <v>5</v>
      </c>
      <c r="B20" s="164" t="s">
        <v>913</v>
      </c>
      <c r="C20" s="165" t="s">
        <v>923</v>
      </c>
      <c r="D20" s="166">
        <v>200000</v>
      </c>
      <c r="F20" s="169"/>
      <c r="G20" s="169"/>
    </row>
    <row r="21" spans="1:7" ht="78.75" customHeight="1">
      <c r="A21" s="291">
        <v>6</v>
      </c>
      <c r="B21" s="293" t="s">
        <v>914</v>
      </c>
      <c r="C21" s="165" t="s">
        <v>924</v>
      </c>
      <c r="D21" s="166">
        <v>770700</v>
      </c>
      <c r="F21" s="169"/>
      <c r="G21" s="169"/>
    </row>
    <row r="22" spans="1:7" ht="98.25" customHeight="1">
      <c r="A22" s="292"/>
      <c r="B22" s="294"/>
      <c r="C22" s="165" t="s">
        <v>925</v>
      </c>
      <c r="D22" s="166">
        <v>300000</v>
      </c>
      <c r="F22" s="169"/>
      <c r="G22" s="169"/>
    </row>
    <row r="23" spans="1:6" ht="15.75">
      <c r="A23" s="162"/>
      <c r="B23" s="170" t="s">
        <v>88</v>
      </c>
      <c r="C23" s="170"/>
      <c r="D23" s="171">
        <f>D20+D16+D19+D18+D17+D21+D22</f>
        <v>2151400</v>
      </c>
      <c r="F23" s="169"/>
    </row>
    <row r="24" spans="2:4" ht="15.75">
      <c r="B24" s="172"/>
      <c r="C24" s="172"/>
      <c r="D24" s="173"/>
    </row>
    <row r="25" spans="1:4" ht="15.75">
      <c r="A25" s="295" t="s">
        <v>915</v>
      </c>
      <c r="B25" s="295"/>
      <c r="C25" s="295"/>
      <c r="D25" s="295"/>
    </row>
    <row r="26" ht="15" customHeight="1"/>
  </sheetData>
  <sheetProtection/>
  <mergeCells count="14">
    <mergeCell ref="A1:D1"/>
    <mergeCell ref="A2:D2"/>
    <mergeCell ref="A3:D3"/>
    <mergeCell ref="A4:D4"/>
    <mergeCell ref="A5:D5"/>
    <mergeCell ref="A6:D6"/>
    <mergeCell ref="A21:A22"/>
    <mergeCell ref="B21:B22"/>
    <mergeCell ref="A25:D25"/>
    <mergeCell ref="A10:D10"/>
    <mergeCell ref="A14:A15"/>
    <mergeCell ref="B14:B15"/>
    <mergeCell ref="C14:C15"/>
    <mergeCell ref="D14:D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29"/>
  <sheetViews>
    <sheetView zoomScalePageLayoutView="0" workbookViewId="0" topLeftCell="A1">
      <selection activeCell="H14" sqref="H14"/>
    </sheetView>
  </sheetViews>
  <sheetFormatPr defaultColWidth="9.00390625" defaultRowHeight="12.75"/>
  <cols>
    <col min="1" max="1" width="27.00390625" style="221" customWidth="1"/>
    <col min="2" max="2" width="61.00390625" style="115" customWidth="1"/>
    <col min="3" max="3" width="15.375" style="161" customWidth="1"/>
    <col min="4" max="4" width="15.125" style="220" customWidth="1"/>
    <col min="5" max="5" width="9.125" style="220" customWidth="1"/>
    <col min="6" max="6" width="11.75390625" style="220" bestFit="1" customWidth="1"/>
    <col min="7" max="16384" width="9.125" style="220" customWidth="1"/>
  </cols>
  <sheetData>
    <row r="1" spans="1:3" ht="15.75" customHeight="1">
      <c r="A1" s="237" t="s">
        <v>948</v>
      </c>
      <c r="B1" s="237"/>
      <c r="C1" s="237"/>
    </row>
    <row r="2" spans="1:4" ht="15.75" customHeight="1">
      <c r="A2" s="237" t="s">
        <v>369</v>
      </c>
      <c r="B2" s="237"/>
      <c r="C2" s="237"/>
      <c r="D2" s="238"/>
    </row>
    <row r="3" spans="1:4" ht="15.75" customHeight="1">
      <c r="A3" s="237" t="s">
        <v>370</v>
      </c>
      <c r="B3" s="237"/>
      <c r="C3" s="237"/>
      <c r="D3" s="238"/>
    </row>
    <row r="4" spans="1:4" ht="15.75" customHeight="1">
      <c r="A4" s="237" t="s">
        <v>371</v>
      </c>
      <c r="B4" s="237"/>
      <c r="C4" s="237"/>
      <c r="D4" s="238"/>
    </row>
    <row r="5" spans="1:4" ht="15.75" customHeight="1">
      <c r="A5" s="237" t="s">
        <v>927</v>
      </c>
      <c r="B5" s="237"/>
      <c r="C5" s="237"/>
      <c r="D5" s="238"/>
    </row>
    <row r="6" spans="1:4" s="47" customFormat="1" ht="15.75" customHeight="1">
      <c r="A6" s="233" t="s">
        <v>928</v>
      </c>
      <c r="B6" s="234"/>
      <c r="C6" s="234"/>
      <c r="D6" s="299"/>
    </row>
    <row r="7" spans="1:3" ht="15.75" customHeight="1">
      <c r="A7" s="237"/>
      <c r="B7" s="239"/>
      <c r="C7" s="239"/>
    </row>
    <row r="8" ht="15.75">
      <c r="C8" s="222"/>
    </row>
    <row r="9" spans="1:4" ht="15.75" customHeight="1">
      <c r="A9" s="235" t="s">
        <v>529</v>
      </c>
      <c r="B9" s="235"/>
      <c r="C9" s="235"/>
      <c r="D9" s="299"/>
    </row>
    <row r="10" spans="1:4" ht="15.75" customHeight="1">
      <c r="A10" s="235" t="s">
        <v>559</v>
      </c>
      <c r="B10" s="235"/>
      <c r="C10" s="235"/>
      <c r="D10" s="299"/>
    </row>
    <row r="11" spans="1:3" ht="15.75">
      <c r="A11" s="223"/>
      <c r="B11" s="223"/>
      <c r="C11" s="224"/>
    </row>
    <row r="12" spans="3:4" ht="15.75">
      <c r="C12" s="220"/>
      <c r="D12" s="225" t="s">
        <v>552</v>
      </c>
    </row>
    <row r="13" spans="1:4" s="161" customFormat="1" ht="63">
      <c r="A13" s="188" t="s">
        <v>530</v>
      </c>
      <c r="B13" s="188" t="s">
        <v>275</v>
      </c>
      <c r="C13" s="226" t="s">
        <v>503</v>
      </c>
      <c r="D13" s="117" t="s">
        <v>556</v>
      </c>
    </row>
    <row r="14" spans="1:4" s="183" customFormat="1" ht="31.5">
      <c r="A14" s="188" t="s">
        <v>532</v>
      </c>
      <c r="B14" s="94" t="s">
        <v>531</v>
      </c>
      <c r="C14" s="227">
        <f>C15</f>
        <v>40733000</v>
      </c>
      <c r="D14" s="227">
        <f>D15</f>
        <v>28911000</v>
      </c>
    </row>
    <row r="15" spans="1:4" s="183" customFormat="1" ht="31.5" customHeight="1">
      <c r="A15" s="188" t="s">
        <v>533</v>
      </c>
      <c r="B15" s="228" t="s">
        <v>534</v>
      </c>
      <c r="C15" s="227">
        <f>C16</f>
        <v>40733000</v>
      </c>
      <c r="D15" s="227">
        <f>D16</f>
        <v>28911000</v>
      </c>
    </row>
    <row r="16" spans="1:4" s="183" customFormat="1" ht="31.5">
      <c r="A16" s="188" t="s">
        <v>535</v>
      </c>
      <c r="B16" s="94" t="s">
        <v>536</v>
      </c>
      <c r="C16" s="227">
        <v>40733000</v>
      </c>
      <c r="D16" s="227">
        <v>28911000</v>
      </c>
    </row>
    <row r="17" spans="1:4" s="183" customFormat="1" ht="15.75">
      <c r="A17" s="229"/>
      <c r="B17" s="193" t="s">
        <v>88</v>
      </c>
      <c r="C17" s="171">
        <f>C14</f>
        <v>40733000</v>
      </c>
      <c r="D17" s="171">
        <f>D14</f>
        <v>28911000</v>
      </c>
    </row>
    <row r="18" spans="1:3" s="183" customFormat="1" ht="15.75">
      <c r="A18" s="223"/>
      <c r="B18" s="216"/>
      <c r="C18" s="217"/>
    </row>
    <row r="19" spans="1:4" s="183" customFormat="1" ht="15.75" customHeight="1">
      <c r="A19" s="236" t="s">
        <v>730</v>
      </c>
      <c r="B19" s="236"/>
      <c r="C19" s="236"/>
      <c r="D19" s="230"/>
    </row>
    <row r="20" spans="1:3" s="183" customFormat="1" ht="15.75">
      <c r="A20" s="221"/>
      <c r="B20" s="115"/>
      <c r="C20" s="161"/>
    </row>
    <row r="21" spans="1:3" s="183" customFormat="1" ht="15.75">
      <c r="A21" s="221"/>
      <c r="B21" s="115"/>
      <c r="C21" s="161"/>
    </row>
    <row r="22" spans="1:3" s="183" customFormat="1" ht="15.75">
      <c r="A22" s="221"/>
      <c r="B22" s="115"/>
      <c r="C22" s="161"/>
    </row>
    <row r="23" spans="1:3" s="183" customFormat="1" ht="15.75">
      <c r="A23" s="221"/>
      <c r="B23" s="115"/>
      <c r="C23" s="161"/>
    </row>
    <row r="24" spans="1:3" s="183" customFormat="1" ht="15.75">
      <c r="A24" s="221"/>
      <c r="B24" s="115"/>
      <c r="C24" s="161"/>
    </row>
    <row r="25" spans="1:3" s="183" customFormat="1" ht="15.75">
      <c r="A25" s="221"/>
      <c r="B25" s="115"/>
      <c r="C25" s="161"/>
    </row>
    <row r="26" spans="1:3" s="183" customFormat="1" ht="15.75">
      <c r="A26" s="221"/>
      <c r="B26" s="115"/>
      <c r="C26" s="161"/>
    </row>
    <row r="27" spans="1:3" s="183" customFormat="1" ht="15.75">
      <c r="A27" s="221"/>
      <c r="B27" s="115"/>
      <c r="C27" s="161"/>
    </row>
    <row r="28" spans="1:3" s="183" customFormat="1" ht="15.75">
      <c r="A28" s="221"/>
      <c r="B28" s="115"/>
      <c r="C28" s="161"/>
    </row>
    <row r="29" spans="1:3" s="183" customFormat="1" ht="15.75">
      <c r="A29" s="221"/>
      <c r="B29" s="115"/>
      <c r="C29" s="161"/>
    </row>
  </sheetData>
  <sheetProtection/>
  <mergeCells count="10">
    <mergeCell ref="A6:D6"/>
    <mergeCell ref="A9:D9"/>
    <mergeCell ref="A10:D10"/>
    <mergeCell ref="A19:C19"/>
    <mergeCell ref="A1:C1"/>
    <mergeCell ref="A2:D2"/>
    <mergeCell ref="A3:D3"/>
    <mergeCell ref="A4:D4"/>
    <mergeCell ref="A5:D5"/>
    <mergeCell ref="A7:C7"/>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rgb="FF92D050"/>
  </sheetPr>
  <dimension ref="A1:K202"/>
  <sheetViews>
    <sheetView zoomScalePageLayoutView="0" workbookViewId="0" topLeftCell="A136">
      <selection activeCell="A140" sqref="A140:C140"/>
    </sheetView>
  </sheetViews>
  <sheetFormatPr defaultColWidth="9.00390625" defaultRowHeight="12.75"/>
  <cols>
    <col min="1" max="1" width="24.375" style="48" customWidth="1"/>
    <col min="2" max="2" width="68.625" style="49" customWidth="1"/>
    <col min="3" max="3" width="21.25390625" style="150" customWidth="1"/>
    <col min="4" max="4" width="9.125" style="47" customWidth="1"/>
    <col min="5" max="5" width="23.00390625" style="96" customWidth="1"/>
    <col min="6" max="6" width="14.25390625" style="96" bestFit="1" customWidth="1"/>
    <col min="7" max="8" width="13.375" style="96" customWidth="1"/>
    <col min="9" max="9" width="13.375" style="47" customWidth="1"/>
    <col min="10" max="16384" width="9.125" style="47" customWidth="1"/>
  </cols>
  <sheetData>
    <row r="1" spans="1:3" ht="15.75" customHeight="1">
      <c r="A1" s="233" t="s">
        <v>600</v>
      </c>
      <c r="B1" s="233"/>
      <c r="C1" s="233"/>
    </row>
    <row r="2" spans="1:3" ht="15.75" customHeight="1">
      <c r="A2" s="233" t="s">
        <v>599</v>
      </c>
      <c r="B2" s="233"/>
      <c r="C2" s="233"/>
    </row>
    <row r="3" spans="1:3" ht="15.75" customHeight="1">
      <c r="A3" s="233" t="s">
        <v>598</v>
      </c>
      <c r="B3" s="233"/>
      <c r="C3" s="233"/>
    </row>
    <row r="4" spans="1:3" ht="15.75" customHeight="1">
      <c r="A4" s="233" t="s">
        <v>597</v>
      </c>
      <c r="B4" s="233"/>
      <c r="C4" s="233"/>
    </row>
    <row r="5" spans="1:8" ht="15.75" customHeight="1">
      <c r="A5" s="233" t="s">
        <v>929</v>
      </c>
      <c r="B5" s="233"/>
      <c r="C5" s="233"/>
      <c r="E5" s="47"/>
      <c r="F5" s="47"/>
      <c r="G5" s="47"/>
      <c r="H5" s="47"/>
    </row>
    <row r="6" spans="1:8" ht="15.75" customHeight="1">
      <c r="A6" s="233" t="s">
        <v>930</v>
      </c>
      <c r="B6" s="234"/>
      <c r="C6" s="234"/>
      <c r="E6" s="47"/>
      <c r="F6" s="47"/>
      <c r="G6" s="47"/>
      <c r="H6" s="47"/>
    </row>
    <row r="7" spans="1:3" ht="15.75" customHeight="1">
      <c r="A7" s="233"/>
      <c r="B7" s="234"/>
      <c r="C7" s="234"/>
    </row>
    <row r="8" spans="1:3" ht="15.75" customHeight="1">
      <c r="A8" s="233"/>
      <c r="B8" s="234"/>
      <c r="C8" s="234"/>
    </row>
    <row r="9" ht="15.75">
      <c r="C9" s="146"/>
    </row>
    <row r="10" spans="1:3" ht="15.75" customHeight="1">
      <c r="A10" s="231" t="s">
        <v>199</v>
      </c>
      <c r="B10" s="231"/>
      <c r="C10" s="231"/>
    </row>
    <row r="11" spans="1:3" ht="15.75" customHeight="1">
      <c r="A11" s="231" t="s">
        <v>560</v>
      </c>
      <c r="B11" s="231"/>
      <c r="C11" s="231"/>
    </row>
    <row r="12" spans="1:3" ht="15.75">
      <c r="A12" s="51"/>
      <c r="B12" s="51"/>
      <c r="C12" s="147"/>
    </row>
    <row r="13" ht="15.75">
      <c r="C13" s="148" t="s">
        <v>552</v>
      </c>
    </row>
    <row r="14" spans="1:9" s="27" customFormat="1" ht="31.5">
      <c r="A14" s="1" t="s">
        <v>238</v>
      </c>
      <c r="B14" s="1" t="s">
        <v>275</v>
      </c>
      <c r="C14" s="70" t="s">
        <v>261</v>
      </c>
      <c r="E14" s="98"/>
      <c r="F14" s="98"/>
      <c r="G14" s="98"/>
      <c r="H14" s="98"/>
      <c r="I14" s="98"/>
    </row>
    <row r="15" spans="1:11" s="30" customFormat="1" ht="15.75">
      <c r="A15" s="1" t="s">
        <v>719</v>
      </c>
      <c r="B15" s="2" t="s">
        <v>251</v>
      </c>
      <c r="C15" s="93">
        <f>C16+C22+C30+C40+C43+C46+C49+C65+C74+C78+C86+C112</f>
        <v>715810000</v>
      </c>
      <c r="E15" s="98"/>
      <c r="F15" s="98"/>
      <c r="G15" s="98"/>
      <c r="H15" s="98"/>
      <c r="I15" s="98"/>
      <c r="J15" s="27"/>
      <c r="K15" s="27"/>
    </row>
    <row r="16" spans="1:10" s="30" customFormat="1" ht="15.75">
      <c r="A16" s="83" t="s">
        <v>604</v>
      </c>
      <c r="B16" s="71" t="s">
        <v>257</v>
      </c>
      <c r="C16" s="93">
        <v>445751000</v>
      </c>
      <c r="E16" s="99"/>
      <c r="F16" s="100"/>
      <c r="G16" s="100"/>
      <c r="H16" s="100"/>
      <c r="I16" s="101"/>
      <c r="J16" s="102"/>
    </row>
    <row r="17" spans="1:10" s="30" customFormat="1" ht="15.75">
      <c r="A17" s="83" t="s">
        <v>605</v>
      </c>
      <c r="B17" s="2" t="s">
        <v>262</v>
      </c>
      <c r="C17" s="93">
        <v>445751000</v>
      </c>
      <c r="E17" s="99"/>
      <c r="F17" s="100"/>
      <c r="G17" s="100"/>
      <c r="H17" s="100"/>
      <c r="I17" s="101"/>
      <c r="J17" s="102"/>
    </row>
    <row r="18" spans="1:10" s="30" customFormat="1" ht="82.5" customHeight="1">
      <c r="A18" s="83" t="s">
        <v>606</v>
      </c>
      <c r="B18" s="103" t="s">
        <v>30</v>
      </c>
      <c r="C18" s="93">
        <v>438497000</v>
      </c>
      <c r="E18" s="99"/>
      <c r="F18" s="100"/>
      <c r="G18" s="100"/>
      <c r="H18" s="100"/>
      <c r="I18" s="101"/>
      <c r="J18" s="102"/>
    </row>
    <row r="19" spans="1:10" s="30" customFormat="1" ht="114.75" customHeight="1">
      <c r="A19" s="83" t="s">
        <v>607</v>
      </c>
      <c r="B19" s="103" t="s">
        <v>282</v>
      </c>
      <c r="C19" s="93">
        <v>4160000</v>
      </c>
      <c r="E19" s="99"/>
      <c r="F19" s="100"/>
      <c r="G19" s="100"/>
      <c r="H19" s="100"/>
      <c r="I19" s="101"/>
      <c r="J19" s="102"/>
    </row>
    <row r="20" spans="1:10" s="30" customFormat="1" ht="47.25">
      <c r="A20" s="83" t="s">
        <v>608</v>
      </c>
      <c r="B20" s="2" t="s">
        <v>283</v>
      </c>
      <c r="C20" s="93">
        <v>2600000</v>
      </c>
      <c r="E20" s="99"/>
      <c r="F20" s="100"/>
      <c r="G20" s="100"/>
      <c r="H20" s="100"/>
      <c r="I20" s="101"/>
      <c r="J20" s="102"/>
    </row>
    <row r="21" spans="1:10" s="30" customFormat="1" ht="94.5">
      <c r="A21" s="83" t="s">
        <v>609</v>
      </c>
      <c r="B21" s="104" t="s">
        <v>242</v>
      </c>
      <c r="C21" s="93">
        <v>494000</v>
      </c>
      <c r="E21" s="99"/>
      <c r="F21" s="100"/>
      <c r="G21" s="100"/>
      <c r="H21" s="100"/>
      <c r="I21" s="101"/>
      <c r="J21" s="102"/>
    </row>
    <row r="22" spans="1:10" s="30" customFormat="1" ht="31.5">
      <c r="A22" s="83" t="s">
        <v>610</v>
      </c>
      <c r="B22" s="103" t="s">
        <v>316</v>
      </c>
      <c r="C22" s="93">
        <v>24568000</v>
      </c>
      <c r="E22" s="99"/>
      <c r="F22" s="100"/>
      <c r="G22" s="100"/>
      <c r="H22" s="100"/>
      <c r="I22" s="101"/>
      <c r="J22" s="102"/>
    </row>
    <row r="23" spans="1:10" s="30" customFormat="1" ht="31.5">
      <c r="A23" s="83" t="s">
        <v>611</v>
      </c>
      <c r="B23" s="103" t="s">
        <v>317</v>
      </c>
      <c r="C23" s="93">
        <v>24568000</v>
      </c>
      <c r="E23" s="99"/>
      <c r="F23" s="100"/>
      <c r="G23" s="100"/>
      <c r="H23" s="100"/>
      <c r="I23" s="101"/>
      <c r="J23" s="102"/>
    </row>
    <row r="24" spans="1:10" s="30" customFormat="1" ht="72" customHeight="1">
      <c r="A24" s="83" t="s">
        <v>714</v>
      </c>
      <c r="B24" s="2" t="s">
        <v>195</v>
      </c>
      <c r="C24" s="93">
        <v>11309000</v>
      </c>
      <c r="E24" s="99"/>
      <c r="F24" s="100"/>
      <c r="G24" s="100"/>
      <c r="H24" s="100"/>
      <c r="I24" s="101"/>
      <c r="J24" s="102"/>
    </row>
    <row r="25" spans="1:10" s="30" customFormat="1" ht="114.75" customHeight="1">
      <c r="A25" s="83" t="s">
        <v>612</v>
      </c>
      <c r="B25" s="2" t="s">
        <v>470</v>
      </c>
      <c r="C25" s="93">
        <v>11309000</v>
      </c>
      <c r="E25" s="99"/>
      <c r="F25" s="100"/>
      <c r="G25" s="100"/>
      <c r="H25" s="100"/>
      <c r="I25" s="101"/>
      <c r="J25" s="102"/>
    </row>
    <row r="26" spans="1:10" s="30" customFormat="1" ht="81.75" customHeight="1">
      <c r="A26" s="83" t="s">
        <v>715</v>
      </c>
      <c r="B26" s="103" t="s">
        <v>196</v>
      </c>
      <c r="C26" s="93">
        <v>56000</v>
      </c>
      <c r="E26" s="99"/>
      <c r="F26" s="100"/>
      <c r="G26" s="100"/>
      <c r="H26" s="100"/>
      <c r="I26" s="101"/>
      <c r="J26" s="102"/>
    </row>
    <row r="27" spans="1:10" s="30" customFormat="1" ht="129" customHeight="1">
      <c r="A27" s="83" t="s">
        <v>613</v>
      </c>
      <c r="B27" s="103" t="s">
        <v>471</v>
      </c>
      <c r="C27" s="93">
        <v>56000</v>
      </c>
      <c r="E27" s="99"/>
      <c r="F27" s="100"/>
      <c r="G27" s="100"/>
      <c r="H27" s="100"/>
      <c r="I27" s="101"/>
      <c r="J27" s="102"/>
    </row>
    <row r="28" spans="1:10" s="30" customFormat="1" ht="70.5" customHeight="1">
      <c r="A28" s="83" t="s">
        <v>716</v>
      </c>
      <c r="B28" s="2" t="s">
        <v>37</v>
      </c>
      <c r="C28" s="93">
        <v>13203000</v>
      </c>
      <c r="E28" s="99"/>
      <c r="F28" s="100"/>
      <c r="G28" s="100"/>
      <c r="H28" s="100"/>
      <c r="I28" s="101"/>
      <c r="J28" s="102"/>
    </row>
    <row r="29" spans="1:10" s="30" customFormat="1" ht="114" customHeight="1">
      <c r="A29" s="83" t="s">
        <v>614</v>
      </c>
      <c r="B29" s="2" t="s">
        <v>472</v>
      </c>
      <c r="C29" s="93">
        <v>13203000</v>
      </c>
      <c r="E29" s="99"/>
      <c r="F29" s="100"/>
      <c r="G29" s="100"/>
      <c r="H29" s="100"/>
      <c r="I29" s="101"/>
      <c r="J29" s="102"/>
    </row>
    <row r="30" spans="1:10" s="30" customFormat="1" ht="15.75">
      <c r="A30" s="83" t="s">
        <v>615</v>
      </c>
      <c r="B30" s="2" t="s">
        <v>259</v>
      </c>
      <c r="C30" s="93">
        <v>150032000</v>
      </c>
      <c r="E30" s="99"/>
      <c r="F30" s="100"/>
      <c r="G30" s="100"/>
      <c r="H30" s="100"/>
      <c r="I30" s="101"/>
      <c r="J30" s="102"/>
    </row>
    <row r="31" spans="1:10" s="30" customFormat="1" ht="31.5">
      <c r="A31" s="83" t="s">
        <v>616</v>
      </c>
      <c r="B31" s="2" t="s">
        <v>205</v>
      </c>
      <c r="C31" s="93">
        <v>130807000</v>
      </c>
      <c r="E31" s="99"/>
      <c r="F31" s="100"/>
      <c r="G31" s="100"/>
      <c r="H31" s="100"/>
      <c r="I31" s="101"/>
      <c r="J31" s="102"/>
    </row>
    <row r="32" spans="1:10" s="30" customFormat="1" ht="31.5">
      <c r="A32" s="83" t="s">
        <v>717</v>
      </c>
      <c r="B32" s="2" t="s">
        <v>61</v>
      </c>
      <c r="C32" s="93">
        <v>54287000</v>
      </c>
      <c r="E32" s="99"/>
      <c r="F32" s="100"/>
      <c r="G32" s="100"/>
      <c r="H32" s="100"/>
      <c r="I32" s="101"/>
      <c r="J32" s="102"/>
    </row>
    <row r="33" spans="1:10" s="30" customFormat="1" ht="31.5">
      <c r="A33" s="83" t="s">
        <v>617</v>
      </c>
      <c r="B33" s="2" t="s">
        <v>61</v>
      </c>
      <c r="C33" s="93">
        <v>54287000</v>
      </c>
      <c r="E33" s="99"/>
      <c r="F33" s="100"/>
      <c r="G33" s="100"/>
      <c r="H33" s="100"/>
      <c r="I33" s="101"/>
      <c r="J33" s="102"/>
    </row>
    <row r="34" spans="1:10" s="30" customFormat="1" ht="51" customHeight="1">
      <c r="A34" s="83" t="s">
        <v>718</v>
      </c>
      <c r="B34" s="2" t="s">
        <v>208</v>
      </c>
      <c r="C34" s="93">
        <v>76520000</v>
      </c>
      <c r="E34" s="99"/>
      <c r="F34" s="100"/>
      <c r="G34" s="100"/>
      <c r="H34" s="100"/>
      <c r="I34" s="101"/>
      <c r="J34" s="102"/>
    </row>
    <row r="35" spans="1:10" s="30" customFormat="1" ht="63">
      <c r="A35" s="83" t="s">
        <v>618</v>
      </c>
      <c r="B35" s="2" t="s">
        <v>94</v>
      </c>
      <c r="C35" s="93">
        <v>76520000</v>
      </c>
      <c r="E35" s="99"/>
      <c r="F35" s="100"/>
      <c r="G35" s="100"/>
      <c r="H35" s="100"/>
      <c r="I35" s="101"/>
      <c r="J35" s="102"/>
    </row>
    <row r="36" spans="1:10" s="30" customFormat="1" ht="22.5" customHeight="1">
      <c r="A36" s="83" t="s">
        <v>619</v>
      </c>
      <c r="B36" s="2" t="s">
        <v>31</v>
      </c>
      <c r="C36" s="93">
        <v>6798000</v>
      </c>
      <c r="E36" s="99"/>
      <c r="F36" s="100"/>
      <c r="G36" s="100"/>
      <c r="H36" s="100"/>
      <c r="I36" s="101"/>
      <c r="J36" s="102"/>
    </row>
    <row r="37" spans="1:10" s="30" customFormat="1" ht="21.75" customHeight="1">
      <c r="A37" s="83" t="s">
        <v>620</v>
      </c>
      <c r="B37" s="2" t="s">
        <v>31</v>
      </c>
      <c r="C37" s="93">
        <v>6798000</v>
      </c>
      <c r="E37" s="99"/>
      <c r="F37" s="100"/>
      <c r="G37" s="100"/>
      <c r="H37" s="100"/>
      <c r="I37" s="101"/>
      <c r="J37" s="102"/>
    </row>
    <row r="38" spans="1:10" s="30" customFormat="1" ht="31.5">
      <c r="A38" s="83" t="s">
        <v>621</v>
      </c>
      <c r="B38" s="2" t="s">
        <v>254</v>
      </c>
      <c r="C38" s="93">
        <v>12427000</v>
      </c>
      <c r="E38" s="99"/>
      <c r="F38" s="100"/>
      <c r="G38" s="100"/>
      <c r="H38" s="100"/>
      <c r="I38" s="101"/>
      <c r="J38" s="102"/>
    </row>
    <row r="39" spans="1:10" s="30" customFormat="1" ht="36.75" customHeight="1">
      <c r="A39" s="83" t="s">
        <v>622</v>
      </c>
      <c r="B39" s="2" t="s">
        <v>255</v>
      </c>
      <c r="C39" s="93">
        <v>12427000</v>
      </c>
      <c r="E39" s="99"/>
      <c r="F39" s="100"/>
      <c r="G39" s="100"/>
      <c r="H39" s="100"/>
      <c r="I39" s="101"/>
      <c r="J39" s="102"/>
    </row>
    <row r="40" spans="1:10" s="30" customFormat="1" ht="15.75">
      <c r="A40" s="83" t="s">
        <v>623</v>
      </c>
      <c r="B40" s="2" t="s">
        <v>95</v>
      </c>
      <c r="C40" s="93">
        <v>8938000</v>
      </c>
      <c r="E40" s="99"/>
      <c r="F40" s="100"/>
      <c r="G40" s="100"/>
      <c r="H40" s="100"/>
      <c r="I40" s="101"/>
      <c r="J40" s="102"/>
    </row>
    <row r="41" spans="1:10" s="30" customFormat="1" ht="15.75">
      <c r="A41" s="83" t="s">
        <v>624</v>
      </c>
      <c r="B41" s="2" t="s">
        <v>96</v>
      </c>
      <c r="C41" s="93">
        <v>8938000</v>
      </c>
      <c r="E41" s="99"/>
      <c r="F41" s="100"/>
      <c r="G41" s="100"/>
      <c r="H41" s="100"/>
      <c r="I41" s="101"/>
      <c r="J41" s="102"/>
    </row>
    <row r="42" spans="1:10" s="30" customFormat="1" ht="31.5">
      <c r="A42" s="83" t="s">
        <v>625</v>
      </c>
      <c r="B42" s="2" t="s">
        <v>97</v>
      </c>
      <c r="C42" s="93">
        <v>8938000</v>
      </c>
      <c r="E42" s="99"/>
      <c r="F42" s="100"/>
      <c r="G42" s="100"/>
      <c r="H42" s="100"/>
      <c r="I42" s="101"/>
      <c r="J42" s="102"/>
    </row>
    <row r="43" spans="1:10" s="30" customFormat="1" ht="31.5">
      <c r="A43" s="83" t="s">
        <v>626</v>
      </c>
      <c r="B43" s="2" t="s">
        <v>75</v>
      </c>
      <c r="C43" s="93">
        <v>2056000</v>
      </c>
      <c r="E43" s="99"/>
      <c r="F43" s="100"/>
      <c r="G43" s="100"/>
      <c r="H43" s="100"/>
      <c r="I43" s="101"/>
      <c r="J43" s="102"/>
    </row>
    <row r="44" spans="1:10" s="30" customFormat="1" ht="15.75">
      <c r="A44" s="83" t="s">
        <v>627</v>
      </c>
      <c r="B44" s="2" t="s">
        <v>308</v>
      </c>
      <c r="C44" s="93">
        <v>2056000</v>
      </c>
      <c r="E44" s="99"/>
      <c r="F44" s="100"/>
      <c r="G44" s="100"/>
      <c r="H44" s="100"/>
      <c r="I44" s="101"/>
      <c r="J44" s="102"/>
    </row>
    <row r="45" spans="1:10" s="30" customFormat="1" ht="15.75">
      <c r="A45" s="83" t="s">
        <v>628</v>
      </c>
      <c r="B45" s="2" t="s">
        <v>307</v>
      </c>
      <c r="C45" s="93">
        <v>2056000</v>
      </c>
      <c r="E45" s="99"/>
      <c r="F45" s="100"/>
      <c r="G45" s="100"/>
      <c r="H45" s="100"/>
      <c r="I45" s="101"/>
      <c r="J45" s="102"/>
    </row>
    <row r="46" spans="1:10" s="30" customFormat="1" ht="15.75">
      <c r="A46" s="83" t="s">
        <v>629</v>
      </c>
      <c r="B46" s="104" t="s">
        <v>243</v>
      </c>
      <c r="C46" s="93">
        <v>9494000</v>
      </c>
      <c r="E46" s="99"/>
      <c r="F46" s="100"/>
      <c r="G46" s="100"/>
      <c r="H46" s="100"/>
      <c r="I46" s="101"/>
      <c r="J46" s="102"/>
    </row>
    <row r="47" spans="1:10" s="30" customFormat="1" ht="31.5">
      <c r="A47" s="83" t="s">
        <v>630</v>
      </c>
      <c r="B47" s="2" t="s">
        <v>98</v>
      </c>
      <c r="C47" s="93">
        <v>9494000</v>
      </c>
      <c r="E47" s="99"/>
      <c r="F47" s="100"/>
      <c r="G47" s="100"/>
      <c r="H47" s="100"/>
      <c r="I47" s="101"/>
      <c r="J47" s="102"/>
    </row>
    <row r="48" spans="1:10" s="30" customFormat="1" ht="47.25">
      <c r="A48" s="83" t="s">
        <v>631</v>
      </c>
      <c r="B48" s="2" t="s">
        <v>207</v>
      </c>
      <c r="C48" s="93">
        <v>9494000</v>
      </c>
      <c r="E48" s="99"/>
      <c r="F48" s="100"/>
      <c r="G48" s="100"/>
      <c r="H48" s="100"/>
      <c r="I48" s="101"/>
      <c r="J48" s="102"/>
    </row>
    <row r="49" spans="1:10" s="30" customFormat="1" ht="47.25">
      <c r="A49" s="83" t="s">
        <v>632</v>
      </c>
      <c r="B49" s="2" t="s">
        <v>260</v>
      </c>
      <c r="C49" s="93">
        <v>56244000</v>
      </c>
      <c r="E49" s="99"/>
      <c r="F49" s="100"/>
      <c r="G49" s="100"/>
      <c r="H49" s="100"/>
      <c r="I49" s="101"/>
      <c r="J49" s="102"/>
    </row>
    <row r="50" spans="1:10" s="30" customFormat="1" ht="87" customHeight="1">
      <c r="A50" s="83" t="s">
        <v>633</v>
      </c>
      <c r="B50" s="103" t="s">
        <v>209</v>
      </c>
      <c r="C50" s="93">
        <v>54840000</v>
      </c>
      <c r="E50" s="99"/>
      <c r="F50" s="100"/>
      <c r="G50" s="100"/>
      <c r="H50" s="100"/>
      <c r="I50" s="101"/>
      <c r="J50" s="102"/>
    </row>
    <row r="51" spans="1:10" s="30" customFormat="1" ht="66" customHeight="1">
      <c r="A51" s="83" t="s">
        <v>634</v>
      </c>
      <c r="B51" s="103" t="s">
        <v>93</v>
      </c>
      <c r="C51" s="93">
        <v>41839000</v>
      </c>
      <c r="E51" s="99"/>
      <c r="F51" s="100"/>
      <c r="G51" s="100"/>
      <c r="H51" s="100"/>
      <c r="I51" s="101"/>
      <c r="J51" s="102"/>
    </row>
    <row r="52" spans="1:10" s="30" customFormat="1" ht="94.5">
      <c r="A52" s="83" t="s">
        <v>635</v>
      </c>
      <c r="B52" s="103" t="s">
        <v>99</v>
      </c>
      <c r="C52" s="93">
        <v>20908000</v>
      </c>
      <c r="E52" s="99"/>
      <c r="F52" s="100"/>
      <c r="G52" s="100"/>
      <c r="H52" s="100"/>
      <c r="I52" s="101"/>
      <c r="J52" s="102"/>
    </row>
    <row r="53" spans="1:10" s="30" customFormat="1" ht="78.75">
      <c r="A53" s="83" t="s">
        <v>636</v>
      </c>
      <c r="B53" s="2" t="s">
        <v>315</v>
      </c>
      <c r="C53" s="93">
        <v>20931000</v>
      </c>
      <c r="E53" s="99"/>
      <c r="F53" s="100"/>
      <c r="G53" s="100"/>
      <c r="H53" s="100"/>
      <c r="I53" s="101"/>
      <c r="J53" s="102"/>
    </row>
    <row r="54" spans="1:10" s="30" customFormat="1" ht="82.5" customHeight="1">
      <c r="A54" s="83" t="s">
        <v>637</v>
      </c>
      <c r="B54" s="2" t="s">
        <v>211</v>
      </c>
      <c r="C54" s="93">
        <v>684000</v>
      </c>
      <c r="E54" s="99"/>
      <c r="F54" s="100"/>
      <c r="G54" s="100"/>
      <c r="H54" s="100"/>
      <c r="I54" s="101"/>
      <c r="J54" s="102"/>
    </row>
    <row r="55" spans="1:10" s="30" customFormat="1" ht="78.75">
      <c r="A55" s="83" t="s">
        <v>638</v>
      </c>
      <c r="B55" s="2" t="s">
        <v>210</v>
      </c>
      <c r="C55" s="93">
        <v>684000</v>
      </c>
      <c r="E55" s="99"/>
      <c r="F55" s="100"/>
      <c r="G55" s="100"/>
      <c r="H55" s="100"/>
      <c r="I55" s="101"/>
      <c r="J55" s="102"/>
    </row>
    <row r="56" spans="1:10" s="30" customFormat="1" ht="81" customHeight="1">
      <c r="A56" s="83" t="s">
        <v>639</v>
      </c>
      <c r="B56" s="2" t="s">
        <v>640</v>
      </c>
      <c r="C56" s="93">
        <v>34000</v>
      </c>
      <c r="E56" s="99"/>
      <c r="F56" s="100"/>
      <c r="G56" s="100"/>
      <c r="H56" s="100"/>
      <c r="I56" s="101"/>
      <c r="J56" s="102"/>
    </row>
    <row r="57" spans="1:10" s="30" customFormat="1" ht="67.5" customHeight="1">
      <c r="A57" s="83" t="s">
        <v>641</v>
      </c>
      <c r="B57" s="2" t="s">
        <v>372</v>
      </c>
      <c r="C57" s="93">
        <v>34000</v>
      </c>
      <c r="E57" s="99"/>
      <c r="F57" s="100"/>
      <c r="G57" s="100"/>
      <c r="H57" s="100"/>
      <c r="I57" s="101"/>
      <c r="J57" s="102"/>
    </row>
    <row r="58" spans="1:10" s="30" customFormat="1" ht="47.25">
      <c r="A58" s="83" t="s">
        <v>642</v>
      </c>
      <c r="B58" s="2" t="s">
        <v>247</v>
      </c>
      <c r="C58" s="93">
        <v>12283000</v>
      </c>
      <c r="E58" s="99"/>
      <c r="F58" s="100"/>
      <c r="G58" s="100"/>
      <c r="H58" s="100"/>
      <c r="I58" s="101"/>
      <c r="J58" s="102"/>
    </row>
    <row r="59" spans="1:10" s="30" customFormat="1" ht="31.5">
      <c r="A59" s="83" t="s">
        <v>643</v>
      </c>
      <c r="B59" s="2" t="s">
        <v>248</v>
      </c>
      <c r="C59" s="93">
        <v>12283000</v>
      </c>
      <c r="E59" s="99"/>
      <c r="F59" s="100"/>
      <c r="G59" s="100"/>
      <c r="H59" s="100"/>
      <c r="I59" s="101"/>
      <c r="J59" s="102"/>
    </row>
    <row r="60" spans="1:10" s="30" customFormat="1" ht="36" customHeight="1">
      <c r="A60" s="83" t="s">
        <v>644</v>
      </c>
      <c r="B60" s="2" t="s">
        <v>53</v>
      </c>
      <c r="C60" s="93">
        <v>1404000</v>
      </c>
      <c r="E60" s="99"/>
      <c r="F60" s="100"/>
      <c r="G60" s="100"/>
      <c r="H60" s="100"/>
      <c r="I60" s="101"/>
      <c r="J60" s="102"/>
    </row>
    <row r="61" spans="1:10" s="30" customFormat="1" ht="78.75">
      <c r="A61" s="83" t="s">
        <v>645</v>
      </c>
      <c r="B61" s="2" t="s">
        <v>100</v>
      </c>
      <c r="C61" s="93">
        <v>54000</v>
      </c>
      <c r="E61" s="99"/>
      <c r="F61" s="100"/>
      <c r="G61" s="100"/>
      <c r="H61" s="100"/>
      <c r="I61" s="101"/>
      <c r="J61" s="102"/>
    </row>
    <row r="62" spans="1:10" s="30" customFormat="1" ht="78.75">
      <c r="A62" s="83" t="s">
        <v>646</v>
      </c>
      <c r="B62" s="2" t="s">
        <v>52</v>
      </c>
      <c r="C62" s="93">
        <v>54000</v>
      </c>
      <c r="E62" s="99"/>
      <c r="F62" s="100"/>
      <c r="G62" s="100"/>
      <c r="H62" s="100"/>
      <c r="I62" s="101"/>
      <c r="J62" s="102"/>
    </row>
    <row r="63" spans="1:10" s="30" customFormat="1" ht="95.25" customHeight="1">
      <c r="A63" s="83" t="s">
        <v>647</v>
      </c>
      <c r="B63" s="2" t="s">
        <v>648</v>
      </c>
      <c r="C63" s="93">
        <v>1350000</v>
      </c>
      <c r="E63" s="99"/>
      <c r="F63" s="100"/>
      <c r="G63" s="100"/>
      <c r="H63" s="100"/>
      <c r="I63" s="101"/>
      <c r="J63" s="102"/>
    </row>
    <row r="64" spans="1:10" s="30" customFormat="1" ht="94.5">
      <c r="A64" s="83" t="s">
        <v>649</v>
      </c>
      <c r="B64" s="2" t="s">
        <v>650</v>
      </c>
      <c r="C64" s="93">
        <v>1350000</v>
      </c>
      <c r="E64" s="99"/>
      <c r="F64" s="100"/>
      <c r="G64" s="100"/>
      <c r="H64" s="100"/>
      <c r="I64" s="101"/>
      <c r="J64" s="102"/>
    </row>
    <row r="65" spans="1:10" s="30" customFormat="1" ht="15.75">
      <c r="A65" s="83" t="s">
        <v>651</v>
      </c>
      <c r="B65" s="2" t="s">
        <v>200</v>
      </c>
      <c r="C65" s="93">
        <v>5000000</v>
      </c>
      <c r="E65" s="99"/>
      <c r="F65" s="100"/>
      <c r="G65" s="100"/>
      <c r="H65" s="100"/>
      <c r="I65" s="101"/>
      <c r="J65" s="102"/>
    </row>
    <row r="66" spans="1:10" s="30" customFormat="1" ht="15.75">
      <c r="A66" s="83" t="s">
        <v>652</v>
      </c>
      <c r="B66" s="2" t="s">
        <v>201</v>
      </c>
      <c r="C66" s="93">
        <v>5000000</v>
      </c>
      <c r="E66" s="99"/>
      <c r="F66" s="100"/>
      <c r="G66" s="100"/>
      <c r="H66" s="100"/>
      <c r="I66" s="101"/>
      <c r="J66" s="102"/>
    </row>
    <row r="67" spans="1:10" s="30" customFormat="1" ht="31.5">
      <c r="A67" s="83" t="s">
        <v>657</v>
      </c>
      <c r="B67" s="2" t="s">
        <v>212</v>
      </c>
      <c r="C67" s="93">
        <v>3048000</v>
      </c>
      <c r="E67" s="99"/>
      <c r="F67" s="100"/>
      <c r="G67" s="100"/>
      <c r="H67" s="100"/>
      <c r="I67" s="101"/>
      <c r="J67" s="102"/>
    </row>
    <row r="68" spans="1:10" s="30" customFormat="1" ht="15.75">
      <c r="A68" s="83" t="s">
        <v>658</v>
      </c>
      <c r="B68" s="2" t="s">
        <v>280</v>
      </c>
      <c r="C68" s="93">
        <v>19000</v>
      </c>
      <c r="E68" s="99"/>
      <c r="F68" s="100"/>
      <c r="G68" s="100"/>
      <c r="H68" s="100"/>
      <c r="I68" s="101"/>
      <c r="J68" s="102"/>
    </row>
    <row r="69" spans="1:10" s="30" customFormat="1" ht="15.75">
      <c r="A69" s="83" t="s">
        <v>653</v>
      </c>
      <c r="B69" s="2" t="s">
        <v>473</v>
      </c>
      <c r="C69" s="93">
        <v>1928000</v>
      </c>
      <c r="E69" s="99"/>
      <c r="F69" s="100"/>
      <c r="G69" s="100"/>
      <c r="H69" s="100"/>
      <c r="I69" s="101"/>
      <c r="J69" s="102"/>
    </row>
    <row r="70" spans="1:10" s="30" customFormat="1" ht="15.75">
      <c r="A70" s="83" t="s">
        <v>654</v>
      </c>
      <c r="B70" s="2" t="s">
        <v>373</v>
      </c>
      <c r="C70" s="93">
        <v>326000</v>
      </c>
      <c r="E70" s="99"/>
      <c r="F70" s="100"/>
      <c r="G70" s="100"/>
      <c r="H70" s="100"/>
      <c r="I70" s="101"/>
      <c r="J70" s="102"/>
    </row>
    <row r="71" spans="1:10" s="30" customFormat="1" ht="15.75">
      <c r="A71" s="83" t="s">
        <v>655</v>
      </c>
      <c r="B71" s="2" t="s">
        <v>474</v>
      </c>
      <c r="C71" s="93">
        <v>1602000</v>
      </c>
      <c r="E71" s="99"/>
      <c r="F71" s="100"/>
      <c r="G71" s="100"/>
      <c r="H71" s="100"/>
      <c r="I71" s="101"/>
      <c r="J71" s="102"/>
    </row>
    <row r="72" spans="1:10" s="30" customFormat="1" ht="33" customHeight="1">
      <c r="A72" s="83" t="s">
        <v>656</v>
      </c>
      <c r="B72" s="2" t="s">
        <v>318</v>
      </c>
      <c r="C72" s="93">
        <v>5000</v>
      </c>
      <c r="E72" s="99"/>
      <c r="F72" s="100"/>
      <c r="G72" s="100"/>
      <c r="H72" s="100"/>
      <c r="I72" s="101"/>
      <c r="J72" s="102"/>
    </row>
    <row r="73" spans="1:10" s="30" customFormat="1" ht="47.25">
      <c r="A73" s="83" t="s">
        <v>656</v>
      </c>
      <c r="B73" s="2" t="s">
        <v>318</v>
      </c>
      <c r="C73" s="93">
        <v>5000</v>
      </c>
      <c r="E73" s="99"/>
      <c r="F73" s="100"/>
      <c r="G73" s="100"/>
      <c r="H73" s="100"/>
      <c r="I73" s="101"/>
      <c r="J73" s="102"/>
    </row>
    <row r="74" spans="1:10" s="30" customFormat="1" ht="31.5">
      <c r="A74" s="83" t="s">
        <v>659</v>
      </c>
      <c r="B74" s="2" t="s">
        <v>475</v>
      </c>
      <c r="C74" s="93">
        <v>560000</v>
      </c>
      <c r="E74" s="99"/>
      <c r="F74" s="100"/>
      <c r="G74" s="100"/>
      <c r="H74" s="100"/>
      <c r="I74" s="101"/>
      <c r="J74" s="102"/>
    </row>
    <row r="75" spans="1:10" s="30" customFormat="1" ht="15.75">
      <c r="A75" s="83" t="s">
        <v>660</v>
      </c>
      <c r="B75" s="2" t="s">
        <v>284</v>
      </c>
      <c r="C75" s="93">
        <v>560000</v>
      </c>
      <c r="E75" s="99"/>
      <c r="F75" s="100"/>
      <c r="G75" s="100"/>
      <c r="H75" s="100"/>
      <c r="I75" s="101"/>
      <c r="J75" s="102"/>
    </row>
    <row r="76" spans="1:10" s="30" customFormat="1" ht="31.5">
      <c r="A76" s="83" t="s">
        <v>661</v>
      </c>
      <c r="B76" s="2" t="s">
        <v>101</v>
      </c>
      <c r="C76" s="93">
        <v>560000</v>
      </c>
      <c r="E76" s="99"/>
      <c r="F76" s="100"/>
      <c r="G76" s="100"/>
      <c r="H76" s="100"/>
      <c r="I76" s="101"/>
      <c r="J76" s="102"/>
    </row>
    <row r="77" spans="1:10" s="30" customFormat="1" ht="35.25" customHeight="1">
      <c r="A77" s="83" t="s">
        <v>662</v>
      </c>
      <c r="B77" s="103" t="s">
        <v>54</v>
      </c>
      <c r="C77" s="93">
        <v>560000</v>
      </c>
      <c r="E77" s="99"/>
      <c r="F77" s="100"/>
      <c r="G77" s="100"/>
      <c r="H77" s="100"/>
      <c r="I77" s="101"/>
      <c r="J77" s="102"/>
    </row>
    <row r="78" spans="1:10" s="30" customFormat="1" ht="31.5">
      <c r="A78" s="83" t="s">
        <v>663</v>
      </c>
      <c r="B78" s="104" t="s">
        <v>70</v>
      </c>
      <c r="C78" s="93">
        <v>10293000</v>
      </c>
      <c r="E78" s="105"/>
      <c r="F78" s="106"/>
      <c r="G78" s="106"/>
      <c r="H78" s="106"/>
      <c r="I78" s="101"/>
      <c r="J78" s="102"/>
    </row>
    <row r="79" spans="1:10" s="30" customFormat="1" ht="78.75">
      <c r="A79" s="83" t="s">
        <v>664</v>
      </c>
      <c r="B79" s="2" t="s">
        <v>313</v>
      </c>
      <c r="C79" s="93">
        <v>6100000</v>
      </c>
      <c r="E79" s="107"/>
      <c r="F79" s="108"/>
      <c r="G79" s="108"/>
      <c r="H79" s="108"/>
      <c r="I79" s="101"/>
      <c r="J79" s="102"/>
    </row>
    <row r="80" spans="1:10" s="30" customFormat="1" ht="94.5">
      <c r="A80" s="83" t="s">
        <v>665</v>
      </c>
      <c r="B80" s="2" t="s">
        <v>374</v>
      </c>
      <c r="C80" s="93">
        <v>6100000</v>
      </c>
      <c r="E80" s="109"/>
      <c r="F80" s="110"/>
      <c r="G80" s="110"/>
      <c r="H80" s="110"/>
      <c r="I80" s="101"/>
      <c r="J80" s="102"/>
    </row>
    <row r="81" spans="1:10" s="30" customFormat="1" ht="94.5">
      <c r="A81" s="83" t="s">
        <v>666</v>
      </c>
      <c r="B81" s="2" t="s">
        <v>375</v>
      </c>
      <c r="C81" s="93">
        <v>6100000</v>
      </c>
      <c r="E81" s="111"/>
      <c r="F81" s="110"/>
      <c r="G81" s="110"/>
      <c r="H81" s="110"/>
      <c r="I81" s="101"/>
      <c r="J81" s="102"/>
    </row>
    <row r="82" spans="1:10" s="30" customFormat="1" ht="31.5">
      <c r="A82" s="83" t="s">
        <v>667</v>
      </c>
      <c r="B82" s="2" t="s">
        <v>312</v>
      </c>
      <c r="C82" s="93">
        <v>4193000</v>
      </c>
      <c r="E82" s="107"/>
      <c r="F82" s="108"/>
      <c r="G82" s="108"/>
      <c r="H82" s="108"/>
      <c r="I82" s="101"/>
      <c r="J82" s="102"/>
    </row>
    <row r="83" spans="1:10" s="30" customFormat="1" ht="31.5">
      <c r="A83" s="83" t="s">
        <v>668</v>
      </c>
      <c r="B83" s="2" t="s">
        <v>206</v>
      </c>
      <c r="C83" s="93">
        <v>4193000</v>
      </c>
      <c r="E83" s="109"/>
      <c r="F83" s="110"/>
      <c r="G83" s="110"/>
      <c r="H83" s="110"/>
      <c r="I83" s="101"/>
      <c r="J83" s="102"/>
    </row>
    <row r="84" spans="1:10" s="30" customFormat="1" ht="63">
      <c r="A84" s="83" t="s">
        <v>669</v>
      </c>
      <c r="B84" s="104" t="s">
        <v>102</v>
      </c>
      <c r="C84" s="93">
        <v>2915000</v>
      </c>
      <c r="E84" s="111"/>
      <c r="F84" s="110"/>
      <c r="G84" s="110"/>
      <c r="H84" s="110"/>
      <c r="I84" s="101"/>
      <c r="J84" s="102"/>
    </row>
    <row r="85" spans="1:10" s="30" customFormat="1" ht="47.25">
      <c r="A85" s="83" t="s">
        <v>670</v>
      </c>
      <c r="B85" s="104" t="s">
        <v>376</v>
      </c>
      <c r="C85" s="93">
        <v>1278000</v>
      </c>
      <c r="E85" s="111"/>
      <c r="F85" s="110"/>
      <c r="G85" s="110"/>
      <c r="H85" s="110"/>
      <c r="I85" s="101"/>
      <c r="J85" s="102"/>
    </row>
    <row r="86" spans="1:10" s="30" customFormat="1" ht="15.75">
      <c r="A86" s="83" t="s">
        <v>671</v>
      </c>
      <c r="B86" s="2" t="s">
        <v>252</v>
      </c>
      <c r="C86" s="93">
        <v>1529000</v>
      </c>
      <c r="E86" s="105"/>
      <c r="F86" s="106"/>
      <c r="G86" s="106"/>
      <c r="H86" s="100"/>
      <c r="I86" s="101"/>
      <c r="J86" s="102"/>
    </row>
    <row r="87" spans="1:10" s="30" customFormat="1" ht="31.5">
      <c r="A87" s="83" t="s">
        <v>672</v>
      </c>
      <c r="B87" s="2" t="s">
        <v>673</v>
      </c>
      <c r="C87" s="93">
        <v>534000</v>
      </c>
      <c r="E87" s="107"/>
      <c r="F87" s="108"/>
      <c r="G87" s="108"/>
      <c r="H87" s="100"/>
      <c r="I87" s="101"/>
      <c r="J87" s="102"/>
    </row>
    <row r="88" spans="1:10" s="30" customFormat="1" ht="51.75" customHeight="1">
      <c r="A88" s="83" t="s">
        <v>674</v>
      </c>
      <c r="B88" s="2" t="s">
        <v>675</v>
      </c>
      <c r="C88" s="93">
        <v>1000</v>
      </c>
      <c r="E88" s="109"/>
      <c r="F88" s="110"/>
      <c r="G88" s="110"/>
      <c r="H88" s="100"/>
      <c r="I88" s="101"/>
      <c r="J88" s="102"/>
    </row>
    <row r="89" spans="1:10" s="30" customFormat="1" ht="78.75">
      <c r="A89" s="83" t="s">
        <v>676</v>
      </c>
      <c r="B89" s="2" t="s">
        <v>677</v>
      </c>
      <c r="C89" s="93">
        <v>1000</v>
      </c>
      <c r="E89" s="111"/>
      <c r="F89" s="110"/>
      <c r="G89" s="110"/>
      <c r="H89" s="100"/>
      <c r="I89" s="101"/>
      <c r="J89" s="102"/>
    </row>
    <row r="90" spans="1:10" s="30" customFormat="1" ht="78.75">
      <c r="A90" s="83" t="s">
        <v>678</v>
      </c>
      <c r="B90" s="2" t="s">
        <v>679</v>
      </c>
      <c r="C90" s="93">
        <v>16000</v>
      </c>
      <c r="E90" s="109"/>
      <c r="F90" s="110"/>
      <c r="G90" s="110"/>
      <c r="H90" s="100"/>
      <c r="I90" s="101"/>
      <c r="J90" s="102"/>
    </row>
    <row r="91" spans="1:10" s="30" customFormat="1" ht="94.5">
      <c r="A91" s="83" t="s">
        <v>680</v>
      </c>
      <c r="B91" s="2" t="s">
        <v>681</v>
      </c>
      <c r="C91" s="93">
        <v>16000</v>
      </c>
      <c r="E91" s="111"/>
      <c r="F91" s="110"/>
      <c r="G91" s="110"/>
      <c r="H91" s="100"/>
      <c r="I91" s="101"/>
      <c r="J91" s="102"/>
    </row>
    <row r="92" spans="1:10" s="30" customFormat="1" ht="63">
      <c r="A92" s="83" t="s">
        <v>682</v>
      </c>
      <c r="B92" s="2" t="s">
        <v>683</v>
      </c>
      <c r="C92" s="93">
        <v>53000</v>
      </c>
      <c r="E92" s="109"/>
      <c r="F92" s="110"/>
      <c r="G92" s="110"/>
      <c r="H92" s="100"/>
      <c r="I92" s="101"/>
      <c r="J92" s="102"/>
    </row>
    <row r="93" spans="1:10" s="30" customFormat="1" ht="51.75" customHeight="1">
      <c r="A93" s="83" t="s">
        <v>684</v>
      </c>
      <c r="B93" s="2" t="s">
        <v>685</v>
      </c>
      <c r="C93" s="93">
        <v>3000</v>
      </c>
      <c r="E93" s="111"/>
      <c r="F93" s="110"/>
      <c r="G93" s="110"/>
      <c r="H93" s="100"/>
      <c r="I93" s="101"/>
      <c r="J93" s="102"/>
    </row>
    <row r="94" spans="1:10" s="30" customFormat="1" ht="78.75">
      <c r="A94" s="83" t="s">
        <v>686</v>
      </c>
      <c r="B94" s="2" t="s">
        <v>687</v>
      </c>
      <c r="C94" s="93">
        <v>50000</v>
      </c>
      <c r="E94" s="111"/>
      <c r="F94" s="110"/>
      <c r="G94" s="110"/>
      <c r="H94" s="100"/>
      <c r="I94" s="101"/>
      <c r="J94" s="102"/>
    </row>
    <row r="95" spans="1:10" s="30" customFormat="1" ht="63">
      <c r="A95" s="83" t="s">
        <v>688</v>
      </c>
      <c r="B95" s="2" t="s">
        <v>689</v>
      </c>
      <c r="C95" s="93">
        <v>10000</v>
      </c>
      <c r="E95" s="109"/>
      <c r="F95" s="110"/>
      <c r="G95" s="110"/>
      <c r="H95" s="100"/>
      <c r="I95" s="101"/>
      <c r="J95" s="102"/>
    </row>
    <row r="96" spans="1:10" s="30" customFormat="1" ht="78.75">
      <c r="A96" s="83" t="s">
        <v>690</v>
      </c>
      <c r="B96" s="2" t="s">
        <v>691</v>
      </c>
      <c r="C96" s="93">
        <v>10000</v>
      </c>
      <c r="E96" s="111"/>
      <c r="F96" s="110"/>
      <c r="G96" s="110"/>
      <c r="H96" s="100"/>
      <c r="I96" s="101"/>
      <c r="J96" s="102"/>
    </row>
    <row r="97" spans="1:10" s="30" customFormat="1" ht="78.75">
      <c r="A97" s="83" t="s">
        <v>692</v>
      </c>
      <c r="B97" s="2" t="s">
        <v>693</v>
      </c>
      <c r="C97" s="93">
        <v>118000</v>
      </c>
      <c r="E97" s="109"/>
      <c r="F97" s="110"/>
      <c r="G97" s="110"/>
      <c r="H97" s="100"/>
      <c r="I97" s="101"/>
      <c r="J97" s="102"/>
    </row>
    <row r="98" spans="1:10" s="30" customFormat="1" ht="94.5">
      <c r="A98" s="83" t="s">
        <v>694</v>
      </c>
      <c r="B98" s="2" t="s">
        <v>695</v>
      </c>
      <c r="C98" s="93">
        <v>118000</v>
      </c>
      <c r="E98" s="111"/>
      <c r="F98" s="110"/>
      <c r="G98" s="110"/>
      <c r="H98" s="100"/>
      <c r="I98" s="101"/>
      <c r="J98" s="102"/>
    </row>
    <row r="99" spans="1:10" s="30" customFormat="1" ht="51" customHeight="1">
      <c r="A99" s="83" t="s">
        <v>696</v>
      </c>
      <c r="B99" s="2" t="s">
        <v>697</v>
      </c>
      <c r="C99" s="93">
        <v>102000</v>
      </c>
      <c r="E99" s="109"/>
      <c r="F99" s="110"/>
      <c r="G99" s="110"/>
      <c r="H99" s="100"/>
      <c r="I99" s="101"/>
      <c r="J99" s="102"/>
    </row>
    <row r="100" spans="1:10" s="30" customFormat="1" ht="33.75" customHeight="1">
      <c r="A100" s="83" t="s">
        <v>698</v>
      </c>
      <c r="B100" s="2" t="s">
        <v>699</v>
      </c>
      <c r="C100" s="93">
        <v>102000</v>
      </c>
      <c r="E100" s="111"/>
      <c r="F100" s="110"/>
      <c r="G100" s="110"/>
      <c r="H100" s="100"/>
      <c r="I100" s="101"/>
      <c r="J100" s="102"/>
    </row>
    <row r="101" spans="1:10" s="30" customFormat="1" ht="21" customHeight="1">
      <c r="A101" s="83" t="s">
        <v>700</v>
      </c>
      <c r="B101" s="2" t="s">
        <v>701</v>
      </c>
      <c r="C101" s="93">
        <v>234000</v>
      </c>
      <c r="E101" s="109"/>
      <c r="F101" s="110"/>
      <c r="G101" s="110"/>
      <c r="H101" s="100"/>
      <c r="I101" s="101"/>
      <c r="J101" s="102"/>
    </row>
    <row r="102" spans="1:10" s="30" customFormat="1" ht="18.75" customHeight="1">
      <c r="A102" s="83" t="s">
        <v>702</v>
      </c>
      <c r="B102" s="2" t="s">
        <v>703</v>
      </c>
      <c r="C102" s="93">
        <v>234000</v>
      </c>
      <c r="E102" s="111"/>
      <c r="F102" s="110"/>
      <c r="G102" s="110"/>
      <c r="H102" s="100"/>
      <c r="I102" s="101"/>
      <c r="J102" s="102"/>
    </row>
    <row r="103" spans="1:10" s="30" customFormat="1" ht="33" customHeight="1">
      <c r="A103" s="83" t="s">
        <v>704</v>
      </c>
      <c r="B103" s="2" t="s">
        <v>521</v>
      </c>
      <c r="C103" s="93">
        <v>100000</v>
      </c>
      <c r="E103" s="107"/>
      <c r="F103" s="108"/>
      <c r="G103" s="108"/>
      <c r="H103" s="100"/>
      <c r="I103" s="101"/>
      <c r="J103" s="102"/>
    </row>
    <row r="104" spans="1:10" s="30" customFormat="1" ht="33" customHeight="1">
      <c r="A104" s="83" t="s">
        <v>705</v>
      </c>
      <c r="B104" s="2" t="s">
        <v>476</v>
      </c>
      <c r="C104" s="93">
        <v>100000</v>
      </c>
      <c r="E104" s="111"/>
      <c r="F104" s="110"/>
      <c r="G104" s="110"/>
      <c r="H104" s="100"/>
      <c r="I104" s="101"/>
      <c r="J104" s="102"/>
    </row>
    <row r="105" spans="1:10" s="30" customFormat="1" ht="112.5" customHeight="1">
      <c r="A105" s="83" t="s">
        <v>706</v>
      </c>
      <c r="B105" s="2" t="s">
        <v>522</v>
      </c>
      <c r="C105" s="93">
        <v>600000</v>
      </c>
      <c r="E105" s="107"/>
      <c r="F105" s="108"/>
      <c r="G105" s="108"/>
      <c r="H105" s="100"/>
      <c r="I105" s="101"/>
      <c r="J105" s="102"/>
    </row>
    <row r="106" spans="1:10" s="30" customFormat="1" ht="83.25" customHeight="1">
      <c r="A106" s="83" t="s">
        <v>707</v>
      </c>
      <c r="B106" s="2" t="s">
        <v>523</v>
      </c>
      <c r="C106" s="93">
        <v>600000</v>
      </c>
      <c r="E106" s="111"/>
      <c r="F106" s="110"/>
      <c r="G106" s="110"/>
      <c r="H106" s="100"/>
      <c r="I106" s="101"/>
      <c r="J106" s="102"/>
    </row>
    <row r="107" spans="1:10" s="30" customFormat="1" ht="19.5" customHeight="1">
      <c r="A107" s="83" t="s">
        <v>708</v>
      </c>
      <c r="B107" s="2" t="s">
        <v>524</v>
      </c>
      <c r="C107" s="93">
        <v>295000</v>
      </c>
      <c r="E107" s="107"/>
      <c r="F107" s="108"/>
      <c r="G107" s="108"/>
      <c r="H107" s="100"/>
      <c r="I107" s="101"/>
      <c r="J107" s="102"/>
    </row>
    <row r="108" spans="1:10" s="30" customFormat="1" ht="49.5" customHeight="1">
      <c r="A108" s="83" t="s">
        <v>709</v>
      </c>
      <c r="B108" s="2" t="s">
        <v>525</v>
      </c>
      <c r="C108" s="93">
        <v>95000</v>
      </c>
      <c r="E108" s="109"/>
      <c r="F108" s="110"/>
      <c r="G108" s="110"/>
      <c r="H108" s="100"/>
      <c r="I108" s="101"/>
      <c r="J108" s="102"/>
    </row>
    <row r="109" spans="1:10" s="30" customFormat="1" ht="66.75" customHeight="1">
      <c r="A109" s="83" t="s">
        <v>710</v>
      </c>
      <c r="B109" s="2" t="s">
        <v>526</v>
      </c>
      <c r="C109" s="93">
        <v>95000</v>
      </c>
      <c r="E109" s="111"/>
      <c r="F109" s="110"/>
      <c r="G109" s="110"/>
      <c r="H109" s="100"/>
      <c r="I109" s="101"/>
      <c r="J109" s="102"/>
    </row>
    <row r="110" spans="1:10" s="30" customFormat="1" ht="67.5" customHeight="1">
      <c r="A110" s="83" t="s">
        <v>711</v>
      </c>
      <c r="B110" s="2" t="s">
        <v>712</v>
      </c>
      <c r="C110" s="93">
        <v>200000</v>
      </c>
      <c r="E110" s="109"/>
      <c r="F110" s="110"/>
      <c r="G110" s="110"/>
      <c r="H110" s="100"/>
      <c r="I110" s="101"/>
      <c r="J110" s="102"/>
    </row>
    <row r="111" spans="1:10" s="30" customFormat="1" ht="66" customHeight="1">
      <c r="A111" s="83" t="s">
        <v>713</v>
      </c>
      <c r="B111" s="2" t="s">
        <v>527</v>
      </c>
      <c r="C111" s="93">
        <v>200000</v>
      </c>
      <c r="E111" s="111"/>
      <c r="F111" s="110"/>
      <c r="G111" s="110"/>
      <c r="H111" s="100"/>
      <c r="I111" s="101"/>
      <c r="J111" s="102"/>
    </row>
    <row r="112" spans="1:10" s="30" customFormat="1" ht="18" customHeight="1">
      <c r="A112" s="1" t="s">
        <v>899</v>
      </c>
      <c r="B112" s="2" t="s">
        <v>253</v>
      </c>
      <c r="C112" s="93">
        <f>C113</f>
        <v>1345000</v>
      </c>
      <c r="E112" s="111"/>
      <c r="F112" s="110"/>
      <c r="G112" s="110"/>
      <c r="H112" s="100"/>
      <c r="I112" s="101"/>
      <c r="J112" s="102"/>
    </row>
    <row r="113" spans="1:10" s="30" customFormat="1" ht="37.5" customHeight="1">
      <c r="A113" s="1" t="s">
        <v>900</v>
      </c>
      <c r="B113" s="2" t="s">
        <v>901</v>
      </c>
      <c r="C113" s="93">
        <f>C114+C115+C116+C117+C118+C119+C120+C121+C122+C123+C124+C125+C126+C127</f>
        <v>1345000</v>
      </c>
      <c r="E113" s="111"/>
      <c r="F113" s="110"/>
      <c r="G113" s="110"/>
      <c r="H113" s="100"/>
      <c r="I113" s="101"/>
      <c r="J113" s="102"/>
    </row>
    <row r="114" spans="1:10" s="30" customFormat="1" ht="79.5" customHeight="1">
      <c r="A114" s="152" t="s">
        <v>871</v>
      </c>
      <c r="B114" s="153" t="s">
        <v>872</v>
      </c>
      <c r="C114" s="93">
        <v>100000</v>
      </c>
      <c r="E114" s="111"/>
      <c r="F114" s="110"/>
      <c r="G114" s="110"/>
      <c r="H114" s="100"/>
      <c r="I114" s="101"/>
      <c r="J114" s="102"/>
    </row>
    <row r="115" spans="1:10" s="30" customFormat="1" ht="96.75" customHeight="1">
      <c r="A115" s="152" t="s">
        <v>880</v>
      </c>
      <c r="B115" s="153" t="s">
        <v>874</v>
      </c>
      <c r="C115" s="93">
        <v>65000</v>
      </c>
      <c r="E115" s="111"/>
      <c r="F115" s="110"/>
      <c r="G115" s="110"/>
      <c r="H115" s="100"/>
      <c r="I115" s="101"/>
      <c r="J115" s="102"/>
    </row>
    <row r="116" spans="1:10" s="30" customFormat="1" ht="79.5" customHeight="1">
      <c r="A116" s="152" t="s">
        <v>881</v>
      </c>
      <c r="B116" s="153" t="s">
        <v>875</v>
      </c>
      <c r="C116" s="93">
        <v>100000</v>
      </c>
      <c r="E116" s="111"/>
      <c r="F116" s="110"/>
      <c r="G116" s="110"/>
      <c r="H116" s="100"/>
      <c r="I116" s="101"/>
      <c r="J116" s="102"/>
    </row>
    <row r="117" spans="1:10" s="30" customFormat="1" ht="96" customHeight="1">
      <c r="A117" s="152" t="s">
        <v>882</v>
      </c>
      <c r="B117" s="153" t="s">
        <v>876</v>
      </c>
      <c r="C117" s="93">
        <v>100000</v>
      </c>
      <c r="E117" s="111"/>
      <c r="F117" s="110"/>
      <c r="G117" s="110"/>
      <c r="H117" s="100"/>
      <c r="I117" s="101"/>
      <c r="J117" s="102"/>
    </row>
    <row r="118" spans="1:10" s="30" customFormat="1" ht="79.5" customHeight="1">
      <c r="A118" s="152" t="s">
        <v>883</v>
      </c>
      <c r="B118" s="153" t="s">
        <v>877</v>
      </c>
      <c r="C118" s="93">
        <v>100000</v>
      </c>
      <c r="E118" s="111"/>
      <c r="F118" s="110"/>
      <c r="G118" s="110"/>
      <c r="H118" s="100"/>
      <c r="I118" s="101"/>
      <c r="J118" s="102"/>
    </row>
    <row r="119" spans="1:10" s="30" customFormat="1" ht="79.5" customHeight="1">
      <c r="A119" s="152" t="s">
        <v>884</v>
      </c>
      <c r="B119" s="153" t="s">
        <v>878</v>
      </c>
      <c r="C119" s="93">
        <v>100000</v>
      </c>
      <c r="E119" s="111"/>
      <c r="F119" s="110"/>
      <c r="G119" s="110"/>
      <c r="H119" s="100"/>
      <c r="I119" s="101"/>
      <c r="J119" s="102"/>
    </row>
    <row r="120" spans="1:10" s="30" customFormat="1" ht="114" customHeight="1">
      <c r="A120" s="152" t="s">
        <v>885</v>
      </c>
      <c r="B120" s="153" t="s">
        <v>879</v>
      </c>
      <c r="C120" s="93">
        <v>107500</v>
      </c>
      <c r="E120" s="111"/>
      <c r="F120" s="110"/>
      <c r="G120" s="110"/>
      <c r="H120" s="100"/>
      <c r="I120" s="101"/>
      <c r="J120" s="102"/>
    </row>
    <row r="121" spans="1:10" s="30" customFormat="1" ht="81.75" customHeight="1">
      <c r="A121" s="152" t="s">
        <v>886</v>
      </c>
      <c r="B121" s="153" t="s">
        <v>873</v>
      </c>
      <c r="C121" s="93">
        <v>100000</v>
      </c>
      <c r="E121" s="111"/>
      <c r="F121" s="110"/>
      <c r="G121" s="110"/>
      <c r="H121" s="100"/>
      <c r="I121" s="101"/>
      <c r="J121" s="102"/>
    </row>
    <row r="122" spans="1:10" s="30" customFormat="1" ht="96" customHeight="1">
      <c r="A122" s="152" t="s">
        <v>898</v>
      </c>
      <c r="B122" s="153" t="s">
        <v>887</v>
      </c>
      <c r="C122" s="93">
        <v>65000</v>
      </c>
      <c r="E122" s="111"/>
      <c r="F122" s="110"/>
      <c r="G122" s="110"/>
      <c r="H122" s="100"/>
      <c r="I122" s="101"/>
      <c r="J122" s="102"/>
    </row>
    <row r="123" spans="1:10" s="30" customFormat="1" ht="96" customHeight="1">
      <c r="A123" s="152" t="s">
        <v>897</v>
      </c>
      <c r="B123" s="153" t="s">
        <v>888</v>
      </c>
      <c r="C123" s="93">
        <v>100000</v>
      </c>
      <c r="E123" s="111"/>
      <c r="F123" s="110"/>
      <c r="G123" s="110"/>
      <c r="H123" s="100"/>
      <c r="I123" s="101"/>
      <c r="J123" s="102"/>
    </row>
    <row r="124" spans="1:10" s="30" customFormat="1" ht="97.5" customHeight="1">
      <c r="A124" s="152" t="s">
        <v>896</v>
      </c>
      <c r="B124" s="153" t="s">
        <v>889</v>
      </c>
      <c r="C124" s="93">
        <v>100000</v>
      </c>
      <c r="E124" s="111"/>
      <c r="F124" s="110"/>
      <c r="G124" s="110"/>
      <c r="H124" s="100"/>
      <c r="I124" s="101"/>
      <c r="J124" s="102"/>
    </row>
    <row r="125" spans="1:10" s="30" customFormat="1" ht="96.75" customHeight="1">
      <c r="A125" s="152" t="s">
        <v>895</v>
      </c>
      <c r="B125" s="153" t="s">
        <v>890</v>
      </c>
      <c r="C125" s="93">
        <v>100000</v>
      </c>
      <c r="E125" s="111"/>
      <c r="F125" s="110"/>
      <c r="G125" s="110"/>
      <c r="H125" s="100"/>
      <c r="I125" s="101"/>
      <c r="J125" s="102"/>
    </row>
    <row r="126" spans="1:10" s="30" customFormat="1" ht="96.75" customHeight="1">
      <c r="A126" s="152" t="s">
        <v>894</v>
      </c>
      <c r="B126" s="153" t="s">
        <v>891</v>
      </c>
      <c r="C126" s="93">
        <v>100000</v>
      </c>
      <c r="E126" s="111"/>
      <c r="F126" s="110"/>
      <c r="G126" s="110"/>
      <c r="H126" s="100"/>
      <c r="I126" s="101"/>
      <c r="J126" s="102"/>
    </row>
    <row r="127" spans="1:10" s="30" customFormat="1" ht="126.75" customHeight="1">
      <c r="A127" s="152" t="s">
        <v>893</v>
      </c>
      <c r="B127" s="153" t="s">
        <v>892</v>
      </c>
      <c r="C127" s="93">
        <v>107500</v>
      </c>
      <c r="E127" s="111"/>
      <c r="F127" s="110"/>
      <c r="G127" s="110"/>
      <c r="H127" s="100"/>
      <c r="I127" s="101"/>
      <c r="J127" s="102"/>
    </row>
    <row r="128" spans="1:10" s="30" customFormat="1" ht="24" customHeight="1">
      <c r="A128" s="1" t="s">
        <v>38</v>
      </c>
      <c r="B128" s="2" t="s">
        <v>256</v>
      </c>
      <c r="C128" s="92">
        <f>C129+E189+E129+C186</f>
        <v>1254185358.07</v>
      </c>
      <c r="E128" s="116"/>
      <c r="F128" s="49"/>
      <c r="G128" s="49"/>
      <c r="H128" s="49"/>
      <c r="J128" s="101"/>
    </row>
    <row r="129" spans="1:10" s="30" customFormat="1" ht="36.75" customHeight="1">
      <c r="A129" s="1" t="s">
        <v>39</v>
      </c>
      <c r="B129" s="2" t="s">
        <v>214</v>
      </c>
      <c r="C129" s="92">
        <f>C153+C181+C130+C133</f>
        <v>1254133111.07</v>
      </c>
      <c r="E129" s="49"/>
      <c r="F129" s="49"/>
      <c r="G129" s="49"/>
      <c r="H129" s="49"/>
      <c r="J129" s="101"/>
    </row>
    <row r="130" spans="1:10" s="30" customFormat="1" ht="20.25" customHeight="1">
      <c r="A130" s="1" t="s">
        <v>225</v>
      </c>
      <c r="B130" s="2" t="s">
        <v>235</v>
      </c>
      <c r="C130" s="92">
        <f>C132</f>
        <v>66120400</v>
      </c>
      <c r="E130" s="49"/>
      <c r="F130" s="49"/>
      <c r="G130" s="49"/>
      <c r="H130" s="49"/>
      <c r="J130" s="101"/>
    </row>
    <row r="131" spans="1:10" s="30" customFormat="1" ht="21.75" customHeight="1">
      <c r="A131" s="1" t="s">
        <v>224</v>
      </c>
      <c r="B131" s="2" t="s">
        <v>342</v>
      </c>
      <c r="C131" s="92">
        <f>C132</f>
        <v>66120400</v>
      </c>
      <c r="E131" s="49"/>
      <c r="F131" s="49"/>
      <c r="G131" s="49"/>
      <c r="H131" s="49"/>
      <c r="J131" s="101"/>
    </row>
    <row r="132" spans="1:10" s="30" customFormat="1" ht="33" customHeight="1">
      <c r="A132" s="1" t="s">
        <v>380</v>
      </c>
      <c r="B132" s="2" t="s">
        <v>319</v>
      </c>
      <c r="C132" s="92">
        <v>66120400</v>
      </c>
      <c r="E132" s="49"/>
      <c r="F132" s="49"/>
      <c r="G132" s="49"/>
      <c r="H132" s="49"/>
      <c r="J132" s="101"/>
    </row>
    <row r="133" spans="1:10" s="30" customFormat="1" ht="31.5">
      <c r="A133" s="1" t="s">
        <v>226</v>
      </c>
      <c r="B133" s="2" t="s">
        <v>281</v>
      </c>
      <c r="C133" s="92">
        <f>C137+C146+C145+C141+C143+C139+C138+C140+C142+C144+C134</f>
        <v>242521123.84999996</v>
      </c>
      <c r="E133" s="49"/>
      <c r="F133" s="49"/>
      <c r="G133" s="49"/>
      <c r="H133" s="49"/>
      <c r="J133" s="101"/>
    </row>
    <row r="134" spans="1:3" s="30" customFormat="1" ht="33.75" customHeight="1">
      <c r="A134" s="14" t="s">
        <v>851</v>
      </c>
      <c r="B134" s="2" t="s">
        <v>852</v>
      </c>
      <c r="C134" s="92">
        <f>C135</f>
        <v>34921961.88</v>
      </c>
    </row>
    <row r="135" spans="1:3" s="30" customFormat="1" ht="78.75" customHeight="1">
      <c r="A135" s="14" t="s">
        <v>853</v>
      </c>
      <c r="B135" s="67" t="s">
        <v>854</v>
      </c>
      <c r="C135" s="92">
        <v>34921961.88</v>
      </c>
    </row>
    <row r="136" spans="1:10" s="30" customFormat="1" ht="126">
      <c r="A136" s="1" t="s">
        <v>482</v>
      </c>
      <c r="B136" s="2" t="s">
        <v>477</v>
      </c>
      <c r="C136" s="92">
        <f>C137</f>
        <v>48563000</v>
      </c>
      <c r="D136" s="68"/>
      <c r="E136" s="49"/>
      <c r="F136" s="49"/>
      <c r="G136" s="49"/>
      <c r="H136" s="96"/>
      <c r="I136" s="47"/>
      <c r="J136" s="101"/>
    </row>
    <row r="137" spans="1:10" s="30" customFormat="1" ht="131.25" customHeight="1">
      <c r="A137" s="1" t="s">
        <v>381</v>
      </c>
      <c r="B137" s="2" t="s">
        <v>538</v>
      </c>
      <c r="C137" s="92">
        <v>48563000</v>
      </c>
      <c r="E137" s="96"/>
      <c r="F137" s="96"/>
      <c r="G137" s="96"/>
      <c r="H137" s="49"/>
      <c r="J137" s="101"/>
    </row>
    <row r="138" spans="1:10" s="30" customFormat="1" ht="68.25" customHeight="1">
      <c r="A138" s="113" t="s">
        <v>382</v>
      </c>
      <c r="B138" s="67" t="s">
        <v>751</v>
      </c>
      <c r="C138" s="92">
        <v>341109.23</v>
      </c>
      <c r="E138" s="49"/>
      <c r="F138" s="49"/>
      <c r="G138" s="49"/>
      <c r="H138" s="49"/>
      <c r="J138" s="69"/>
    </row>
    <row r="139" spans="1:9" s="30" customFormat="1" ht="67.5" customHeight="1">
      <c r="A139" s="1" t="s">
        <v>519</v>
      </c>
      <c r="B139" s="2" t="s">
        <v>520</v>
      </c>
      <c r="C139" s="92">
        <v>46679731.2</v>
      </c>
      <c r="E139" s="49"/>
      <c r="F139" s="49"/>
      <c r="G139" s="49"/>
      <c r="H139" s="97"/>
      <c r="I139" s="69"/>
    </row>
    <row r="140" spans="1:8" s="30" customFormat="1" ht="67.5" customHeight="1">
      <c r="A140" s="1" t="s">
        <v>551</v>
      </c>
      <c r="B140" s="2" t="s">
        <v>553</v>
      </c>
      <c r="C140" s="92">
        <v>1349173.47</v>
      </c>
      <c r="E140" s="97"/>
      <c r="F140" s="97"/>
      <c r="G140" s="97"/>
      <c r="H140" s="49"/>
    </row>
    <row r="141" spans="1:11" s="30" customFormat="1" ht="36" customHeight="1">
      <c r="A141" s="1" t="s">
        <v>383</v>
      </c>
      <c r="B141" s="2" t="s">
        <v>444</v>
      </c>
      <c r="C141" s="92">
        <v>7793770</v>
      </c>
      <c r="E141" s="49"/>
      <c r="F141" s="49"/>
      <c r="G141" s="49"/>
      <c r="H141" s="49"/>
      <c r="K141" s="47"/>
    </row>
    <row r="142" spans="1:8" s="30" customFormat="1" ht="35.25" customHeight="1">
      <c r="A142" s="1" t="s">
        <v>493</v>
      </c>
      <c r="B142" s="2" t="s">
        <v>554</v>
      </c>
      <c r="C142" s="92">
        <v>21012167.07</v>
      </c>
      <c r="E142" s="49"/>
      <c r="F142" s="49"/>
      <c r="G142" s="49"/>
      <c r="H142" s="49"/>
    </row>
    <row r="143" spans="1:11" s="30" customFormat="1" ht="36" customHeight="1">
      <c r="A143" s="154" t="s">
        <v>483</v>
      </c>
      <c r="B143" s="67" t="s">
        <v>549</v>
      </c>
      <c r="C143" s="92">
        <v>4880123.5</v>
      </c>
      <c r="E143" s="49"/>
      <c r="F143" s="49"/>
      <c r="G143" s="49"/>
      <c r="H143" s="49"/>
      <c r="K143" s="69"/>
    </row>
    <row r="144" spans="1:11" s="30" customFormat="1" ht="67.5" customHeight="1">
      <c r="A144" s="154" t="s">
        <v>795</v>
      </c>
      <c r="B144" s="67" t="s">
        <v>796</v>
      </c>
      <c r="C144" s="92">
        <v>0</v>
      </c>
      <c r="E144" s="49"/>
      <c r="F144" s="49"/>
      <c r="G144" s="49"/>
      <c r="H144" s="49"/>
      <c r="K144" s="69"/>
    </row>
    <row r="145" spans="1:8" s="30" customFormat="1" ht="67.5" customHeight="1">
      <c r="A145" s="1" t="s">
        <v>384</v>
      </c>
      <c r="B145" s="2" t="s">
        <v>445</v>
      </c>
      <c r="C145" s="92">
        <v>3957400</v>
      </c>
      <c r="E145" s="49"/>
      <c r="F145" s="49"/>
      <c r="G145" s="49"/>
      <c r="H145" s="49"/>
    </row>
    <row r="146" spans="1:8" s="30" customFormat="1" ht="21" customHeight="1">
      <c r="A146" s="1" t="s">
        <v>385</v>
      </c>
      <c r="B146" s="2" t="s">
        <v>232</v>
      </c>
      <c r="C146" s="92">
        <f>C149+C147+C148+C150+C151+C152</f>
        <v>73022687.5</v>
      </c>
      <c r="E146" s="49"/>
      <c r="F146" s="49"/>
      <c r="G146" s="49"/>
      <c r="H146" s="49"/>
    </row>
    <row r="147" spans="1:8" s="30" customFormat="1" ht="132" customHeight="1">
      <c r="A147" s="1" t="s">
        <v>386</v>
      </c>
      <c r="B147" s="2" t="s">
        <v>377</v>
      </c>
      <c r="C147" s="92">
        <v>29638600</v>
      </c>
      <c r="E147" s="49"/>
      <c r="F147" s="49"/>
      <c r="G147" s="49"/>
      <c r="H147" s="49"/>
    </row>
    <row r="148" spans="1:8" s="30" customFormat="1" ht="96.75" customHeight="1">
      <c r="A148" s="1" t="s">
        <v>387</v>
      </c>
      <c r="B148" s="2" t="s">
        <v>539</v>
      </c>
      <c r="C148" s="92">
        <v>24162600</v>
      </c>
      <c r="E148" s="49"/>
      <c r="F148" s="49"/>
      <c r="G148" s="49"/>
      <c r="H148" s="49"/>
    </row>
    <row r="149" spans="1:11" ht="81.75" customHeight="1">
      <c r="A149" s="1" t="s">
        <v>388</v>
      </c>
      <c r="B149" s="2" t="s">
        <v>446</v>
      </c>
      <c r="C149" s="92">
        <v>10309803</v>
      </c>
      <c r="D149" s="30"/>
      <c r="E149" s="49"/>
      <c r="F149" s="49"/>
      <c r="G149" s="49"/>
      <c r="H149" s="49"/>
      <c r="I149" s="30"/>
      <c r="J149" s="30"/>
      <c r="K149" s="30"/>
    </row>
    <row r="150" spans="1:8" s="30" customFormat="1" ht="50.25" customHeight="1">
      <c r="A150" s="1" t="s">
        <v>442</v>
      </c>
      <c r="B150" s="2" t="s">
        <v>443</v>
      </c>
      <c r="C150" s="92">
        <v>5997790</v>
      </c>
      <c r="E150" s="49"/>
      <c r="F150" s="49"/>
      <c r="G150" s="49"/>
      <c r="H150" s="49"/>
    </row>
    <row r="151" spans="1:8" s="30" customFormat="1" ht="67.5" customHeight="1">
      <c r="A151" s="1" t="s">
        <v>494</v>
      </c>
      <c r="B151" s="2" t="s">
        <v>495</v>
      </c>
      <c r="C151" s="92">
        <v>2024291.5</v>
      </c>
      <c r="E151" s="49"/>
      <c r="F151" s="49"/>
      <c r="G151" s="49"/>
      <c r="H151" s="49"/>
    </row>
    <row r="152" spans="1:8" s="30" customFormat="1" ht="82.5" customHeight="1">
      <c r="A152" s="14" t="s">
        <v>791</v>
      </c>
      <c r="B152" s="2" t="s">
        <v>792</v>
      </c>
      <c r="C152" s="92">
        <v>889603</v>
      </c>
      <c r="E152" s="49"/>
      <c r="F152" s="49"/>
      <c r="G152" s="49"/>
      <c r="H152" s="49"/>
    </row>
    <row r="153" spans="1:11" s="69" customFormat="1" ht="21" customHeight="1">
      <c r="A153" s="1" t="s">
        <v>389</v>
      </c>
      <c r="B153" s="2" t="s">
        <v>233</v>
      </c>
      <c r="C153" s="92">
        <f>C178+C154+C177+C179+C180</f>
        <v>891703889.22</v>
      </c>
      <c r="D153" s="30"/>
      <c r="E153" s="49"/>
      <c r="F153" s="49"/>
      <c r="G153" s="49"/>
      <c r="H153" s="49"/>
      <c r="I153" s="30"/>
      <c r="J153" s="30"/>
      <c r="K153" s="30"/>
    </row>
    <row r="154" spans="1:8" s="30" customFormat="1" ht="38.25" customHeight="1">
      <c r="A154" s="1" t="s">
        <v>390</v>
      </c>
      <c r="B154" s="2" t="s">
        <v>236</v>
      </c>
      <c r="C154" s="92">
        <f>C160+C161+C162+C159+C171+C156+C172+C158+C170+C165+C169+C168+C163+C164+C173+C155+C157+C166+C167+C175+C174+C176</f>
        <v>858298468.39</v>
      </c>
      <c r="E154" s="49"/>
      <c r="F154" s="49"/>
      <c r="G154" s="49"/>
      <c r="H154" s="49"/>
    </row>
    <row r="155" spans="1:8" s="30" customFormat="1" ht="242.25" customHeight="1">
      <c r="A155" s="1" t="s">
        <v>391</v>
      </c>
      <c r="B155" s="2" t="s">
        <v>104</v>
      </c>
      <c r="C155" s="92">
        <v>223904100</v>
      </c>
      <c r="E155" s="49"/>
      <c r="F155" s="49"/>
      <c r="G155" s="49"/>
      <c r="H155" s="49"/>
    </row>
    <row r="156" spans="1:8" s="30" customFormat="1" ht="238.5" customHeight="1">
      <c r="A156" s="1" t="s">
        <v>392</v>
      </c>
      <c r="B156" s="2" t="s">
        <v>228</v>
      </c>
      <c r="C156" s="92">
        <v>2555300</v>
      </c>
      <c r="E156" s="49"/>
      <c r="F156" s="49"/>
      <c r="G156" s="49"/>
      <c r="H156" s="49"/>
    </row>
    <row r="157" spans="1:8" s="30" customFormat="1" ht="159.75" customHeight="1">
      <c r="A157" s="1" t="s">
        <v>393</v>
      </c>
      <c r="B157" s="2" t="s">
        <v>105</v>
      </c>
      <c r="C157" s="92">
        <v>371717235</v>
      </c>
      <c r="E157" s="49"/>
      <c r="F157" s="49"/>
      <c r="G157" s="49"/>
      <c r="H157" s="49"/>
    </row>
    <row r="158" spans="1:8" s="30" customFormat="1" ht="207.75" customHeight="1">
      <c r="A158" s="1" t="s">
        <v>394</v>
      </c>
      <c r="B158" s="2" t="s">
        <v>229</v>
      </c>
      <c r="C158" s="92">
        <v>15916500</v>
      </c>
      <c r="E158" s="49"/>
      <c r="F158" s="49"/>
      <c r="G158" s="49"/>
      <c r="H158" s="49"/>
    </row>
    <row r="159" spans="1:8" s="30" customFormat="1" ht="84" customHeight="1">
      <c r="A159" s="1" t="s">
        <v>395</v>
      </c>
      <c r="B159" s="2" t="s">
        <v>62</v>
      </c>
      <c r="C159" s="92">
        <v>4734600</v>
      </c>
      <c r="E159" s="49"/>
      <c r="F159" s="49"/>
      <c r="G159" s="49"/>
      <c r="H159" s="49"/>
    </row>
    <row r="160" spans="1:8" s="30" customFormat="1" ht="83.25" customHeight="1">
      <c r="A160" s="1" t="s">
        <v>396</v>
      </c>
      <c r="B160" s="2" t="s">
        <v>106</v>
      </c>
      <c r="C160" s="92">
        <v>7854170.81</v>
      </c>
      <c r="E160" s="49"/>
      <c r="F160" s="49"/>
      <c r="G160" s="49"/>
      <c r="H160" s="49"/>
    </row>
    <row r="161" spans="1:8" s="30" customFormat="1" ht="101.25" customHeight="1">
      <c r="A161" s="1" t="s">
        <v>397</v>
      </c>
      <c r="B161" s="2" t="s">
        <v>64</v>
      </c>
      <c r="C161" s="92">
        <v>1329700</v>
      </c>
      <c r="E161" s="49"/>
      <c r="F161" s="49"/>
      <c r="G161" s="49"/>
      <c r="H161" s="49"/>
    </row>
    <row r="162" spans="1:8" s="30" customFormat="1" ht="84" customHeight="1">
      <c r="A162" s="1" t="s">
        <v>398</v>
      </c>
      <c r="B162" s="2" t="s">
        <v>63</v>
      </c>
      <c r="C162" s="92">
        <v>1669400</v>
      </c>
      <c r="E162" s="49"/>
      <c r="F162" s="49"/>
      <c r="G162" s="49"/>
      <c r="H162" s="49"/>
    </row>
    <row r="163" spans="1:8" s="30" customFormat="1" ht="206.25" customHeight="1">
      <c r="A163" s="1" t="s">
        <v>399</v>
      </c>
      <c r="B163" s="2" t="s">
        <v>447</v>
      </c>
      <c r="C163" s="92">
        <v>547200</v>
      </c>
      <c r="E163" s="49"/>
      <c r="F163" s="49"/>
      <c r="G163" s="49"/>
      <c r="H163" s="49"/>
    </row>
    <row r="164" spans="1:8" s="30" customFormat="1" ht="96" customHeight="1">
      <c r="A164" s="1" t="s">
        <v>400</v>
      </c>
      <c r="B164" s="2" t="s">
        <v>448</v>
      </c>
      <c r="C164" s="92">
        <v>592400</v>
      </c>
      <c r="E164" s="49"/>
      <c r="F164" s="49"/>
      <c r="G164" s="49"/>
      <c r="H164" s="49"/>
    </row>
    <row r="165" spans="1:8" s="30" customFormat="1" ht="237" customHeight="1">
      <c r="A165" s="1" t="s">
        <v>401</v>
      </c>
      <c r="B165" s="2" t="s">
        <v>231</v>
      </c>
      <c r="C165" s="92">
        <v>43595163.07</v>
      </c>
      <c r="E165" s="49"/>
      <c r="F165" s="49"/>
      <c r="G165" s="49"/>
      <c r="H165" s="49"/>
    </row>
    <row r="166" spans="1:8" s="30" customFormat="1" ht="94.5" customHeight="1">
      <c r="A166" s="1" t="s">
        <v>402</v>
      </c>
      <c r="B166" s="2" t="s">
        <v>542</v>
      </c>
      <c r="C166" s="92">
        <v>8832066.1</v>
      </c>
      <c r="E166" s="49"/>
      <c r="F166" s="49"/>
      <c r="G166" s="49"/>
      <c r="H166" s="49"/>
    </row>
    <row r="167" spans="1:8" s="30" customFormat="1" ht="113.25" customHeight="1">
      <c r="A167" s="1" t="s">
        <v>403</v>
      </c>
      <c r="B167" s="2" t="s">
        <v>543</v>
      </c>
      <c r="C167" s="92">
        <v>1055009</v>
      </c>
      <c r="E167" s="49"/>
      <c r="F167" s="49"/>
      <c r="G167" s="49"/>
      <c r="H167" s="49"/>
    </row>
    <row r="168" spans="1:8" s="30" customFormat="1" ht="37.5" customHeight="1">
      <c r="A168" s="1" t="s">
        <v>404</v>
      </c>
      <c r="B168" s="2" t="s">
        <v>544</v>
      </c>
      <c r="C168" s="92">
        <v>3442400</v>
      </c>
      <c r="D168" s="47"/>
      <c r="E168" s="49"/>
      <c r="F168" s="49"/>
      <c r="G168" s="49"/>
      <c r="H168" s="49"/>
    </row>
    <row r="169" spans="1:10" s="30" customFormat="1" ht="99.75" customHeight="1">
      <c r="A169" s="1" t="s">
        <v>405</v>
      </c>
      <c r="B169" s="2" t="s">
        <v>450</v>
      </c>
      <c r="C169" s="92">
        <v>16718100</v>
      </c>
      <c r="E169" s="49"/>
      <c r="F169" s="49"/>
      <c r="G169" s="49"/>
      <c r="H169" s="49"/>
      <c r="J169" s="47"/>
    </row>
    <row r="170" spans="1:10" s="30" customFormat="1" ht="110.25">
      <c r="A170" s="1" t="s">
        <v>406</v>
      </c>
      <c r="B170" s="2" t="s">
        <v>230</v>
      </c>
      <c r="C170" s="92">
        <v>500000</v>
      </c>
      <c r="E170" s="49"/>
      <c r="F170" s="49"/>
      <c r="G170" s="49"/>
      <c r="H170" s="96"/>
      <c r="I170" s="47"/>
      <c r="J170" s="47"/>
    </row>
    <row r="171" spans="1:10" s="30" customFormat="1" ht="267.75">
      <c r="A171" s="1" t="s">
        <v>417</v>
      </c>
      <c r="B171" s="2" t="s">
        <v>65</v>
      </c>
      <c r="C171" s="92">
        <v>78468100</v>
      </c>
      <c r="D171" s="69"/>
      <c r="E171" s="96"/>
      <c r="F171" s="96"/>
      <c r="G171" s="96"/>
      <c r="H171" s="96"/>
      <c r="I171" s="47"/>
      <c r="J171" s="47"/>
    </row>
    <row r="172" spans="1:10" s="30" customFormat="1" ht="236.25">
      <c r="A172" s="1" t="s">
        <v>416</v>
      </c>
      <c r="B172" s="2" t="s">
        <v>103</v>
      </c>
      <c r="C172" s="92">
        <v>38924100</v>
      </c>
      <c r="E172" s="96"/>
      <c r="F172" s="96"/>
      <c r="G172" s="96"/>
      <c r="H172" s="96"/>
      <c r="I172" s="47"/>
      <c r="J172" s="47"/>
    </row>
    <row r="173" spans="1:10" s="30" customFormat="1" ht="78.75">
      <c r="A173" s="1" t="s">
        <v>415</v>
      </c>
      <c r="B173" s="2" t="s">
        <v>540</v>
      </c>
      <c r="C173" s="92">
        <v>1594900</v>
      </c>
      <c r="E173" s="96"/>
      <c r="F173" s="96"/>
      <c r="G173" s="96"/>
      <c r="H173" s="96"/>
      <c r="I173" s="47"/>
      <c r="J173" s="47"/>
    </row>
    <row r="174" spans="1:10" s="30" customFormat="1" ht="100.5" customHeight="1">
      <c r="A174" s="1" t="s">
        <v>441</v>
      </c>
      <c r="B174" s="2" t="s">
        <v>545</v>
      </c>
      <c r="C174" s="92">
        <v>1339800</v>
      </c>
      <c r="E174" s="96"/>
      <c r="F174" s="96"/>
      <c r="G174" s="96"/>
      <c r="H174" s="96"/>
      <c r="I174" s="47"/>
      <c r="J174" s="47"/>
    </row>
    <row r="175" spans="1:11" s="30" customFormat="1" ht="100.5" customHeight="1">
      <c r="A175" s="1" t="s">
        <v>414</v>
      </c>
      <c r="B175" s="2" t="s">
        <v>546</v>
      </c>
      <c r="C175" s="92">
        <v>32282824.41</v>
      </c>
      <c r="E175" s="96"/>
      <c r="F175" s="96"/>
      <c r="G175" s="96"/>
      <c r="H175" s="96"/>
      <c r="I175" s="47"/>
      <c r="J175" s="47"/>
      <c r="K175" s="47"/>
    </row>
    <row r="176" spans="1:11" s="30" customFormat="1" ht="110.25">
      <c r="A176" s="1" t="s">
        <v>438</v>
      </c>
      <c r="B176" s="2" t="s">
        <v>547</v>
      </c>
      <c r="C176" s="92">
        <v>725400</v>
      </c>
      <c r="E176" s="96"/>
      <c r="F176" s="96"/>
      <c r="G176" s="96"/>
      <c r="H176" s="96"/>
      <c r="I176" s="47"/>
      <c r="J176" s="47"/>
      <c r="K176" s="47"/>
    </row>
    <row r="177" spans="1:11" s="30" customFormat="1" ht="94.5">
      <c r="A177" s="1" t="s">
        <v>413</v>
      </c>
      <c r="B177" s="2" t="s">
        <v>451</v>
      </c>
      <c r="C177" s="92">
        <v>21760683.37</v>
      </c>
      <c r="E177" s="96"/>
      <c r="F177" s="96"/>
      <c r="G177" s="96"/>
      <c r="H177" s="96"/>
      <c r="I177" s="47"/>
      <c r="J177" s="47"/>
      <c r="K177" s="47"/>
    </row>
    <row r="178" spans="1:11" s="30" customFormat="1" ht="69" customHeight="1">
      <c r="A178" s="1" t="s">
        <v>412</v>
      </c>
      <c r="B178" s="2" t="s">
        <v>452</v>
      </c>
      <c r="C178" s="92">
        <v>8942337.46</v>
      </c>
      <c r="E178" s="96"/>
      <c r="F178" s="96"/>
      <c r="G178" s="96"/>
      <c r="H178" s="96"/>
      <c r="I178" s="47"/>
      <c r="J178" s="47"/>
      <c r="K178" s="47"/>
    </row>
    <row r="179" spans="1:11" s="30" customFormat="1" ht="47.25">
      <c r="A179" s="1" t="s">
        <v>411</v>
      </c>
      <c r="B179" s="2" t="s">
        <v>336</v>
      </c>
      <c r="C179" s="92">
        <v>2324700</v>
      </c>
      <c r="E179" s="96"/>
      <c r="F179" s="96"/>
      <c r="G179" s="96"/>
      <c r="H179" s="96"/>
      <c r="I179" s="47"/>
      <c r="J179" s="47"/>
      <c r="K179" s="47"/>
    </row>
    <row r="180" spans="1:11" s="30" customFormat="1" ht="63">
      <c r="A180" s="1" t="s">
        <v>439</v>
      </c>
      <c r="B180" s="2" t="s">
        <v>440</v>
      </c>
      <c r="C180" s="92">
        <v>377700</v>
      </c>
      <c r="E180" s="96"/>
      <c r="F180" s="96"/>
      <c r="G180" s="96"/>
      <c r="H180" s="96"/>
      <c r="I180" s="47"/>
      <c r="J180" s="47"/>
      <c r="K180" s="47"/>
    </row>
    <row r="181" spans="1:11" s="30" customFormat="1" ht="15.75">
      <c r="A181" s="1" t="s">
        <v>410</v>
      </c>
      <c r="B181" s="2" t="s">
        <v>337</v>
      </c>
      <c r="C181" s="92">
        <f>C182+C184+C183</f>
        <v>53787698</v>
      </c>
      <c r="E181" s="96"/>
      <c r="F181" s="96"/>
      <c r="G181" s="96"/>
      <c r="H181" s="96"/>
      <c r="I181" s="47"/>
      <c r="J181" s="47"/>
      <c r="K181" s="47"/>
    </row>
    <row r="182" spans="1:4" ht="63">
      <c r="A182" s="1" t="s">
        <v>409</v>
      </c>
      <c r="B182" s="2" t="s">
        <v>528</v>
      </c>
      <c r="C182" s="92">
        <v>3374000</v>
      </c>
      <c r="D182" s="30"/>
    </row>
    <row r="183" spans="1:4" ht="63">
      <c r="A183" s="1" t="s">
        <v>497</v>
      </c>
      <c r="B183" s="2" t="s">
        <v>498</v>
      </c>
      <c r="C183" s="92">
        <v>42313698</v>
      </c>
      <c r="D183" s="30"/>
    </row>
    <row r="184" spans="1:4" ht="31.5">
      <c r="A184" s="1" t="s">
        <v>408</v>
      </c>
      <c r="B184" s="2" t="s">
        <v>548</v>
      </c>
      <c r="C184" s="92">
        <f>C185</f>
        <v>8100000</v>
      </c>
      <c r="D184" s="30"/>
    </row>
    <row r="185" spans="1:4" ht="94.5">
      <c r="A185" s="1" t="s">
        <v>407</v>
      </c>
      <c r="B185" s="2" t="s">
        <v>550</v>
      </c>
      <c r="C185" s="92">
        <v>8100000</v>
      </c>
      <c r="D185" s="30"/>
    </row>
    <row r="186" spans="1:3" s="30" customFormat="1" ht="16.5" customHeight="1">
      <c r="A186" s="14" t="s">
        <v>855</v>
      </c>
      <c r="B186" s="2" t="s">
        <v>856</v>
      </c>
      <c r="C186" s="92">
        <f>C187</f>
        <v>52247</v>
      </c>
    </row>
    <row r="187" spans="1:3" s="30" customFormat="1" ht="34.5" customHeight="1">
      <c r="A187" s="14" t="s">
        <v>857</v>
      </c>
      <c r="B187" s="2" t="s">
        <v>858</v>
      </c>
      <c r="C187" s="92">
        <f>C188</f>
        <v>52247</v>
      </c>
    </row>
    <row r="188" spans="1:3" s="30" customFormat="1" ht="65.25" customHeight="1">
      <c r="A188" s="14" t="s">
        <v>859</v>
      </c>
      <c r="B188" s="2" t="s">
        <v>860</v>
      </c>
      <c r="C188" s="92">
        <v>52247</v>
      </c>
    </row>
    <row r="189" spans="1:4" ht="15.75">
      <c r="A189" s="72"/>
      <c r="B189" s="29" t="s">
        <v>263</v>
      </c>
      <c r="C189" s="91">
        <f>C128+C15</f>
        <v>1969995358.07</v>
      </c>
      <c r="D189" s="30"/>
    </row>
    <row r="190" spans="1:4" ht="15.75">
      <c r="A190" s="73"/>
      <c r="B190" s="7"/>
      <c r="C190" s="149"/>
      <c r="D190" s="30"/>
    </row>
    <row r="191" spans="1:4" ht="15.75" customHeight="1">
      <c r="A191" s="232" t="s">
        <v>730</v>
      </c>
      <c r="B191" s="232"/>
      <c r="C191" s="232"/>
      <c r="D191" s="30"/>
    </row>
    <row r="192" ht="15.75">
      <c r="D192" s="30"/>
    </row>
    <row r="193" spans="3:4" ht="15.75">
      <c r="C193" s="151"/>
      <c r="D193" s="30"/>
    </row>
    <row r="194" ht="15.75">
      <c r="D194" s="30"/>
    </row>
    <row r="195" ht="15.75">
      <c r="D195" s="30"/>
    </row>
    <row r="196" ht="15.75">
      <c r="D196" s="30"/>
    </row>
    <row r="197" ht="15.75">
      <c r="D197" s="30"/>
    </row>
    <row r="198" ht="15.75">
      <c r="D198" s="30"/>
    </row>
    <row r="199" ht="15.75">
      <c r="D199" s="30"/>
    </row>
    <row r="200" ht="15.75">
      <c r="D200" s="30"/>
    </row>
    <row r="201" ht="15.75">
      <c r="D201" s="30"/>
    </row>
    <row r="202" ht="15.75">
      <c r="D202" s="30"/>
    </row>
  </sheetData>
  <sheetProtection/>
  <mergeCells count="11">
    <mergeCell ref="A1:C1"/>
    <mergeCell ref="A2:C2"/>
    <mergeCell ref="A3:C3"/>
    <mergeCell ref="A4:C4"/>
    <mergeCell ref="A5:C5"/>
    <mergeCell ref="A6:C6"/>
    <mergeCell ref="A7:C7"/>
    <mergeCell ref="A8:C8"/>
    <mergeCell ref="A10:C10"/>
    <mergeCell ref="A11:C11"/>
    <mergeCell ref="A191:C191"/>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rgb="FF92D050"/>
  </sheetPr>
  <dimension ref="A1:F168"/>
  <sheetViews>
    <sheetView tabSelected="1" zoomScale="106" zoomScaleNormal="106" workbookViewId="0" topLeftCell="A160">
      <selection activeCell="D120" sqref="D120"/>
    </sheetView>
  </sheetViews>
  <sheetFormatPr defaultColWidth="9.00390625" defaultRowHeight="12.75"/>
  <cols>
    <col min="1" max="1" width="25.625" style="55" customWidth="1"/>
    <col min="2" max="2" width="64.00390625" style="54" customWidth="1"/>
    <col min="3" max="3" width="18.25390625" style="321" customWidth="1"/>
    <col min="4" max="4" width="18.125" style="321" customWidth="1"/>
    <col min="5" max="5" width="9.125" style="55" customWidth="1"/>
    <col min="6" max="6" width="11.25390625" style="55" customWidth="1"/>
    <col min="7" max="7" width="14.375" style="55" customWidth="1"/>
    <col min="8" max="8" width="13.875" style="55" customWidth="1"/>
    <col min="9" max="9" width="14.25390625" style="55" customWidth="1"/>
    <col min="10" max="10" width="17.375" style="55" customWidth="1"/>
    <col min="11" max="11" width="11.375" style="55" customWidth="1"/>
    <col min="12" max="12" width="16.00390625" style="55" customWidth="1"/>
    <col min="13" max="16384" width="9.125" style="55" customWidth="1"/>
  </cols>
  <sheetData>
    <row r="1" spans="1:4" ht="15.75">
      <c r="A1" s="240" t="s">
        <v>933</v>
      </c>
      <c r="B1" s="240"/>
      <c r="C1" s="240"/>
      <c r="D1" s="240"/>
    </row>
    <row r="2" spans="1:4" ht="15.75">
      <c r="A2" s="240" t="s">
        <v>932</v>
      </c>
      <c r="B2" s="240"/>
      <c r="C2" s="240"/>
      <c r="D2" s="240"/>
    </row>
    <row r="3" spans="1:4" ht="15.75">
      <c r="A3" s="240" t="s">
        <v>931</v>
      </c>
      <c r="B3" s="240"/>
      <c r="C3" s="240"/>
      <c r="D3" s="240"/>
    </row>
    <row r="4" spans="1:4" ht="15.75">
      <c r="A4" s="240" t="s">
        <v>597</v>
      </c>
      <c r="B4" s="240"/>
      <c r="C4" s="240"/>
      <c r="D4" s="240"/>
    </row>
    <row r="5" spans="1:4" s="47" customFormat="1" ht="15.75" customHeight="1">
      <c r="A5" s="242" t="s">
        <v>929</v>
      </c>
      <c r="B5" s="242"/>
      <c r="C5" s="242"/>
      <c r="D5" s="244"/>
    </row>
    <row r="6" spans="1:4" s="47" customFormat="1" ht="15.75" customHeight="1">
      <c r="A6" s="242" t="s">
        <v>930</v>
      </c>
      <c r="B6" s="243"/>
      <c r="C6" s="243"/>
      <c r="D6" s="244"/>
    </row>
    <row r="7" spans="1:4" ht="15.75">
      <c r="A7" s="240"/>
      <c r="B7" s="241"/>
      <c r="C7" s="241"/>
      <c r="D7" s="241"/>
    </row>
    <row r="8" spans="1:4" ht="15.75">
      <c r="A8" s="240"/>
      <c r="B8" s="241"/>
      <c r="C8" s="241"/>
      <c r="D8" s="241"/>
    </row>
    <row r="9" spans="1:4" ht="15.75">
      <c r="A9" s="54"/>
      <c r="B9" s="12"/>
      <c r="C9" s="317"/>
      <c r="D9" s="317"/>
    </row>
    <row r="10" spans="1:4" ht="15.75">
      <c r="A10" s="249" t="s">
        <v>199</v>
      </c>
      <c r="B10" s="249"/>
      <c r="C10" s="249"/>
      <c r="D10" s="250"/>
    </row>
    <row r="11" spans="1:4" ht="15.75">
      <c r="A11" s="249" t="s">
        <v>559</v>
      </c>
      <c r="B11" s="249"/>
      <c r="C11" s="249"/>
      <c r="D11" s="250"/>
    </row>
    <row r="12" spans="3:4" ht="16.5" thickBot="1">
      <c r="C12" s="245" t="s">
        <v>552</v>
      </c>
      <c r="D12" s="245"/>
    </row>
    <row r="13" spans="1:4" ht="32.25" thickBot="1">
      <c r="A13" s="77" t="s">
        <v>238</v>
      </c>
      <c r="B13" s="78" t="s">
        <v>275</v>
      </c>
      <c r="C13" s="246" t="s">
        <v>261</v>
      </c>
      <c r="D13" s="247"/>
    </row>
    <row r="14" spans="1:4" ht="16.5" thickBot="1">
      <c r="A14" s="79"/>
      <c r="B14" s="80"/>
      <c r="C14" s="81" t="s">
        <v>503</v>
      </c>
      <c r="D14" s="82" t="s">
        <v>556</v>
      </c>
    </row>
    <row r="15" spans="1:4" ht="15.75">
      <c r="A15" s="25" t="s">
        <v>60</v>
      </c>
      <c r="B15" s="112" t="s">
        <v>251</v>
      </c>
      <c r="C15" s="318">
        <f>C16+C22+C30+C40+C43+C46+C49+C65+C73+C77+C85+C111</f>
        <v>747835000</v>
      </c>
      <c r="D15" s="318">
        <f>D16+D22+D30+D40+D43+D46+D49+D65+D73+D77+D85+D111</f>
        <v>776980000</v>
      </c>
    </row>
    <row r="16" spans="1:4" s="30" customFormat="1" ht="15.75">
      <c r="A16" s="14" t="s">
        <v>604</v>
      </c>
      <c r="B16" s="71" t="s">
        <v>257</v>
      </c>
      <c r="C16" s="93">
        <v>464575000</v>
      </c>
      <c r="D16" s="93">
        <v>495857000</v>
      </c>
    </row>
    <row r="17" spans="1:4" s="30" customFormat="1" ht="15.75">
      <c r="A17" s="14" t="s">
        <v>605</v>
      </c>
      <c r="B17" s="2" t="s">
        <v>262</v>
      </c>
      <c r="C17" s="93">
        <v>464575000</v>
      </c>
      <c r="D17" s="93">
        <v>495857000</v>
      </c>
    </row>
    <row r="18" spans="1:4" s="30" customFormat="1" ht="78.75">
      <c r="A18" s="14" t="s">
        <v>606</v>
      </c>
      <c r="B18" s="103" t="s">
        <v>30</v>
      </c>
      <c r="C18" s="93">
        <v>457286000</v>
      </c>
      <c r="D18" s="93">
        <v>488518000</v>
      </c>
    </row>
    <row r="19" spans="1:4" s="30" customFormat="1" ht="110.25">
      <c r="A19" s="14" t="s">
        <v>607</v>
      </c>
      <c r="B19" s="103" t="s">
        <v>282</v>
      </c>
      <c r="C19" s="93">
        <v>4160000</v>
      </c>
      <c r="D19" s="93">
        <v>4160000</v>
      </c>
    </row>
    <row r="20" spans="1:4" s="30" customFormat="1" ht="47.25">
      <c r="A20" s="14" t="s">
        <v>608</v>
      </c>
      <c r="B20" s="2" t="s">
        <v>283</v>
      </c>
      <c r="C20" s="93">
        <v>2600000</v>
      </c>
      <c r="D20" s="93">
        <v>2600000</v>
      </c>
    </row>
    <row r="21" spans="1:4" s="30" customFormat="1" ht="94.5">
      <c r="A21" s="14" t="s">
        <v>609</v>
      </c>
      <c r="B21" s="104" t="s">
        <v>242</v>
      </c>
      <c r="C21" s="93">
        <v>529000</v>
      </c>
      <c r="D21" s="93">
        <v>579000</v>
      </c>
    </row>
    <row r="22" spans="1:4" s="30" customFormat="1" ht="31.5" customHeight="1">
      <c r="A22" s="14" t="s">
        <v>610</v>
      </c>
      <c r="B22" s="103" t="s">
        <v>316</v>
      </c>
      <c r="C22" s="93">
        <v>25090000</v>
      </c>
      <c r="D22" s="93">
        <v>25090000</v>
      </c>
    </row>
    <row r="23" spans="1:4" s="30" customFormat="1" ht="31.5">
      <c r="A23" s="14" t="s">
        <v>611</v>
      </c>
      <c r="B23" s="103" t="s">
        <v>317</v>
      </c>
      <c r="C23" s="93">
        <v>25090000</v>
      </c>
      <c r="D23" s="93">
        <v>25090000</v>
      </c>
    </row>
    <row r="24" spans="1:4" s="30" customFormat="1" ht="78.75">
      <c r="A24" s="14" t="s">
        <v>714</v>
      </c>
      <c r="B24" s="2" t="s">
        <v>195</v>
      </c>
      <c r="C24" s="93">
        <v>11763000</v>
      </c>
      <c r="D24" s="93">
        <v>11765999.988372093</v>
      </c>
    </row>
    <row r="25" spans="1:4" s="30" customFormat="1" ht="114" customHeight="1">
      <c r="A25" s="14" t="s">
        <v>612</v>
      </c>
      <c r="B25" s="103" t="s">
        <v>470</v>
      </c>
      <c r="C25" s="93">
        <v>11763000</v>
      </c>
      <c r="D25" s="93">
        <v>11765999.988372093</v>
      </c>
    </row>
    <row r="26" spans="1:4" s="30" customFormat="1" ht="94.5">
      <c r="A26" s="14" t="s">
        <v>715</v>
      </c>
      <c r="B26" s="2" t="s">
        <v>196</v>
      </c>
      <c r="C26" s="93">
        <v>56000</v>
      </c>
      <c r="D26" s="93">
        <v>55999.962790697675</v>
      </c>
    </row>
    <row r="27" spans="1:4" s="30" customFormat="1" ht="130.5" customHeight="1">
      <c r="A27" s="14" t="s">
        <v>613</v>
      </c>
      <c r="B27" s="2" t="s">
        <v>471</v>
      </c>
      <c r="C27" s="93">
        <v>56000</v>
      </c>
      <c r="D27" s="93">
        <v>55999.962790697675</v>
      </c>
    </row>
    <row r="28" spans="1:4" s="30" customFormat="1" ht="78.75">
      <c r="A28" s="14" t="s">
        <v>716</v>
      </c>
      <c r="B28" s="2" t="s">
        <v>37</v>
      </c>
      <c r="C28" s="93">
        <v>13271000</v>
      </c>
      <c r="D28" s="93">
        <v>13268000.04883721</v>
      </c>
    </row>
    <row r="29" spans="1:4" s="30" customFormat="1" ht="126">
      <c r="A29" s="14" t="s">
        <v>614</v>
      </c>
      <c r="B29" s="2" t="s">
        <v>472</v>
      </c>
      <c r="C29" s="93">
        <v>13271000</v>
      </c>
      <c r="D29" s="93">
        <v>13268000.04883721</v>
      </c>
    </row>
    <row r="30" spans="1:4" s="30" customFormat="1" ht="15.75">
      <c r="A30" s="14" t="s">
        <v>615</v>
      </c>
      <c r="B30" s="2" t="s">
        <v>259</v>
      </c>
      <c r="C30" s="93">
        <v>153031000</v>
      </c>
      <c r="D30" s="93">
        <v>156096000</v>
      </c>
    </row>
    <row r="31" spans="1:4" s="30" customFormat="1" ht="31.5">
      <c r="A31" s="14" t="s">
        <v>616</v>
      </c>
      <c r="B31" s="2" t="s">
        <v>205</v>
      </c>
      <c r="C31" s="93">
        <v>133423000</v>
      </c>
      <c r="D31" s="93">
        <v>136091000</v>
      </c>
    </row>
    <row r="32" spans="1:4" s="30" customFormat="1" ht="31.5">
      <c r="A32" s="14" t="s">
        <v>717</v>
      </c>
      <c r="B32" s="2" t="s">
        <v>61</v>
      </c>
      <c r="C32" s="93">
        <v>55372000</v>
      </c>
      <c r="D32" s="93">
        <v>56480000</v>
      </c>
    </row>
    <row r="33" spans="1:4" s="30" customFormat="1" ht="31.5">
      <c r="A33" s="14" t="s">
        <v>617</v>
      </c>
      <c r="B33" s="104" t="s">
        <v>61</v>
      </c>
      <c r="C33" s="93">
        <v>55372000</v>
      </c>
      <c r="D33" s="93">
        <v>56480000</v>
      </c>
    </row>
    <row r="34" spans="1:4" s="30" customFormat="1" ht="47.25">
      <c r="A34" s="14" t="s">
        <v>718</v>
      </c>
      <c r="B34" s="2" t="s">
        <v>208</v>
      </c>
      <c r="C34" s="93">
        <v>78051000</v>
      </c>
      <c r="D34" s="93">
        <v>79611000</v>
      </c>
    </row>
    <row r="35" spans="1:4" s="30" customFormat="1" ht="63">
      <c r="A35" s="14" t="s">
        <v>618</v>
      </c>
      <c r="B35" s="2" t="s">
        <v>94</v>
      </c>
      <c r="C35" s="93">
        <v>78051000</v>
      </c>
      <c r="D35" s="93">
        <v>79611000</v>
      </c>
    </row>
    <row r="36" spans="1:4" s="30" customFormat="1" ht="15.75">
      <c r="A36" s="14" t="s">
        <v>619</v>
      </c>
      <c r="B36" s="2" t="s">
        <v>31</v>
      </c>
      <c r="C36" s="93">
        <v>6932000</v>
      </c>
      <c r="D36" s="93">
        <v>7076000</v>
      </c>
    </row>
    <row r="37" spans="1:4" s="30" customFormat="1" ht="15.75">
      <c r="A37" s="14" t="s">
        <v>620</v>
      </c>
      <c r="B37" s="2" t="s">
        <v>31</v>
      </c>
      <c r="C37" s="93">
        <v>6932000</v>
      </c>
      <c r="D37" s="93">
        <v>7076000</v>
      </c>
    </row>
    <row r="38" spans="1:4" s="30" customFormat="1" ht="31.5">
      <c r="A38" s="14" t="s">
        <v>621</v>
      </c>
      <c r="B38" s="2" t="s">
        <v>254</v>
      </c>
      <c r="C38" s="93">
        <v>12676000</v>
      </c>
      <c r="D38" s="93">
        <v>12929000</v>
      </c>
    </row>
    <row r="39" spans="1:4" s="30" customFormat="1" ht="47.25">
      <c r="A39" s="14" t="s">
        <v>622</v>
      </c>
      <c r="B39" s="2" t="s">
        <v>255</v>
      </c>
      <c r="C39" s="93">
        <v>12676000</v>
      </c>
      <c r="D39" s="93">
        <v>12929000</v>
      </c>
    </row>
    <row r="40" spans="1:4" s="30" customFormat="1" ht="15.75">
      <c r="A40" s="14" t="s">
        <v>623</v>
      </c>
      <c r="B40" s="2" t="s">
        <v>95</v>
      </c>
      <c r="C40" s="93">
        <v>9028000</v>
      </c>
      <c r="D40" s="93">
        <v>9118000</v>
      </c>
    </row>
    <row r="41" spans="1:4" s="30" customFormat="1" ht="15.75">
      <c r="A41" s="14" t="s">
        <v>624</v>
      </c>
      <c r="B41" s="2" t="s">
        <v>96</v>
      </c>
      <c r="C41" s="93">
        <v>9028000</v>
      </c>
      <c r="D41" s="93">
        <v>9118000</v>
      </c>
    </row>
    <row r="42" spans="1:4" s="30" customFormat="1" ht="31.5">
      <c r="A42" s="14" t="s">
        <v>625</v>
      </c>
      <c r="B42" s="2" t="s">
        <v>97</v>
      </c>
      <c r="C42" s="93">
        <v>9028000</v>
      </c>
      <c r="D42" s="93">
        <v>9118000</v>
      </c>
    </row>
    <row r="43" spans="1:4" s="30" customFormat="1" ht="31.5">
      <c r="A43" s="14" t="s">
        <v>626</v>
      </c>
      <c r="B43" s="104" t="s">
        <v>75</v>
      </c>
      <c r="C43" s="93">
        <v>2066000</v>
      </c>
      <c r="D43" s="93">
        <v>2076000</v>
      </c>
    </row>
    <row r="44" spans="1:4" s="30" customFormat="1" ht="15.75">
      <c r="A44" s="14" t="s">
        <v>627</v>
      </c>
      <c r="B44" s="2" t="s">
        <v>308</v>
      </c>
      <c r="C44" s="93">
        <v>2066000</v>
      </c>
      <c r="D44" s="93">
        <v>2076000</v>
      </c>
    </row>
    <row r="45" spans="1:4" s="30" customFormat="1" ht="31.5">
      <c r="A45" s="14" t="s">
        <v>628</v>
      </c>
      <c r="B45" s="2" t="s">
        <v>307</v>
      </c>
      <c r="C45" s="93">
        <v>2066000</v>
      </c>
      <c r="D45" s="93">
        <v>2076000</v>
      </c>
    </row>
    <row r="46" spans="1:4" s="30" customFormat="1" ht="15.75">
      <c r="A46" s="14" t="s">
        <v>629</v>
      </c>
      <c r="B46" s="2" t="s">
        <v>243</v>
      </c>
      <c r="C46" s="93">
        <v>9683000</v>
      </c>
      <c r="D46" s="93">
        <v>9876000</v>
      </c>
    </row>
    <row r="47" spans="1:4" s="30" customFormat="1" ht="31.5">
      <c r="A47" s="14" t="s">
        <v>630</v>
      </c>
      <c r="B47" s="103" t="s">
        <v>98</v>
      </c>
      <c r="C47" s="93">
        <v>9683000</v>
      </c>
      <c r="D47" s="93">
        <v>9876000</v>
      </c>
    </row>
    <row r="48" spans="1:4" s="30" customFormat="1" ht="47.25">
      <c r="A48" s="14" t="s">
        <v>631</v>
      </c>
      <c r="B48" s="2" t="s">
        <v>207</v>
      </c>
      <c r="C48" s="93">
        <v>9683000</v>
      </c>
      <c r="D48" s="93">
        <v>9876000</v>
      </c>
    </row>
    <row r="49" spans="1:4" s="30" customFormat="1" ht="47.25">
      <c r="A49" s="14" t="s">
        <v>632</v>
      </c>
      <c r="B49" s="103" t="s">
        <v>260</v>
      </c>
      <c r="C49" s="93">
        <v>56481000</v>
      </c>
      <c r="D49" s="93">
        <v>56655000</v>
      </c>
    </row>
    <row r="50" spans="1:4" s="30" customFormat="1" ht="94.5">
      <c r="A50" s="14" t="s">
        <v>633</v>
      </c>
      <c r="B50" s="2" t="s">
        <v>209</v>
      </c>
      <c r="C50" s="93">
        <v>55077000</v>
      </c>
      <c r="D50" s="93">
        <v>55251000</v>
      </c>
    </row>
    <row r="51" spans="1:4" s="30" customFormat="1" ht="63">
      <c r="A51" s="14" t="s">
        <v>634</v>
      </c>
      <c r="B51" s="2" t="s">
        <v>93</v>
      </c>
      <c r="C51" s="93">
        <v>42076000</v>
      </c>
      <c r="D51" s="93">
        <v>42250000</v>
      </c>
    </row>
    <row r="52" spans="1:4" s="30" customFormat="1" ht="94.5">
      <c r="A52" s="14" t="s">
        <v>635</v>
      </c>
      <c r="B52" s="2" t="s">
        <v>99</v>
      </c>
      <c r="C52" s="93">
        <v>21028000</v>
      </c>
      <c r="D52" s="93">
        <v>21148000</v>
      </c>
    </row>
    <row r="53" spans="1:4" s="30" customFormat="1" ht="78.75">
      <c r="A53" s="14" t="s">
        <v>636</v>
      </c>
      <c r="B53" s="2" t="s">
        <v>315</v>
      </c>
      <c r="C53" s="93">
        <v>21048000</v>
      </c>
      <c r="D53" s="93">
        <v>21102000</v>
      </c>
    </row>
    <row r="54" spans="1:4" s="30" customFormat="1" ht="78.75">
      <c r="A54" s="14" t="s">
        <v>637</v>
      </c>
      <c r="B54" s="2" t="s">
        <v>211</v>
      </c>
      <c r="C54" s="93">
        <v>684000</v>
      </c>
      <c r="D54" s="93">
        <v>684000</v>
      </c>
    </row>
    <row r="55" spans="1:4" s="30" customFormat="1" ht="78.75">
      <c r="A55" s="14" t="s">
        <v>638</v>
      </c>
      <c r="B55" s="2" t="s">
        <v>210</v>
      </c>
      <c r="C55" s="93">
        <v>684000</v>
      </c>
      <c r="D55" s="93">
        <v>684000</v>
      </c>
    </row>
    <row r="56" spans="1:4" s="30" customFormat="1" ht="94.5">
      <c r="A56" s="14" t="s">
        <v>639</v>
      </c>
      <c r="B56" s="2" t="s">
        <v>640</v>
      </c>
      <c r="C56" s="93">
        <v>34000</v>
      </c>
      <c r="D56" s="93">
        <v>34000</v>
      </c>
    </row>
    <row r="57" spans="1:4" s="30" customFormat="1" ht="78.75">
      <c r="A57" s="14" t="s">
        <v>641</v>
      </c>
      <c r="B57" s="2" t="s">
        <v>372</v>
      </c>
      <c r="C57" s="93">
        <v>34000</v>
      </c>
      <c r="D57" s="93">
        <v>34000</v>
      </c>
    </row>
    <row r="58" spans="1:4" s="30" customFormat="1" ht="47.25">
      <c r="A58" s="14" t="s">
        <v>642</v>
      </c>
      <c r="B58" s="103" t="s">
        <v>247</v>
      </c>
      <c r="C58" s="93">
        <v>12283000</v>
      </c>
      <c r="D58" s="93">
        <v>12283000</v>
      </c>
    </row>
    <row r="59" spans="1:4" s="30" customFormat="1" ht="47.25">
      <c r="A59" s="14" t="s">
        <v>643</v>
      </c>
      <c r="B59" s="2" t="s">
        <v>248</v>
      </c>
      <c r="C59" s="93">
        <v>12283000</v>
      </c>
      <c r="D59" s="93">
        <v>12283000</v>
      </c>
    </row>
    <row r="60" spans="1:4" s="30" customFormat="1" ht="94.5">
      <c r="A60" s="14" t="s">
        <v>644</v>
      </c>
      <c r="B60" s="2" t="s">
        <v>53</v>
      </c>
      <c r="C60" s="93">
        <v>1404000</v>
      </c>
      <c r="D60" s="93">
        <v>1404000</v>
      </c>
    </row>
    <row r="61" spans="1:4" s="30" customFormat="1" ht="94.5">
      <c r="A61" s="14" t="s">
        <v>645</v>
      </c>
      <c r="B61" s="2" t="s">
        <v>100</v>
      </c>
      <c r="C61" s="93">
        <v>54000</v>
      </c>
      <c r="D61" s="93">
        <v>54000</v>
      </c>
    </row>
    <row r="62" spans="1:4" s="30" customFormat="1" ht="78.75">
      <c r="A62" s="14" t="s">
        <v>646</v>
      </c>
      <c r="B62" s="2" t="s">
        <v>52</v>
      </c>
      <c r="C62" s="93">
        <v>54000</v>
      </c>
      <c r="D62" s="93">
        <v>54000</v>
      </c>
    </row>
    <row r="63" spans="1:4" s="30" customFormat="1" ht="110.25">
      <c r="A63" s="14" t="s">
        <v>647</v>
      </c>
      <c r="B63" s="2" t="s">
        <v>648</v>
      </c>
      <c r="C63" s="93">
        <v>1350000</v>
      </c>
      <c r="D63" s="93">
        <v>1350000</v>
      </c>
    </row>
    <row r="64" spans="1:4" s="30" customFormat="1" ht="110.25">
      <c r="A64" s="14" t="s">
        <v>649</v>
      </c>
      <c r="B64" s="2" t="s">
        <v>650</v>
      </c>
      <c r="C64" s="93">
        <v>1350000</v>
      </c>
      <c r="D64" s="93">
        <v>1350000</v>
      </c>
    </row>
    <row r="65" spans="1:4" s="30" customFormat="1" ht="31.5">
      <c r="A65" s="14" t="s">
        <v>651</v>
      </c>
      <c r="B65" s="2" t="s">
        <v>200</v>
      </c>
      <c r="C65" s="93">
        <v>5000000</v>
      </c>
      <c r="D65" s="93">
        <v>5000000</v>
      </c>
    </row>
    <row r="66" spans="1:4" s="30" customFormat="1" ht="15.75">
      <c r="A66" s="14" t="s">
        <v>652</v>
      </c>
      <c r="B66" s="2" t="s">
        <v>201</v>
      </c>
      <c r="C66" s="93">
        <v>5000000</v>
      </c>
      <c r="D66" s="93">
        <v>5000000</v>
      </c>
    </row>
    <row r="67" spans="1:4" s="30" customFormat="1" ht="31.5">
      <c r="A67" s="14" t="s">
        <v>657</v>
      </c>
      <c r="B67" s="2" t="s">
        <v>212</v>
      </c>
      <c r="C67" s="93">
        <v>3048000</v>
      </c>
      <c r="D67" s="93">
        <v>3048000</v>
      </c>
    </row>
    <row r="68" spans="1:4" s="30" customFormat="1" ht="15.75">
      <c r="A68" s="14" t="s">
        <v>658</v>
      </c>
      <c r="B68" s="2" t="s">
        <v>280</v>
      </c>
      <c r="C68" s="93">
        <v>19000</v>
      </c>
      <c r="D68" s="93">
        <v>19000</v>
      </c>
    </row>
    <row r="69" spans="1:4" s="30" customFormat="1" ht="15.75">
      <c r="A69" s="14" t="s">
        <v>653</v>
      </c>
      <c r="B69" s="2" t="s">
        <v>473</v>
      </c>
      <c r="C69" s="93">
        <v>1928000</v>
      </c>
      <c r="D69" s="93">
        <v>1928000</v>
      </c>
    </row>
    <row r="70" spans="1:4" s="30" customFormat="1" ht="15.75">
      <c r="A70" s="14" t="s">
        <v>654</v>
      </c>
      <c r="B70" s="2" t="s">
        <v>373</v>
      </c>
      <c r="C70" s="93">
        <v>326000</v>
      </c>
      <c r="D70" s="93">
        <v>326000</v>
      </c>
    </row>
    <row r="71" spans="1:4" s="30" customFormat="1" ht="15.75">
      <c r="A71" s="14" t="s">
        <v>655</v>
      </c>
      <c r="B71" s="103" t="s">
        <v>474</v>
      </c>
      <c r="C71" s="93">
        <v>1602000</v>
      </c>
      <c r="D71" s="93">
        <v>1602000</v>
      </c>
    </row>
    <row r="72" spans="1:4" s="30" customFormat="1" ht="47.25">
      <c r="A72" s="14" t="s">
        <v>656</v>
      </c>
      <c r="B72" s="104" t="s">
        <v>318</v>
      </c>
      <c r="C72" s="93">
        <v>5000</v>
      </c>
      <c r="D72" s="93">
        <v>5000</v>
      </c>
    </row>
    <row r="73" spans="1:4" s="30" customFormat="1" ht="31.5">
      <c r="A73" s="14" t="s">
        <v>659</v>
      </c>
      <c r="B73" s="2" t="s">
        <v>475</v>
      </c>
      <c r="C73" s="93">
        <v>560000</v>
      </c>
      <c r="D73" s="93">
        <v>560000</v>
      </c>
    </row>
    <row r="74" spans="1:4" s="30" customFormat="1" ht="15.75">
      <c r="A74" s="14" t="s">
        <v>660</v>
      </c>
      <c r="B74" s="2" t="s">
        <v>284</v>
      </c>
      <c r="C74" s="93">
        <v>560000</v>
      </c>
      <c r="D74" s="93">
        <v>560000</v>
      </c>
    </row>
    <row r="75" spans="1:4" s="30" customFormat="1" ht="31.5">
      <c r="A75" s="14" t="s">
        <v>661</v>
      </c>
      <c r="B75" s="2" t="s">
        <v>101</v>
      </c>
      <c r="C75" s="93">
        <v>560000</v>
      </c>
      <c r="D75" s="93">
        <v>560000</v>
      </c>
    </row>
    <row r="76" spans="1:4" s="30" customFormat="1" ht="47.25">
      <c r="A76" s="14" t="s">
        <v>662</v>
      </c>
      <c r="B76" s="2" t="s">
        <v>54</v>
      </c>
      <c r="C76" s="93">
        <v>560000</v>
      </c>
      <c r="D76" s="93">
        <v>560000</v>
      </c>
    </row>
    <row r="77" spans="1:4" s="30" customFormat="1" ht="31.5">
      <c r="A77" s="14" t="s">
        <v>663</v>
      </c>
      <c r="B77" s="2" t="s">
        <v>70</v>
      </c>
      <c r="C77" s="93">
        <f>C78+C81</f>
        <v>10313000</v>
      </c>
      <c r="D77" s="93">
        <f>D78+D81</f>
        <v>10335000</v>
      </c>
    </row>
    <row r="78" spans="1:4" s="30" customFormat="1" ht="82.5" customHeight="1">
      <c r="A78" s="14" t="s">
        <v>664</v>
      </c>
      <c r="B78" s="104" t="s">
        <v>313</v>
      </c>
      <c r="C78" s="93">
        <v>6100000</v>
      </c>
      <c r="D78" s="93">
        <v>6100000</v>
      </c>
    </row>
    <row r="79" spans="1:4" s="30" customFormat="1" ht="94.5">
      <c r="A79" s="14" t="s">
        <v>665</v>
      </c>
      <c r="B79" s="104" t="s">
        <v>374</v>
      </c>
      <c r="C79" s="93">
        <v>6100000</v>
      </c>
      <c r="D79" s="93">
        <v>6100000</v>
      </c>
    </row>
    <row r="80" spans="1:4" s="30" customFormat="1" ht="94.5">
      <c r="A80" s="14" t="s">
        <v>666</v>
      </c>
      <c r="B80" s="2" t="s">
        <v>375</v>
      </c>
      <c r="C80" s="93">
        <v>6100000</v>
      </c>
      <c r="D80" s="93">
        <v>6100000</v>
      </c>
    </row>
    <row r="81" spans="1:4" s="30" customFormat="1" ht="31.5">
      <c r="A81" s="14" t="s">
        <v>667</v>
      </c>
      <c r="B81" s="2" t="s">
        <v>312</v>
      </c>
      <c r="C81" s="93">
        <v>4213000</v>
      </c>
      <c r="D81" s="93">
        <v>4235000</v>
      </c>
    </row>
    <row r="82" spans="1:4" s="30" customFormat="1" ht="31.5">
      <c r="A82" s="14" t="s">
        <v>668</v>
      </c>
      <c r="B82" s="83" t="s">
        <v>206</v>
      </c>
      <c r="C82" s="93">
        <v>4213000</v>
      </c>
      <c r="D82" s="93">
        <v>4235000</v>
      </c>
    </row>
    <row r="83" spans="1:4" s="30" customFormat="1" ht="63">
      <c r="A83" s="14" t="s">
        <v>669</v>
      </c>
      <c r="B83" s="83" t="s">
        <v>102</v>
      </c>
      <c r="C83" s="93">
        <v>2929000</v>
      </c>
      <c r="D83" s="93">
        <v>2944000</v>
      </c>
    </row>
    <row r="84" spans="1:4" s="30" customFormat="1" ht="47.25">
      <c r="A84" s="14" t="s">
        <v>670</v>
      </c>
      <c r="B84" s="83" t="s">
        <v>376</v>
      </c>
      <c r="C84" s="93">
        <v>1284000</v>
      </c>
      <c r="D84" s="319">
        <v>1290000</v>
      </c>
    </row>
    <row r="85" spans="1:6" s="30" customFormat="1" ht="15.75">
      <c r="A85" s="14" t="s">
        <v>671</v>
      </c>
      <c r="B85" s="83" t="s">
        <v>252</v>
      </c>
      <c r="C85" s="93">
        <f>C86+C102+C104+C106</f>
        <v>1509000</v>
      </c>
      <c r="D85" s="93">
        <f>D86+D102+D104+D106</f>
        <v>1504000</v>
      </c>
      <c r="F85" s="106"/>
    </row>
    <row r="86" spans="1:6" s="30" customFormat="1" ht="34.5" customHeight="1">
      <c r="A86" s="14" t="s">
        <v>672</v>
      </c>
      <c r="B86" s="83" t="s">
        <v>673</v>
      </c>
      <c r="C86" s="93">
        <f>C87+C89+C91+C94+C96+C98+C100</f>
        <v>534000</v>
      </c>
      <c r="D86" s="93">
        <v>534000</v>
      </c>
      <c r="F86" s="108"/>
    </row>
    <row r="87" spans="1:6" s="30" customFormat="1" ht="63">
      <c r="A87" s="14" t="s">
        <v>674</v>
      </c>
      <c r="B87" s="83" t="s">
        <v>675</v>
      </c>
      <c r="C87" s="93">
        <v>1000</v>
      </c>
      <c r="D87" s="93">
        <v>1000</v>
      </c>
      <c r="F87" s="110"/>
    </row>
    <row r="88" spans="1:6" s="30" customFormat="1" ht="94.5">
      <c r="A88" s="14" t="s">
        <v>676</v>
      </c>
      <c r="B88" s="83" t="s">
        <v>677</v>
      </c>
      <c r="C88" s="93">
        <v>1000</v>
      </c>
      <c r="D88" s="93">
        <v>1000</v>
      </c>
      <c r="F88" s="110"/>
    </row>
    <row r="89" spans="1:6" s="30" customFormat="1" ht="78.75">
      <c r="A89" s="14" t="s">
        <v>678</v>
      </c>
      <c r="B89" s="83" t="s">
        <v>679</v>
      </c>
      <c r="C89" s="93">
        <v>16000</v>
      </c>
      <c r="D89" s="93">
        <v>16000</v>
      </c>
      <c r="F89" s="110"/>
    </row>
    <row r="90" spans="1:6" s="30" customFormat="1" ht="110.25">
      <c r="A90" s="14" t="s">
        <v>680</v>
      </c>
      <c r="B90" s="83" t="s">
        <v>681</v>
      </c>
      <c r="C90" s="93">
        <v>16000</v>
      </c>
      <c r="D90" s="93">
        <v>16000</v>
      </c>
      <c r="F90" s="110"/>
    </row>
    <row r="91" spans="1:6" s="30" customFormat="1" ht="63">
      <c r="A91" s="14" t="s">
        <v>682</v>
      </c>
      <c r="B91" s="83" t="s">
        <v>683</v>
      </c>
      <c r="C91" s="93">
        <v>53000</v>
      </c>
      <c r="D91" s="93">
        <v>53000</v>
      </c>
      <c r="F91" s="110"/>
    </row>
    <row r="92" spans="1:6" s="30" customFormat="1" ht="82.5" customHeight="1">
      <c r="A92" s="14" t="s">
        <v>684</v>
      </c>
      <c r="B92" s="83" t="s">
        <v>685</v>
      </c>
      <c r="C92" s="93">
        <v>3000</v>
      </c>
      <c r="D92" s="93">
        <v>3000</v>
      </c>
      <c r="F92" s="110"/>
    </row>
    <row r="93" spans="1:6" s="30" customFormat="1" ht="78.75">
      <c r="A93" s="14" t="s">
        <v>686</v>
      </c>
      <c r="B93" s="83" t="s">
        <v>687</v>
      </c>
      <c r="C93" s="93">
        <v>50000</v>
      </c>
      <c r="D93" s="93">
        <v>50000</v>
      </c>
      <c r="F93" s="110"/>
    </row>
    <row r="94" spans="1:6" s="30" customFormat="1" ht="63">
      <c r="A94" s="14" t="s">
        <v>688</v>
      </c>
      <c r="B94" s="83" t="s">
        <v>689</v>
      </c>
      <c r="C94" s="93">
        <v>10000</v>
      </c>
      <c r="D94" s="93">
        <v>10000</v>
      </c>
      <c r="F94" s="110"/>
    </row>
    <row r="95" spans="1:6" s="30" customFormat="1" ht="94.5">
      <c r="A95" s="14" t="s">
        <v>690</v>
      </c>
      <c r="B95" s="83" t="s">
        <v>691</v>
      </c>
      <c r="C95" s="93">
        <v>10000</v>
      </c>
      <c r="D95" s="93">
        <v>10000</v>
      </c>
      <c r="F95" s="110"/>
    </row>
    <row r="96" spans="1:6" s="30" customFormat="1" ht="78.75">
      <c r="A96" s="14" t="s">
        <v>692</v>
      </c>
      <c r="B96" s="83" t="s">
        <v>693</v>
      </c>
      <c r="C96" s="93">
        <v>118000</v>
      </c>
      <c r="D96" s="93">
        <v>118000</v>
      </c>
      <c r="F96" s="110"/>
    </row>
    <row r="97" spans="1:6" s="30" customFormat="1" ht="110.25">
      <c r="A97" s="14" t="s">
        <v>694</v>
      </c>
      <c r="B97" s="83" t="s">
        <v>695</v>
      </c>
      <c r="C97" s="93">
        <v>118000</v>
      </c>
      <c r="D97" s="93">
        <v>118000</v>
      </c>
      <c r="F97" s="110"/>
    </row>
    <row r="98" spans="1:6" s="30" customFormat="1" ht="63">
      <c r="A98" s="14" t="s">
        <v>696</v>
      </c>
      <c r="B98" s="83" t="s">
        <v>697</v>
      </c>
      <c r="C98" s="93">
        <v>102000</v>
      </c>
      <c r="D98" s="93">
        <v>102000</v>
      </c>
      <c r="F98" s="110"/>
    </row>
    <row r="99" spans="1:6" s="30" customFormat="1" ht="78.75">
      <c r="A99" s="14" t="s">
        <v>698</v>
      </c>
      <c r="B99" s="83" t="s">
        <v>699</v>
      </c>
      <c r="C99" s="93">
        <v>102000</v>
      </c>
      <c r="D99" s="93">
        <v>102000</v>
      </c>
      <c r="F99" s="110"/>
    </row>
    <row r="100" spans="1:6" s="30" customFormat="1" ht="78.75">
      <c r="A100" s="14" t="s">
        <v>700</v>
      </c>
      <c r="B100" s="83" t="s">
        <v>701</v>
      </c>
      <c r="C100" s="93">
        <v>234000</v>
      </c>
      <c r="D100" s="93">
        <v>234000</v>
      </c>
      <c r="F100" s="110"/>
    </row>
    <row r="101" spans="1:6" ht="94.5">
      <c r="A101" s="14" t="s">
        <v>702</v>
      </c>
      <c r="B101" s="83" t="s">
        <v>703</v>
      </c>
      <c r="C101" s="93">
        <v>234000</v>
      </c>
      <c r="D101" s="93">
        <v>234000</v>
      </c>
      <c r="E101" s="30"/>
      <c r="F101" s="110"/>
    </row>
    <row r="102" spans="1:6" ht="47.25">
      <c r="A102" s="14" t="s">
        <v>704</v>
      </c>
      <c r="B102" s="83" t="s">
        <v>521</v>
      </c>
      <c r="C102" s="93">
        <v>100000</v>
      </c>
      <c r="D102" s="93">
        <v>100000</v>
      </c>
      <c r="E102" s="30"/>
      <c r="F102" s="108"/>
    </row>
    <row r="103" spans="1:6" ht="63">
      <c r="A103" s="14" t="s">
        <v>705</v>
      </c>
      <c r="B103" s="83" t="s">
        <v>476</v>
      </c>
      <c r="C103" s="93">
        <v>100000</v>
      </c>
      <c r="D103" s="93">
        <v>100000</v>
      </c>
      <c r="E103" s="30"/>
      <c r="F103" s="110"/>
    </row>
    <row r="104" spans="1:6" ht="126">
      <c r="A104" s="14" t="s">
        <v>706</v>
      </c>
      <c r="B104" s="83" t="s">
        <v>522</v>
      </c>
      <c r="C104" s="93">
        <v>580000</v>
      </c>
      <c r="D104" s="93">
        <v>575000</v>
      </c>
      <c r="E104" s="30"/>
      <c r="F104" s="108"/>
    </row>
    <row r="105" spans="1:6" ht="78.75">
      <c r="A105" s="14" t="s">
        <v>707</v>
      </c>
      <c r="B105" s="83" t="s">
        <v>523</v>
      </c>
      <c r="C105" s="93">
        <v>580000</v>
      </c>
      <c r="D105" s="93">
        <v>575000</v>
      </c>
      <c r="E105" s="30"/>
      <c r="F105" s="110"/>
    </row>
    <row r="106" spans="1:6" ht="15.75">
      <c r="A106" s="14" t="s">
        <v>708</v>
      </c>
      <c r="B106" s="83" t="s">
        <v>524</v>
      </c>
      <c r="C106" s="93">
        <v>295000</v>
      </c>
      <c r="D106" s="93">
        <v>295000</v>
      </c>
      <c r="E106" s="30"/>
      <c r="F106" s="108"/>
    </row>
    <row r="107" spans="1:6" ht="47.25">
      <c r="A107" s="14" t="s">
        <v>709</v>
      </c>
      <c r="B107" s="83" t="s">
        <v>525</v>
      </c>
      <c r="C107" s="93">
        <v>95000</v>
      </c>
      <c r="D107" s="93">
        <v>95000</v>
      </c>
      <c r="E107" s="30"/>
      <c r="F107" s="110"/>
    </row>
    <row r="108" spans="1:6" ht="63">
      <c r="A108" s="14" t="s">
        <v>710</v>
      </c>
      <c r="B108" s="83" t="s">
        <v>526</v>
      </c>
      <c r="C108" s="93">
        <v>95000</v>
      </c>
      <c r="D108" s="93">
        <v>95000</v>
      </c>
      <c r="E108" s="30"/>
      <c r="F108" s="110"/>
    </row>
    <row r="109" spans="1:6" ht="78.75">
      <c r="A109" s="14" t="s">
        <v>711</v>
      </c>
      <c r="B109" s="83" t="s">
        <v>712</v>
      </c>
      <c r="C109" s="93">
        <v>200000</v>
      </c>
      <c r="D109" s="93">
        <v>200000</v>
      </c>
      <c r="E109" s="30"/>
      <c r="F109" s="110"/>
    </row>
    <row r="110" spans="1:6" ht="78.75">
      <c r="A110" s="14" t="s">
        <v>713</v>
      </c>
      <c r="B110" s="83" t="s">
        <v>527</v>
      </c>
      <c r="C110" s="93">
        <v>200000</v>
      </c>
      <c r="D110" s="93">
        <v>200000</v>
      </c>
      <c r="E110" s="30"/>
      <c r="F110" s="110"/>
    </row>
    <row r="111" spans="1:6" ht="15.75">
      <c r="A111" s="14" t="s">
        <v>720</v>
      </c>
      <c r="B111" s="83" t="s">
        <v>253</v>
      </c>
      <c r="C111" s="93">
        <v>10499000</v>
      </c>
      <c r="D111" s="93">
        <v>4813000</v>
      </c>
      <c r="E111" s="30"/>
      <c r="F111" s="110"/>
    </row>
    <row r="112" spans="1:6" ht="15.75">
      <c r="A112" s="14" t="s">
        <v>721</v>
      </c>
      <c r="B112" s="83" t="s">
        <v>314</v>
      </c>
      <c r="C112" s="93">
        <v>10499000</v>
      </c>
      <c r="D112" s="93">
        <v>4813000</v>
      </c>
      <c r="E112" s="30"/>
      <c r="F112" s="108"/>
    </row>
    <row r="113" spans="1:6" ht="31.5">
      <c r="A113" s="14" t="s">
        <v>722</v>
      </c>
      <c r="B113" s="83" t="s">
        <v>202</v>
      </c>
      <c r="C113" s="93">
        <v>10499000</v>
      </c>
      <c r="D113" s="93">
        <v>4813000</v>
      </c>
      <c r="E113" s="30"/>
      <c r="F113" s="110"/>
    </row>
    <row r="114" spans="1:6" ht="15.75">
      <c r="A114" s="56" t="s">
        <v>299</v>
      </c>
      <c r="B114" s="74" t="s">
        <v>256</v>
      </c>
      <c r="C114" s="92">
        <f>C115</f>
        <v>1163704797.0900002</v>
      </c>
      <c r="D114" s="92">
        <f>D115</f>
        <v>1165565236.1200001</v>
      </c>
      <c r="E114" s="30"/>
      <c r="F114" s="110"/>
    </row>
    <row r="115" spans="1:6" ht="47.25">
      <c r="A115" s="56" t="s">
        <v>71</v>
      </c>
      <c r="B115" s="74" t="s">
        <v>214</v>
      </c>
      <c r="C115" s="92">
        <f>C116+C135+C163+C119</f>
        <v>1163704797.0900002</v>
      </c>
      <c r="D115" s="92">
        <f>D116+D135+D163+D119</f>
        <v>1165565236.1200001</v>
      </c>
      <c r="E115" s="30"/>
      <c r="F115" s="110"/>
    </row>
    <row r="116" spans="1:6" ht="31.5">
      <c r="A116" s="56" t="s">
        <v>225</v>
      </c>
      <c r="B116" s="74" t="s">
        <v>234</v>
      </c>
      <c r="C116" s="92">
        <f>C117</f>
        <v>33110600</v>
      </c>
      <c r="D116" s="92">
        <f>D117</f>
        <v>25332100</v>
      </c>
      <c r="E116" s="30"/>
      <c r="F116" s="110"/>
    </row>
    <row r="117" spans="1:6" ht="15.75">
      <c r="A117" s="66" t="s">
        <v>224</v>
      </c>
      <c r="B117" s="74" t="s">
        <v>342</v>
      </c>
      <c r="C117" s="92">
        <f>C118</f>
        <v>33110600</v>
      </c>
      <c r="D117" s="92">
        <f>D118</f>
        <v>25332100</v>
      </c>
      <c r="E117" s="30"/>
      <c r="F117" s="110"/>
    </row>
    <row r="118" spans="1:5" ht="31.5">
      <c r="A118" s="66" t="s">
        <v>380</v>
      </c>
      <c r="B118" s="74" t="s">
        <v>319</v>
      </c>
      <c r="C118" s="92">
        <v>33110600</v>
      </c>
      <c r="D118" s="92">
        <v>25332100</v>
      </c>
      <c r="E118" s="30"/>
    </row>
    <row r="119" spans="1:4" ht="31.5">
      <c r="A119" s="56" t="s">
        <v>226</v>
      </c>
      <c r="B119" s="74" t="s">
        <v>281</v>
      </c>
      <c r="C119" s="92">
        <f>C121+C129+C122+C125+C127+C123+C126+C128</f>
        <v>193747667.17</v>
      </c>
      <c r="D119" s="92">
        <f>D121+D129+D122+D125+D127+D123+D126+D128+D124</f>
        <v>202825414.05</v>
      </c>
    </row>
    <row r="120" spans="1:4" ht="130.5" customHeight="1">
      <c r="A120" s="14" t="s">
        <v>482</v>
      </c>
      <c r="B120" s="2" t="s">
        <v>477</v>
      </c>
      <c r="C120" s="92">
        <f>C121</f>
        <v>62490000</v>
      </c>
      <c r="D120" s="92">
        <f>D121</f>
        <v>68908000</v>
      </c>
    </row>
    <row r="121" spans="1:4" ht="146.25" customHeight="1">
      <c r="A121" s="14" t="s">
        <v>381</v>
      </c>
      <c r="B121" s="2" t="s">
        <v>538</v>
      </c>
      <c r="C121" s="92">
        <v>62490000</v>
      </c>
      <c r="D121" s="92">
        <v>68908000</v>
      </c>
    </row>
    <row r="122" spans="1:4" ht="63">
      <c r="A122" s="56" t="s">
        <v>382</v>
      </c>
      <c r="B122" s="67" t="s">
        <v>751</v>
      </c>
      <c r="C122" s="92">
        <v>308648.4</v>
      </c>
      <c r="D122" s="92">
        <v>348712.08</v>
      </c>
    </row>
    <row r="123" spans="1:4" ht="63">
      <c r="A123" s="14" t="s">
        <v>519</v>
      </c>
      <c r="B123" s="2" t="s">
        <v>520</v>
      </c>
      <c r="C123" s="92">
        <v>45642901.5</v>
      </c>
      <c r="D123" s="92">
        <v>46789088</v>
      </c>
    </row>
    <row r="124" spans="1:4" ht="63">
      <c r="A124" s="1" t="s">
        <v>551</v>
      </c>
      <c r="B124" s="2" t="s">
        <v>553</v>
      </c>
      <c r="C124" s="92">
        <v>0</v>
      </c>
      <c r="D124" s="92">
        <v>20123.1</v>
      </c>
    </row>
    <row r="125" spans="1:4" ht="31.5">
      <c r="A125" s="14" t="s">
        <v>383</v>
      </c>
      <c r="B125" s="2" t="s">
        <v>444</v>
      </c>
      <c r="C125" s="92">
        <v>7838870</v>
      </c>
      <c r="D125" s="92">
        <v>7818930</v>
      </c>
    </row>
    <row r="126" spans="1:4" ht="31.5">
      <c r="A126" s="1" t="s">
        <v>493</v>
      </c>
      <c r="B126" s="2" t="s">
        <v>554</v>
      </c>
      <c r="C126" s="92">
        <v>435717.57</v>
      </c>
      <c r="D126" s="92">
        <v>435717.57</v>
      </c>
    </row>
    <row r="127" spans="1:4" ht="31.5">
      <c r="A127" s="66" t="s">
        <v>483</v>
      </c>
      <c r="B127" s="67" t="s">
        <v>549</v>
      </c>
      <c r="C127" s="92">
        <v>8812946.9</v>
      </c>
      <c r="D127" s="92">
        <v>7125804.5</v>
      </c>
    </row>
    <row r="128" spans="1:4" ht="63">
      <c r="A128" s="66" t="s">
        <v>795</v>
      </c>
      <c r="B128" s="67" t="s">
        <v>796</v>
      </c>
      <c r="C128" s="92">
        <v>0</v>
      </c>
      <c r="D128" s="92">
        <v>0</v>
      </c>
    </row>
    <row r="129" spans="1:4" ht="15.75">
      <c r="A129" s="56" t="s">
        <v>385</v>
      </c>
      <c r="B129" s="67" t="s">
        <v>232</v>
      </c>
      <c r="C129" s="92">
        <f>C132+C130+C131+C133+C134</f>
        <v>68218582.8</v>
      </c>
      <c r="D129" s="92">
        <f>D132+D130+D131+D133+D134</f>
        <v>71379038.8</v>
      </c>
    </row>
    <row r="130" spans="1:4" ht="131.25" customHeight="1">
      <c r="A130" s="14" t="s">
        <v>386</v>
      </c>
      <c r="B130" s="2" t="s">
        <v>377</v>
      </c>
      <c r="C130" s="92">
        <v>28470000</v>
      </c>
      <c r="D130" s="92">
        <v>29441300</v>
      </c>
    </row>
    <row r="131" spans="1:4" ht="99.75" customHeight="1">
      <c r="A131" s="14" t="s">
        <v>387</v>
      </c>
      <c r="B131" s="2" t="s">
        <v>539</v>
      </c>
      <c r="C131" s="92">
        <v>23431000</v>
      </c>
      <c r="D131" s="92">
        <v>24087600</v>
      </c>
    </row>
    <row r="132" spans="1:4" ht="83.25" customHeight="1">
      <c r="A132" s="14" t="s">
        <v>388</v>
      </c>
      <c r="B132" s="2" t="s">
        <v>446</v>
      </c>
      <c r="C132" s="92">
        <v>10334221.8</v>
      </c>
      <c r="D132" s="92">
        <v>10334221.8</v>
      </c>
    </row>
    <row r="133" spans="1:4" ht="47.25">
      <c r="A133" s="14" t="s">
        <v>442</v>
      </c>
      <c r="B133" s="2" t="s">
        <v>443</v>
      </c>
      <c r="C133" s="92">
        <v>4794000</v>
      </c>
      <c r="D133" s="92">
        <v>5997790</v>
      </c>
    </row>
    <row r="134" spans="1:4" ht="78.75">
      <c r="A134" s="14" t="s">
        <v>791</v>
      </c>
      <c r="B134" s="2" t="s">
        <v>792</v>
      </c>
      <c r="C134" s="92">
        <v>1189361</v>
      </c>
      <c r="D134" s="92">
        <v>1518127</v>
      </c>
    </row>
    <row r="135" spans="1:4" ht="31.5">
      <c r="A135" s="56" t="s">
        <v>419</v>
      </c>
      <c r="B135" s="74" t="s">
        <v>233</v>
      </c>
      <c r="C135" s="92">
        <f>C136+C159+C160+C162+C161</f>
        <v>891158831.9200001</v>
      </c>
      <c r="D135" s="92">
        <f>D136+D159+D160+D162+D161</f>
        <v>891720024.07</v>
      </c>
    </row>
    <row r="136" spans="1:4" ht="47.25">
      <c r="A136" s="66" t="s">
        <v>390</v>
      </c>
      <c r="B136" s="75" t="s">
        <v>227</v>
      </c>
      <c r="C136" s="92">
        <f>C142+C143+C144+C145+C146+C147+C148+C149+C150+C152+C153+C154+C155+C137+C138+C139+C140+C141+C151+C157+C156+C158</f>
        <v>858038411.09</v>
      </c>
      <c r="D136" s="92">
        <f>D142+D143+D144+D145+D146+D147+D148+D149+D150+D152+D153+D154+D155+D137+D138+D139+D140+D141+D151+D157+D156+D158</f>
        <v>858517503.24</v>
      </c>
    </row>
    <row r="137" spans="1:6" ht="258" customHeight="1">
      <c r="A137" s="14" t="s">
        <v>391</v>
      </c>
      <c r="B137" s="2" t="s">
        <v>104</v>
      </c>
      <c r="C137" s="92">
        <v>223241500</v>
      </c>
      <c r="D137" s="92">
        <v>223245000</v>
      </c>
      <c r="F137" s="76"/>
    </row>
    <row r="138" spans="1:4" ht="252">
      <c r="A138" s="14" t="s">
        <v>392</v>
      </c>
      <c r="B138" s="2" t="s">
        <v>228</v>
      </c>
      <c r="C138" s="92">
        <v>2555300</v>
      </c>
      <c r="D138" s="92">
        <v>2555300</v>
      </c>
    </row>
    <row r="139" spans="1:4" ht="220.5">
      <c r="A139" s="14" t="s">
        <v>393</v>
      </c>
      <c r="B139" s="2" t="s">
        <v>105</v>
      </c>
      <c r="C139" s="92">
        <v>371717235</v>
      </c>
      <c r="D139" s="92">
        <v>371717235</v>
      </c>
    </row>
    <row r="140" spans="1:4" ht="236.25">
      <c r="A140" s="14" t="s">
        <v>394</v>
      </c>
      <c r="B140" s="2" t="s">
        <v>229</v>
      </c>
      <c r="C140" s="92">
        <v>15916500</v>
      </c>
      <c r="D140" s="92">
        <v>15916500</v>
      </c>
    </row>
    <row r="141" spans="1:4" ht="78.75">
      <c r="A141" s="14" t="s">
        <v>395</v>
      </c>
      <c r="B141" s="2" t="s">
        <v>62</v>
      </c>
      <c r="C141" s="92">
        <v>4734600</v>
      </c>
      <c r="D141" s="92">
        <v>4734600</v>
      </c>
    </row>
    <row r="142" spans="1:4" ht="78.75">
      <c r="A142" s="14" t="s">
        <v>396</v>
      </c>
      <c r="B142" s="2" t="s">
        <v>106</v>
      </c>
      <c r="C142" s="92">
        <v>7854170.81</v>
      </c>
      <c r="D142" s="92">
        <v>7854170.81</v>
      </c>
    </row>
    <row r="143" spans="1:4" ht="99.75" customHeight="1">
      <c r="A143" s="14" t="s">
        <v>397</v>
      </c>
      <c r="B143" s="2" t="s">
        <v>64</v>
      </c>
      <c r="C143" s="92">
        <v>1329700</v>
      </c>
      <c r="D143" s="92">
        <v>1329700</v>
      </c>
    </row>
    <row r="144" spans="1:4" ht="78.75">
      <c r="A144" s="14" t="s">
        <v>398</v>
      </c>
      <c r="B144" s="2" t="s">
        <v>63</v>
      </c>
      <c r="C144" s="92">
        <v>1669400</v>
      </c>
      <c r="D144" s="92">
        <v>1669400</v>
      </c>
    </row>
    <row r="145" spans="1:4" ht="205.5" customHeight="1">
      <c r="A145" s="14" t="s">
        <v>399</v>
      </c>
      <c r="B145" s="2" t="s">
        <v>447</v>
      </c>
      <c r="C145" s="92">
        <v>547200</v>
      </c>
      <c r="D145" s="92">
        <v>547200</v>
      </c>
    </row>
    <row r="146" spans="1:6" s="76" customFormat="1" ht="94.5">
      <c r="A146" s="14" t="s">
        <v>400</v>
      </c>
      <c r="B146" s="2" t="s">
        <v>448</v>
      </c>
      <c r="C146" s="92">
        <v>592400</v>
      </c>
      <c r="D146" s="92">
        <v>592400</v>
      </c>
      <c r="E146" s="55"/>
      <c r="F146" s="55"/>
    </row>
    <row r="147" spans="1:4" ht="267.75">
      <c r="A147" s="14" t="s">
        <v>401</v>
      </c>
      <c r="B147" s="2" t="s">
        <v>231</v>
      </c>
      <c r="C147" s="92">
        <v>43595163.07</v>
      </c>
      <c r="D147" s="92">
        <v>43595163.07</v>
      </c>
    </row>
    <row r="148" spans="1:4" ht="99.75" customHeight="1">
      <c r="A148" s="14" t="s">
        <v>402</v>
      </c>
      <c r="B148" s="2" t="s">
        <v>542</v>
      </c>
      <c r="C148" s="92">
        <v>9176360.3</v>
      </c>
      <c r="D148" s="92">
        <v>9533795.5</v>
      </c>
    </row>
    <row r="149" spans="1:4" ht="113.25" customHeight="1">
      <c r="A149" s="14" t="s">
        <v>403</v>
      </c>
      <c r="B149" s="2" t="s">
        <v>449</v>
      </c>
      <c r="C149" s="92">
        <v>1096157.5</v>
      </c>
      <c r="D149" s="92">
        <v>1138904</v>
      </c>
    </row>
    <row r="150" spans="1:4" ht="115.5" customHeight="1">
      <c r="A150" s="14" t="s">
        <v>404</v>
      </c>
      <c r="B150" s="2" t="s">
        <v>544</v>
      </c>
      <c r="C150" s="92">
        <v>3442400</v>
      </c>
      <c r="D150" s="92">
        <v>3442400</v>
      </c>
    </row>
    <row r="151" spans="1:4" ht="127.5" customHeight="1">
      <c r="A151" s="14" t="s">
        <v>405</v>
      </c>
      <c r="B151" s="2" t="s">
        <v>450</v>
      </c>
      <c r="C151" s="92">
        <v>16718100</v>
      </c>
      <c r="D151" s="92">
        <v>16718100</v>
      </c>
    </row>
    <row r="152" spans="1:4" ht="126">
      <c r="A152" s="14" t="s">
        <v>406</v>
      </c>
      <c r="B152" s="2" t="s">
        <v>230</v>
      </c>
      <c r="C152" s="92">
        <v>500000</v>
      </c>
      <c r="D152" s="92">
        <v>500000</v>
      </c>
    </row>
    <row r="153" spans="1:4" ht="283.5">
      <c r="A153" s="14" t="s">
        <v>417</v>
      </c>
      <c r="B153" s="2" t="s">
        <v>65</v>
      </c>
      <c r="C153" s="92">
        <v>78456900</v>
      </c>
      <c r="D153" s="92">
        <v>78458100</v>
      </c>
    </row>
    <row r="154" spans="1:4" ht="239.25" customHeight="1">
      <c r="A154" s="14" t="s">
        <v>416</v>
      </c>
      <c r="B154" s="2" t="s">
        <v>103</v>
      </c>
      <c r="C154" s="92">
        <v>38924100</v>
      </c>
      <c r="D154" s="92">
        <v>38924100</v>
      </c>
    </row>
    <row r="155" spans="1:4" ht="80.25" customHeight="1">
      <c r="A155" s="14" t="s">
        <v>415</v>
      </c>
      <c r="B155" s="2" t="s">
        <v>540</v>
      </c>
      <c r="C155" s="320">
        <v>1594900</v>
      </c>
      <c r="D155" s="92">
        <v>1594900</v>
      </c>
    </row>
    <row r="156" spans="1:4" ht="110.25">
      <c r="A156" s="14" t="s">
        <v>441</v>
      </c>
      <c r="B156" s="2" t="s">
        <v>545</v>
      </c>
      <c r="C156" s="92">
        <v>1339800</v>
      </c>
      <c r="D156" s="92">
        <v>1339800</v>
      </c>
    </row>
    <row r="157" spans="1:4" ht="110.25">
      <c r="A157" s="14" t="s">
        <v>418</v>
      </c>
      <c r="B157" s="2" t="s">
        <v>546</v>
      </c>
      <c r="C157" s="92">
        <v>32282824.41</v>
      </c>
      <c r="D157" s="92">
        <v>32327534.86</v>
      </c>
    </row>
    <row r="158" spans="1:4" ht="115.5" customHeight="1">
      <c r="A158" s="14" t="s">
        <v>438</v>
      </c>
      <c r="B158" s="2" t="s">
        <v>547</v>
      </c>
      <c r="C158" s="92">
        <v>753700</v>
      </c>
      <c r="D158" s="92">
        <v>783200</v>
      </c>
    </row>
    <row r="159" spans="1:4" ht="94.5">
      <c r="A159" s="56" t="s">
        <v>413</v>
      </c>
      <c r="B159" s="2" t="s">
        <v>451</v>
      </c>
      <c r="C159" s="92">
        <v>21760683.37</v>
      </c>
      <c r="D159" s="92">
        <v>21760683.37</v>
      </c>
    </row>
    <row r="160" spans="1:4" ht="47.25">
      <c r="A160" s="56" t="s">
        <v>411</v>
      </c>
      <c r="B160" s="75" t="s">
        <v>336</v>
      </c>
      <c r="C160" s="92">
        <v>2402100</v>
      </c>
      <c r="D160" s="92">
        <v>2486000</v>
      </c>
    </row>
    <row r="161" spans="1:4" ht="63">
      <c r="A161" s="14" t="s">
        <v>439</v>
      </c>
      <c r="B161" s="2" t="s">
        <v>440</v>
      </c>
      <c r="C161" s="92">
        <v>15300</v>
      </c>
      <c r="D161" s="92">
        <v>13500</v>
      </c>
    </row>
    <row r="162" spans="1:4" ht="78.75">
      <c r="A162" s="66" t="s">
        <v>412</v>
      </c>
      <c r="B162" s="2" t="s">
        <v>452</v>
      </c>
      <c r="C162" s="92">
        <v>8942337.46</v>
      </c>
      <c r="D162" s="92">
        <v>8942337.46</v>
      </c>
    </row>
    <row r="163" spans="1:5" ht="15.75">
      <c r="A163" s="66" t="s">
        <v>410</v>
      </c>
      <c r="B163" s="74" t="s">
        <v>337</v>
      </c>
      <c r="C163" s="92">
        <f>C164+C165</f>
        <v>45687698</v>
      </c>
      <c r="D163" s="92">
        <f>D164+D165</f>
        <v>45687698</v>
      </c>
      <c r="E163" s="76"/>
    </row>
    <row r="164" spans="1:4" ht="78.75">
      <c r="A164" s="66" t="s">
        <v>409</v>
      </c>
      <c r="B164" s="2" t="s">
        <v>528</v>
      </c>
      <c r="C164" s="92">
        <v>3374000</v>
      </c>
      <c r="D164" s="92">
        <v>3374000</v>
      </c>
    </row>
    <row r="165" spans="1:4" ht="69.75" customHeight="1">
      <c r="A165" s="14" t="s">
        <v>497</v>
      </c>
      <c r="B165" s="2" t="s">
        <v>498</v>
      </c>
      <c r="C165" s="92">
        <v>42313698</v>
      </c>
      <c r="D165" s="92">
        <v>42313698</v>
      </c>
    </row>
    <row r="166" spans="1:4" ht="15.75">
      <c r="A166" s="57"/>
      <c r="B166" s="84" t="s">
        <v>263</v>
      </c>
      <c r="C166" s="91">
        <f>C114+C15</f>
        <v>1911539797.0900002</v>
      </c>
      <c r="D166" s="91">
        <f>D114+D15</f>
        <v>1942545236.1200001</v>
      </c>
    </row>
    <row r="168" spans="1:4" ht="15.75">
      <c r="A168" s="248" t="s">
        <v>731</v>
      </c>
      <c r="B168" s="248"/>
      <c r="C168" s="248"/>
      <c r="D168" s="248"/>
    </row>
  </sheetData>
  <sheetProtection/>
  <mergeCells count="13">
    <mergeCell ref="A168:D168"/>
    <mergeCell ref="A1:D1"/>
    <mergeCell ref="A2:D2"/>
    <mergeCell ref="A4:D4"/>
    <mergeCell ref="A11:D11"/>
    <mergeCell ref="A5:D5"/>
    <mergeCell ref="A10:D10"/>
    <mergeCell ref="A8:D8"/>
    <mergeCell ref="A6:D6"/>
    <mergeCell ref="A7:D7"/>
    <mergeCell ref="C12:D12"/>
    <mergeCell ref="C13:D13"/>
    <mergeCell ref="A3:D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92D050"/>
  </sheetPr>
  <dimension ref="A1:H717"/>
  <sheetViews>
    <sheetView zoomScalePageLayoutView="0" workbookViewId="0" topLeftCell="A1">
      <selection activeCell="B6" sqref="B6:E6"/>
    </sheetView>
  </sheetViews>
  <sheetFormatPr defaultColWidth="9.00390625" defaultRowHeight="12.75"/>
  <cols>
    <col min="1" max="1" width="80.625" style="26" customWidth="1"/>
    <col min="2" max="2" width="6.125" style="10" customWidth="1"/>
    <col min="3" max="3" width="15.75390625" style="10" customWidth="1"/>
    <col min="4" max="4" width="5.00390625" style="10" customWidth="1"/>
    <col min="5" max="5" width="18.375" style="13" customWidth="1"/>
    <col min="6" max="6" width="15.75390625" style="3" customWidth="1"/>
    <col min="7" max="7" width="9.125" style="3" customWidth="1"/>
    <col min="8" max="8" width="14.875" style="3" customWidth="1"/>
    <col min="9" max="16384" width="9.125" style="3" customWidth="1"/>
  </cols>
  <sheetData>
    <row r="1" spans="1:5" s="11" customFormat="1" ht="15">
      <c r="A1" s="28"/>
      <c r="B1" s="252" t="s">
        <v>601</v>
      </c>
      <c r="C1" s="252"/>
      <c r="D1" s="252"/>
      <c r="E1" s="252"/>
    </row>
    <row r="2" spans="1:5" s="11" customFormat="1" ht="15">
      <c r="A2" s="28"/>
      <c r="B2" s="252" t="s">
        <v>287</v>
      </c>
      <c r="C2" s="252"/>
      <c r="D2" s="252"/>
      <c r="E2" s="252"/>
    </row>
    <row r="3" spans="1:5" s="11" customFormat="1" ht="15">
      <c r="A3" s="28"/>
      <c r="B3" s="252" t="s">
        <v>288</v>
      </c>
      <c r="C3" s="252"/>
      <c r="D3" s="252"/>
      <c r="E3" s="252"/>
    </row>
    <row r="4" spans="1:5" s="11" customFormat="1" ht="15">
      <c r="A4" s="28"/>
      <c r="B4" s="252" t="s">
        <v>258</v>
      </c>
      <c r="C4" s="252"/>
      <c r="D4" s="252"/>
      <c r="E4" s="252"/>
    </row>
    <row r="5" spans="1:5" s="11" customFormat="1" ht="15">
      <c r="A5" s="28"/>
      <c r="B5" s="253" t="s">
        <v>934</v>
      </c>
      <c r="C5" s="253"/>
      <c r="D5" s="253"/>
      <c r="E5" s="253"/>
    </row>
    <row r="6" spans="1:5" s="11" customFormat="1" ht="15">
      <c r="A6" s="28"/>
      <c r="B6" s="253" t="s">
        <v>935</v>
      </c>
      <c r="C6" s="255"/>
      <c r="D6" s="255"/>
      <c r="E6" s="255"/>
    </row>
    <row r="7" spans="1:5" s="11" customFormat="1" ht="15">
      <c r="A7" s="28"/>
      <c r="B7" s="253"/>
      <c r="C7" s="241"/>
      <c r="D7" s="241"/>
      <c r="E7" s="241"/>
    </row>
    <row r="8" spans="1:5" ht="66.75" customHeight="1">
      <c r="A8" s="254" t="s">
        <v>555</v>
      </c>
      <c r="B8" s="254"/>
      <c r="C8" s="254"/>
      <c r="D8" s="254"/>
      <c r="E8" s="254"/>
    </row>
    <row r="9" spans="4:5" ht="15.75">
      <c r="D9" s="251" t="s">
        <v>552</v>
      </c>
      <c r="E9" s="251"/>
    </row>
    <row r="10" spans="1:5" s="16" customFormat="1" ht="15.75">
      <c r="A10" s="1" t="s">
        <v>275</v>
      </c>
      <c r="B10" s="14" t="s">
        <v>7</v>
      </c>
      <c r="C10" s="14" t="s">
        <v>239</v>
      </c>
      <c r="D10" s="14" t="s">
        <v>8</v>
      </c>
      <c r="E10" s="15" t="s">
        <v>261</v>
      </c>
    </row>
    <row r="11" spans="1:5" s="16" customFormat="1" ht="15.75">
      <c r="A11" s="1">
        <v>1</v>
      </c>
      <c r="B11" s="17">
        <v>2</v>
      </c>
      <c r="C11" s="14">
        <v>3</v>
      </c>
      <c r="D11" s="14">
        <v>4</v>
      </c>
      <c r="E11" s="15">
        <v>5</v>
      </c>
    </row>
    <row r="12" spans="1:5" s="18" customFormat="1" ht="15.75">
      <c r="A12" s="29" t="s">
        <v>9</v>
      </c>
      <c r="B12" s="4" t="s">
        <v>264</v>
      </c>
      <c r="C12" s="4"/>
      <c r="D12" s="4"/>
      <c r="E12" s="91">
        <f>E13+E20+E40+E45+E35</f>
        <v>140024400</v>
      </c>
    </row>
    <row r="13" spans="1:5" s="18" customFormat="1" ht="45.75" customHeight="1">
      <c r="A13" s="2" t="s">
        <v>345</v>
      </c>
      <c r="B13" s="6" t="s">
        <v>28</v>
      </c>
      <c r="C13" s="4"/>
      <c r="D13" s="4"/>
      <c r="E13" s="92">
        <f>E16</f>
        <v>4627000</v>
      </c>
    </row>
    <row r="14" spans="1:5" s="18" customFormat="1" ht="31.5">
      <c r="A14" s="2" t="s">
        <v>572</v>
      </c>
      <c r="B14" s="6" t="s">
        <v>28</v>
      </c>
      <c r="C14" s="6" t="s">
        <v>161</v>
      </c>
      <c r="D14" s="4"/>
      <c r="E14" s="92">
        <f>E15</f>
        <v>4627000</v>
      </c>
    </row>
    <row r="15" spans="1:5" s="18" customFormat="1" ht="31.5">
      <c r="A15" s="2" t="s">
        <v>162</v>
      </c>
      <c r="B15" s="6" t="s">
        <v>28</v>
      </c>
      <c r="C15" s="6" t="s">
        <v>163</v>
      </c>
      <c r="D15" s="4"/>
      <c r="E15" s="92">
        <f>E16</f>
        <v>4627000</v>
      </c>
    </row>
    <row r="16" spans="1:5" s="18" customFormat="1" ht="15.75">
      <c r="A16" s="2" t="s">
        <v>347</v>
      </c>
      <c r="B16" s="6" t="s">
        <v>28</v>
      </c>
      <c r="C16" s="6" t="s">
        <v>164</v>
      </c>
      <c r="D16" s="6"/>
      <c r="E16" s="92">
        <f>E17+E18+E19</f>
        <v>4627000</v>
      </c>
    </row>
    <row r="17" spans="1:5" s="18" customFormat="1" ht="47.25">
      <c r="A17" s="2" t="s">
        <v>320</v>
      </c>
      <c r="B17" s="6" t="s">
        <v>28</v>
      </c>
      <c r="C17" s="6" t="s">
        <v>164</v>
      </c>
      <c r="D17" s="6" t="s">
        <v>321</v>
      </c>
      <c r="E17" s="92">
        <v>3656000</v>
      </c>
    </row>
    <row r="18" spans="1:5" s="18" customFormat="1" ht="31.5">
      <c r="A18" s="2" t="s">
        <v>346</v>
      </c>
      <c r="B18" s="6" t="s">
        <v>28</v>
      </c>
      <c r="C18" s="6" t="s">
        <v>164</v>
      </c>
      <c r="D18" s="6" t="s">
        <v>322</v>
      </c>
      <c r="E18" s="92">
        <v>723000</v>
      </c>
    </row>
    <row r="19" spans="1:5" s="18" customFormat="1" ht="15.75">
      <c r="A19" s="2" t="s">
        <v>323</v>
      </c>
      <c r="B19" s="6" t="s">
        <v>28</v>
      </c>
      <c r="C19" s="6" t="s">
        <v>164</v>
      </c>
      <c r="D19" s="6" t="s">
        <v>324</v>
      </c>
      <c r="E19" s="92">
        <v>248000</v>
      </c>
    </row>
    <row r="20" spans="1:5" ht="47.25">
      <c r="A20" s="2" t="s">
        <v>295</v>
      </c>
      <c r="B20" s="6" t="s">
        <v>10</v>
      </c>
      <c r="C20" s="6"/>
      <c r="D20" s="6"/>
      <c r="E20" s="92">
        <f>E21+E27</f>
        <v>101586000</v>
      </c>
    </row>
    <row r="21" spans="1:5" ht="47.25">
      <c r="A21" s="2" t="s">
        <v>69</v>
      </c>
      <c r="B21" s="6" t="s">
        <v>10</v>
      </c>
      <c r="C21" s="6" t="s">
        <v>137</v>
      </c>
      <c r="D21" s="6"/>
      <c r="E21" s="92">
        <f>E22</f>
        <v>19423000</v>
      </c>
    </row>
    <row r="22" spans="1:5" ht="63">
      <c r="A22" s="2" t="s">
        <v>348</v>
      </c>
      <c r="B22" s="6" t="s">
        <v>10</v>
      </c>
      <c r="C22" s="6" t="s">
        <v>139</v>
      </c>
      <c r="D22" s="6"/>
      <c r="E22" s="92">
        <f>E23</f>
        <v>19423000</v>
      </c>
    </row>
    <row r="23" spans="1:5" ht="15.75">
      <c r="A23" s="2" t="s">
        <v>347</v>
      </c>
      <c r="B23" s="6" t="s">
        <v>10</v>
      </c>
      <c r="C23" s="6" t="s">
        <v>219</v>
      </c>
      <c r="D23" s="6"/>
      <c r="E23" s="92">
        <f>E24+E25+E26</f>
        <v>19423000</v>
      </c>
    </row>
    <row r="24" spans="1:5" ht="47.25">
      <c r="A24" s="2" t="s">
        <v>320</v>
      </c>
      <c r="B24" s="6" t="s">
        <v>10</v>
      </c>
      <c r="C24" s="6" t="s">
        <v>219</v>
      </c>
      <c r="D24" s="6" t="s">
        <v>321</v>
      </c>
      <c r="E24" s="92">
        <v>17423600</v>
      </c>
    </row>
    <row r="25" spans="1:5" ht="31.5">
      <c r="A25" s="2" t="s">
        <v>346</v>
      </c>
      <c r="B25" s="6" t="s">
        <v>10</v>
      </c>
      <c r="C25" s="6" t="s">
        <v>219</v>
      </c>
      <c r="D25" s="6" t="s">
        <v>322</v>
      </c>
      <c r="E25" s="92">
        <v>1994400</v>
      </c>
    </row>
    <row r="26" spans="1:5" ht="15.75">
      <c r="A26" s="2" t="s">
        <v>323</v>
      </c>
      <c r="B26" s="6" t="s">
        <v>10</v>
      </c>
      <c r="C26" s="6" t="s">
        <v>219</v>
      </c>
      <c r="D26" s="6" t="s">
        <v>324</v>
      </c>
      <c r="E26" s="92">
        <v>5000</v>
      </c>
    </row>
    <row r="27" spans="1:5" ht="31.5">
      <c r="A27" s="2" t="s">
        <v>572</v>
      </c>
      <c r="B27" s="6" t="s">
        <v>10</v>
      </c>
      <c r="C27" s="6" t="s">
        <v>161</v>
      </c>
      <c r="D27" s="6"/>
      <c r="E27" s="92">
        <f>E28</f>
        <v>82163000</v>
      </c>
    </row>
    <row r="28" spans="1:5" ht="47.25">
      <c r="A28" s="2" t="s">
        <v>573</v>
      </c>
      <c r="B28" s="6" t="s">
        <v>10</v>
      </c>
      <c r="C28" s="6" t="s">
        <v>165</v>
      </c>
      <c r="D28" s="6"/>
      <c r="E28" s="92">
        <f>E29+E33</f>
        <v>82163000</v>
      </c>
    </row>
    <row r="29" spans="1:5" ht="15.75">
      <c r="A29" s="2" t="s">
        <v>347</v>
      </c>
      <c r="B29" s="6" t="s">
        <v>10</v>
      </c>
      <c r="C29" s="6" t="s">
        <v>166</v>
      </c>
      <c r="D29" s="6"/>
      <c r="E29" s="92">
        <f>E30+E31+E32</f>
        <v>78892000</v>
      </c>
    </row>
    <row r="30" spans="1:5" ht="47.25">
      <c r="A30" s="2" t="s">
        <v>320</v>
      </c>
      <c r="B30" s="6" t="s">
        <v>10</v>
      </c>
      <c r="C30" s="6" t="s">
        <v>166</v>
      </c>
      <c r="D30" s="6" t="s">
        <v>321</v>
      </c>
      <c r="E30" s="92">
        <v>60955000</v>
      </c>
    </row>
    <row r="31" spans="1:5" ht="31.5">
      <c r="A31" s="2" t="s">
        <v>346</v>
      </c>
      <c r="B31" s="6" t="s">
        <v>10</v>
      </c>
      <c r="C31" s="6" t="s">
        <v>166</v>
      </c>
      <c r="D31" s="6" t="s">
        <v>322</v>
      </c>
      <c r="E31" s="92">
        <v>17467000</v>
      </c>
    </row>
    <row r="32" spans="1:5" ht="15.75">
      <c r="A32" s="2" t="s">
        <v>323</v>
      </c>
      <c r="B32" s="6" t="s">
        <v>10</v>
      </c>
      <c r="C32" s="6" t="s">
        <v>166</v>
      </c>
      <c r="D32" s="6" t="s">
        <v>324</v>
      </c>
      <c r="E32" s="92">
        <v>470000</v>
      </c>
    </row>
    <row r="33" spans="1:5" ht="31.5">
      <c r="A33" s="2" t="s">
        <v>29</v>
      </c>
      <c r="B33" s="6" t="s">
        <v>10</v>
      </c>
      <c r="C33" s="6" t="s">
        <v>167</v>
      </c>
      <c r="D33" s="6"/>
      <c r="E33" s="92">
        <f>E34</f>
        <v>3271000</v>
      </c>
    </row>
    <row r="34" spans="1:5" ht="47.25">
      <c r="A34" s="2" t="s">
        <v>320</v>
      </c>
      <c r="B34" s="6" t="s">
        <v>10</v>
      </c>
      <c r="C34" s="6" t="s">
        <v>167</v>
      </c>
      <c r="D34" s="6" t="s">
        <v>321</v>
      </c>
      <c r="E34" s="92">
        <v>3271000</v>
      </c>
    </row>
    <row r="35" spans="1:5" ht="15.75">
      <c r="A35" s="2" t="s">
        <v>421</v>
      </c>
      <c r="B35" s="6" t="s">
        <v>420</v>
      </c>
      <c r="C35" s="6"/>
      <c r="D35" s="6"/>
      <c r="E35" s="92">
        <f>E37</f>
        <v>377700</v>
      </c>
    </row>
    <row r="36" spans="1:5" ht="31.5">
      <c r="A36" s="2" t="s">
        <v>572</v>
      </c>
      <c r="B36" s="6" t="s">
        <v>420</v>
      </c>
      <c r="C36" s="6" t="s">
        <v>161</v>
      </c>
      <c r="D36" s="6"/>
      <c r="E36" s="92">
        <f>E37</f>
        <v>377700</v>
      </c>
    </row>
    <row r="37" spans="1:5" ht="47.25">
      <c r="A37" s="2" t="s">
        <v>574</v>
      </c>
      <c r="B37" s="6" t="s">
        <v>420</v>
      </c>
      <c r="C37" s="6" t="s">
        <v>168</v>
      </c>
      <c r="D37" s="6"/>
      <c r="E37" s="92">
        <f>E38</f>
        <v>377700</v>
      </c>
    </row>
    <row r="38" spans="1:5" ht="47.25">
      <c r="A38" s="2" t="s">
        <v>422</v>
      </c>
      <c r="B38" s="6" t="s">
        <v>420</v>
      </c>
      <c r="C38" s="6" t="s">
        <v>423</v>
      </c>
      <c r="D38" s="6"/>
      <c r="E38" s="92">
        <f>E39</f>
        <v>377700</v>
      </c>
    </row>
    <row r="39" spans="1:5" ht="31.5">
      <c r="A39" s="2" t="s">
        <v>346</v>
      </c>
      <c r="B39" s="6" t="s">
        <v>420</v>
      </c>
      <c r="C39" s="6" t="s">
        <v>423</v>
      </c>
      <c r="D39" s="6" t="s">
        <v>322</v>
      </c>
      <c r="E39" s="92">
        <v>377700</v>
      </c>
    </row>
    <row r="40" spans="1:5" ht="15.75">
      <c r="A40" s="2" t="s">
        <v>273</v>
      </c>
      <c r="B40" s="6" t="s">
        <v>76</v>
      </c>
      <c r="C40" s="6"/>
      <c r="D40" s="6"/>
      <c r="E40" s="92">
        <f>E41</f>
        <v>1000000</v>
      </c>
    </row>
    <row r="41" spans="1:5" ht="47.25">
      <c r="A41" s="2" t="s">
        <v>185</v>
      </c>
      <c r="B41" s="6" t="s">
        <v>76</v>
      </c>
      <c r="C41" s="6" t="s">
        <v>186</v>
      </c>
      <c r="D41" s="6"/>
      <c r="E41" s="92">
        <f>E42</f>
        <v>1000000</v>
      </c>
    </row>
    <row r="42" spans="1:5" ht="47.25">
      <c r="A42" s="2" t="s">
        <v>508</v>
      </c>
      <c r="B42" s="6" t="s">
        <v>76</v>
      </c>
      <c r="C42" s="6" t="s">
        <v>188</v>
      </c>
      <c r="D42" s="6"/>
      <c r="E42" s="92">
        <f>E43</f>
        <v>1000000</v>
      </c>
    </row>
    <row r="43" spans="1:5" ht="15.75">
      <c r="A43" s="2" t="s">
        <v>89</v>
      </c>
      <c r="B43" s="6" t="s">
        <v>76</v>
      </c>
      <c r="C43" s="6" t="s">
        <v>728</v>
      </c>
      <c r="D43" s="6"/>
      <c r="E43" s="92">
        <f>E44</f>
        <v>1000000</v>
      </c>
    </row>
    <row r="44" spans="1:5" ht="15.75">
      <c r="A44" s="2" t="s">
        <v>323</v>
      </c>
      <c r="B44" s="6" t="s">
        <v>76</v>
      </c>
      <c r="C44" s="6" t="s">
        <v>728</v>
      </c>
      <c r="D44" s="6" t="s">
        <v>324</v>
      </c>
      <c r="E44" s="92">
        <v>1000000</v>
      </c>
    </row>
    <row r="45" spans="1:5" ht="15.75">
      <c r="A45" s="2" t="s">
        <v>66</v>
      </c>
      <c r="B45" s="6" t="s">
        <v>77</v>
      </c>
      <c r="C45" s="6"/>
      <c r="D45" s="6"/>
      <c r="E45" s="92">
        <f>E46+E51+E56+E67+E60</f>
        <v>32433700</v>
      </c>
    </row>
    <row r="46" spans="1:5" ht="31.5">
      <c r="A46" s="2" t="s">
        <v>68</v>
      </c>
      <c r="B46" s="6" t="s">
        <v>77</v>
      </c>
      <c r="C46" s="6" t="s">
        <v>49</v>
      </c>
      <c r="D46" s="6"/>
      <c r="E46" s="92">
        <f>E47</f>
        <v>4734600</v>
      </c>
    </row>
    <row r="47" spans="1:5" ht="47.25">
      <c r="A47" s="2" t="s">
        <v>131</v>
      </c>
      <c r="B47" s="6" t="s">
        <v>77</v>
      </c>
      <c r="C47" s="6" t="s">
        <v>136</v>
      </c>
      <c r="D47" s="6"/>
      <c r="E47" s="92">
        <f>E48</f>
        <v>4734600</v>
      </c>
    </row>
    <row r="48" spans="1:5" ht="31.5">
      <c r="A48" s="2" t="s">
        <v>349</v>
      </c>
      <c r="B48" s="6" t="s">
        <v>77</v>
      </c>
      <c r="C48" s="6" t="s">
        <v>724</v>
      </c>
      <c r="D48" s="6"/>
      <c r="E48" s="92">
        <f>E49+E50</f>
        <v>4734600</v>
      </c>
    </row>
    <row r="49" spans="1:5" ht="47.25">
      <c r="A49" s="2" t="s">
        <v>320</v>
      </c>
      <c r="B49" s="6" t="s">
        <v>77</v>
      </c>
      <c r="C49" s="6" t="s">
        <v>724</v>
      </c>
      <c r="D49" s="6" t="s">
        <v>321</v>
      </c>
      <c r="E49" s="92">
        <v>4058000</v>
      </c>
    </row>
    <row r="50" spans="1:5" ht="31.5">
      <c r="A50" s="2" t="s">
        <v>346</v>
      </c>
      <c r="B50" s="6" t="s">
        <v>77</v>
      </c>
      <c r="C50" s="6" t="s">
        <v>724</v>
      </c>
      <c r="D50" s="6" t="s">
        <v>322</v>
      </c>
      <c r="E50" s="92">
        <v>676600</v>
      </c>
    </row>
    <row r="51" spans="1:5" ht="47.25">
      <c r="A51" s="2" t="s">
        <v>69</v>
      </c>
      <c r="B51" s="6" t="s">
        <v>77</v>
      </c>
      <c r="C51" s="6" t="s">
        <v>137</v>
      </c>
      <c r="D51" s="6"/>
      <c r="E51" s="92">
        <f>E52</f>
        <v>15371000</v>
      </c>
    </row>
    <row r="52" spans="1:5" ht="31.5">
      <c r="A52" s="2" t="s">
        <v>140</v>
      </c>
      <c r="B52" s="6" t="s">
        <v>77</v>
      </c>
      <c r="C52" s="6" t="s">
        <v>221</v>
      </c>
      <c r="D52" s="6"/>
      <c r="E52" s="92">
        <f>E53</f>
        <v>15371000</v>
      </c>
    </row>
    <row r="53" spans="1:5" ht="15.75">
      <c r="A53" s="2" t="s">
        <v>107</v>
      </c>
      <c r="B53" s="6" t="s">
        <v>77</v>
      </c>
      <c r="C53" s="6" t="s">
        <v>222</v>
      </c>
      <c r="D53" s="6"/>
      <c r="E53" s="92">
        <f>E54+E55</f>
        <v>15371000</v>
      </c>
    </row>
    <row r="54" spans="1:5" ht="47.25">
      <c r="A54" s="2" t="s">
        <v>320</v>
      </c>
      <c r="B54" s="6" t="s">
        <v>77</v>
      </c>
      <c r="C54" s="6" t="s">
        <v>222</v>
      </c>
      <c r="D54" s="6" t="s">
        <v>321</v>
      </c>
      <c r="E54" s="92">
        <v>13653000</v>
      </c>
    </row>
    <row r="55" spans="1:5" ht="31.5">
      <c r="A55" s="2" t="s">
        <v>346</v>
      </c>
      <c r="B55" s="6" t="s">
        <v>77</v>
      </c>
      <c r="C55" s="6" t="s">
        <v>222</v>
      </c>
      <c r="D55" s="6" t="s">
        <v>322</v>
      </c>
      <c r="E55" s="92">
        <v>1718000</v>
      </c>
    </row>
    <row r="56" spans="1:5" s="18" customFormat="1" ht="47.25">
      <c r="A56" s="2" t="s">
        <v>585</v>
      </c>
      <c r="B56" s="6" t="s">
        <v>77</v>
      </c>
      <c r="C56" s="6" t="s">
        <v>589</v>
      </c>
      <c r="D56" s="6"/>
      <c r="E56" s="92">
        <f>E57</f>
        <v>1029000</v>
      </c>
    </row>
    <row r="57" spans="1:5" s="30" customFormat="1" ht="64.5" customHeight="1">
      <c r="A57" s="2" t="s">
        <v>51</v>
      </c>
      <c r="B57" s="6" t="s">
        <v>77</v>
      </c>
      <c r="C57" s="6" t="s">
        <v>588</v>
      </c>
      <c r="D57" s="6"/>
      <c r="E57" s="92">
        <f>E58</f>
        <v>1029000</v>
      </c>
    </row>
    <row r="58" spans="1:5" s="30" customFormat="1" ht="36" customHeight="1">
      <c r="A58" s="49" t="s">
        <v>775</v>
      </c>
      <c r="B58" s="6" t="s">
        <v>77</v>
      </c>
      <c r="C58" s="6" t="s">
        <v>774</v>
      </c>
      <c r="D58" s="6"/>
      <c r="E58" s="92">
        <f>E59</f>
        <v>1029000</v>
      </c>
    </row>
    <row r="59" spans="1:5" s="30" customFormat="1" ht="31.5">
      <c r="A59" s="5" t="s">
        <v>328</v>
      </c>
      <c r="B59" s="6" t="s">
        <v>77</v>
      </c>
      <c r="C59" s="6" t="s">
        <v>774</v>
      </c>
      <c r="D59" s="6" t="s">
        <v>329</v>
      </c>
      <c r="E59" s="92">
        <v>1029000</v>
      </c>
    </row>
    <row r="60" spans="1:5" ht="31.5">
      <c r="A60" s="2" t="s">
        <v>572</v>
      </c>
      <c r="B60" s="6" t="s">
        <v>77</v>
      </c>
      <c r="C60" s="6" t="s">
        <v>161</v>
      </c>
      <c r="D60" s="6"/>
      <c r="E60" s="92">
        <f>E61</f>
        <v>8300000</v>
      </c>
    </row>
    <row r="61" spans="1:5" ht="31.5">
      <c r="A61" s="2" t="s">
        <v>194</v>
      </c>
      <c r="B61" s="6" t="s">
        <v>77</v>
      </c>
      <c r="C61" s="6" t="s">
        <v>469</v>
      </c>
      <c r="D61" s="6"/>
      <c r="E61" s="92">
        <f>E62+E64</f>
        <v>8300000</v>
      </c>
    </row>
    <row r="62" spans="1:5" ht="31.5">
      <c r="A62" s="2" t="s">
        <v>67</v>
      </c>
      <c r="B62" s="6" t="s">
        <v>77</v>
      </c>
      <c r="C62" s="6" t="s">
        <v>744</v>
      </c>
      <c r="D62" s="6"/>
      <c r="E62" s="92">
        <f>E63</f>
        <v>500000</v>
      </c>
    </row>
    <row r="63" spans="1:5" ht="31.5">
      <c r="A63" s="2" t="s">
        <v>346</v>
      </c>
      <c r="B63" s="6" t="s">
        <v>77</v>
      </c>
      <c r="C63" s="6" t="s">
        <v>744</v>
      </c>
      <c r="D63" s="6" t="s">
        <v>322</v>
      </c>
      <c r="E63" s="92">
        <v>500000</v>
      </c>
    </row>
    <row r="64" spans="1:5" ht="15.75">
      <c r="A64" s="2" t="s">
        <v>203</v>
      </c>
      <c r="B64" s="6" t="s">
        <v>77</v>
      </c>
      <c r="C64" s="6" t="s">
        <v>745</v>
      </c>
      <c r="D64" s="6"/>
      <c r="E64" s="92">
        <f>E65+E66</f>
        <v>7800000</v>
      </c>
    </row>
    <row r="65" spans="1:5" ht="31.5">
      <c r="A65" s="2" t="s">
        <v>346</v>
      </c>
      <c r="B65" s="6" t="s">
        <v>77</v>
      </c>
      <c r="C65" s="6" t="s">
        <v>745</v>
      </c>
      <c r="D65" s="6" t="s">
        <v>322</v>
      </c>
      <c r="E65" s="92">
        <v>7644250</v>
      </c>
    </row>
    <row r="66" spans="1:5" ht="15.75">
      <c r="A66" s="2" t="s">
        <v>323</v>
      </c>
      <c r="B66" s="6" t="s">
        <v>77</v>
      </c>
      <c r="C66" s="6" t="s">
        <v>745</v>
      </c>
      <c r="D66" s="6" t="s">
        <v>324</v>
      </c>
      <c r="E66" s="92">
        <v>155750</v>
      </c>
    </row>
    <row r="67" spans="1:5" ht="31.5">
      <c r="A67" s="2" t="s">
        <v>189</v>
      </c>
      <c r="B67" s="6" t="s">
        <v>77</v>
      </c>
      <c r="C67" s="6" t="s">
        <v>190</v>
      </c>
      <c r="D67" s="6"/>
      <c r="E67" s="92">
        <f>E68</f>
        <v>2999100</v>
      </c>
    </row>
    <row r="68" spans="1:5" ht="36" customHeight="1">
      <c r="A68" s="2" t="s">
        <v>743</v>
      </c>
      <c r="B68" s="6" t="s">
        <v>77</v>
      </c>
      <c r="C68" s="6" t="s">
        <v>191</v>
      </c>
      <c r="D68" s="6"/>
      <c r="E68" s="92">
        <f>E69+E72</f>
        <v>2999100</v>
      </c>
    </row>
    <row r="69" spans="1:5" ht="47.25">
      <c r="A69" s="2" t="s">
        <v>350</v>
      </c>
      <c r="B69" s="6" t="s">
        <v>77</v>
      </c>
      <c r="C69" s="6" t="s">
        <v>781</v>
      </c>
      <c r="D69" s="6"/>
      <c r="E69" s="92">
        <f>E70+E71</f>
        <v>1329700</v>
      </c>
    </row>
    <row r="70" spans="1:5" ht="47.25">
      <c r="A70" s="2" t="s">
        <v>320</v>
      </c>
      <c r="B70" s="6" t="s">
        <v>77</v>
      </c>
      <c r="C70" s="6" t="s">
        <v>781</v>
      </c>
      <c r="D70" s="6" t="s">
        <v>321</v>
      </c>
      <c r="E70" s="92">
        <v>1299700</v>
      </c>
    </row>
    <row r="71" spans="1:5" ht="31.5">
      <c r="A71" s="2" t="s">
        <v>346</v>
      </c>
      <c r="B71" s="6" t="s">
        <v>77</v>
      </c>
      <c r="C71" s="6" t="s">
        <v>781</v>
      </c>
      <c r="D71" s="6" t="s">
        <v>322</v>
      </c>
      <c r="E71" s="92">
        <v>30000</v>
      </c>
    </row>
    <row r="72" spans="1:5" ht="31.5">
      <c r="A72" s="2" t="s">
        <v>351</v>
      </c>
      <c r="B72" s="6" t="s">
        <v>77</v>
      </c>
      <c r="C72" s="6" t="s">
        <v>782</v>
      </c>
      <c r="D72" s="6"/>
      <c r="E72" s="92">
        <f>E73+E74</f>
        <v>1669400</v>
      </c>
    </row>
    <row r="73" spans="1:5" ht="47.25">
      <c r="A73" s="2" t="s">
        <v>320</v>
      </c>
      <c r="B73" s="6" t="s">
        <v>77</v>
      </c>
      <c r="C73" s="6" t="s">
        <v>782</v>
      </c>
      <c r="D73" s="6" t="s">
        <v>321</v>
      </c>
      <c r="E73" s="92">
        <v>1497000</v>
      </c>
    </row>
    <row r="74" spans="1:5" ht="31.5" customHeight="1">
      <c r="A74" s="2" t="s">
        <v>346</v>
      </c>
      <c r="B74" s="6" t="s">
        <v>77</v>
      </c>
      <c r="C74" s="6" t="s">
        <v>782</v>
      </c>
      <c r="D74" s="6" t="s">
        <v>322</v>
      </c>
      <c r="E74" s="92">
        <v>172400</v>
      </c>
    </row>
    <row r="75" spans="1:5" s="18" customFormat="1" ht="15.75">
      <c r="A75" s="29" t="s">
        <v>300</v>
      </c>
      <c r="B75" s="4" t="s">
        <v>301</v>
      </c>
      <c r="C75" s="4"/>
      <c r="D75" s="4"/>
      <c r="E75" s="91">
        <f>E76</f>
        <v>2324700</v>
      </c>
    </row>
    <row r="76" spans="1:5" ht="15.75">
      <c r="A76" s="2" t="s">
        <v>303</v>
      </c>
      <c r="B76" s="6" t="s">
        <v>302</v>
      </c>
      <c r="C76" s="6"/>
      <c r="D76" s="6"/>
      <c r="E76" s="92">
        <f>E77</f>
        <v>2324700</v>
      </c>
    </row>
    <row r="77" spans="1:5" ht="31.5">
      <c r="A77" s="2" t="s">
        <v>572</v>
      </c>
      <c r="B77" s="6" t="s">
        <v>302</v>
      </c>
      <c r="C77" s="6" t="s">
        <v>161</v>
      </c>
      <c r="D77" s="6"/>
      <c r="E77" s="92">
        <f>E78</f>
        <v>2324700</v>
      </c>
    </row>
    <row r="78" spans="1:5" ht="47.25">
      <c r="A78" s="2" t="s">
        <v>574</v>
      </c>
      <c r="B78" s="6" t="s">
        <v>302</v>
      </c>
      <c r="C78" s="6" t="s">
        <v>168</v>
      </c>
      <c r="D78" s="6"/>
      <c r="E78" s="92">
        <f>E79</f>
        <v>2324700</v>
      </c>
    </row>
    <row r="79" spans="1:5" ht="31.5">
      <c r="A79" s="2" t="s">
        <v>352</v>
      </c>
      <c r="B79" s="6" t="s">
        <v>302</v>
      </c>
      <c r="C79" s="6" t="s">
        <v>169</v>
      </c>
      <c r="D79" s="6"/>
      <c r="E79" s="92">
        <f>E80</f>
        <v>2324700</v>
      </c>
    </row>
    <row r="80" spans="1:5" ht="15.75">
      <c r="A80" s="2" t="s">
        <v>250</v>
      </c>
      <c r="B80" s="6" t="s">
        <v>302</v>
      </c>
      <c r="C80" s="6" t="s">
        <v>169</v>
      </c>
      <c r="D80" s="6" t="s">
        <v>331</v>
      </c>
      <c r="E80" s="92">
        <v>2324700</v>
      </c>
    </row>
    <row r="81" spans="1:5" s="18" customFormat="1" ht="31.5">
      <c r="A81" s="29" t="s">
        <v>11</v>
      </c>
      <c r="B81" s="4" t="s">
        <v>12</v>
      </c>
      <c r="C81" s="4"/>
      <c r="D81" s="4"/>
      <c r="E81" s="91">
        <f>E82</f>
        <v>7262000</v>
      </c>
    </row>
    <row r="82" spans="1:5" ht="31.5">
      <c r="A82" s="2" t="s">
        <v>506</v>
      </c>
      <c r="B82" s="6" t="s">
        <v>505</v>
      </c>
      <c r="C82" s="6"/>
      <c r="D82" s="6"/>
      <c r="E82" s="92">
        <f>E83</f>
        <v>7262000</v>
      </c>
    </row>
    <row r="83" spans="1:5" ht="47.25">
      <c r="A83" s="2" t="s">
        <v>185</v>
      </c>
      <c r="B83" s="6" t="s">
        <v>505</v>
      </c>
      <c r="C83" s="6" t="s">
        <v>186</v>
      </c>
      <c r="D83" s="6"/>
      <c r="E83" s="92">
        <f>E84+E88+E91</f>
        <v>7262000</v>
      </c>
    </row>
    <row r="84" spans="1:5" ht="31.5">
      <c r="A84" s="2" t="s">
        <v>725</v>
      </c>
      <c r="B84" s="6" t="s">
        <v>505</v>
      </c>
      <c r="C84" s="6" t="s">
        <v>187</v>
      </c>
      <c r="D84" s="6"/>
      <c r="E84" s="92">
        <f>E85</f>
        <v>4325000</v>
      </c>
    </row>
    <row r="85" spans="1:5" ht="15.75">
      <c r="A85" s="2" t="s">
        <v>290</v>
      </c>
      <c r="B85" s="6" t="s">
        <v>505</v>
      </c>
      <c r="C85" s="6" t="s">
        <v>726</v>
      </c>
      <c r="D85" s="6"/>
      <c r="E85" s="92">
        <f>E86+E87</f>
        <v>4325000</v>
      </c>
    </row>
    <row r="86" spans="1:5" ht="47.25">
      <c r="A86" s="2" t="s">
        <v>320</v>
      </c>
      <c r="B86" s="6" t="s">
        <v>505</v>
      </c>
      <c r="C86" s="6" t="s">
        <v>726</v>
      </c>
      <c r="D86" s="6" t="s">
        <v>321</v>
      </c>
      <c r="E86" s="92">
        <v>3629000</v>
      </c>
    </row>
    <row r="87" spans="1:5" ht="31.5">
      <c r="A87" s="2" t="s">
        <v>346</v>
      </c>
      <c r="B87" s="6" t="s">
        <v>505</v>
      </c>
      <c r="C87" s="6" t="s">
        <v>726</v>
      </c>
      <c r="D87" s="6" t="s">
        <v>322</v>
      </c>
      <c r="E87" s="92">
        <v>696000</v>
      </c>
    </row>
    <row r="88" spans="1:5" ht="47.25" customHeight="1">
      <c r="A88" s="2" t="s">
        <v>508</v>
      </c>
      <c r="B88" s="6" t="s">
        <v>505</v>
      </c>
      <c r="C88" s="6" t="s">
        <v>188</v>
      </c>
      <c r="D88" s="6"/>
      <c r="E88" s="92">
        <f>E89</f>
        <v>100000</v>
      </c>
    </row>
    <row r="89" spans="1:5" ht="32.25" customHeight="1">
      <c r="A89" s="2" t="s">
        <v>510</v>
      </c>
      <c r="B89" s="6" t="s">
        <v>505</v>
      </c>
      <c r="C89" s="6" t="s">
        <v>727</v>
      </c>
      <c r="D89" s="6"/>
      <c r="E89" s="92">
        <f>E90</f>
        <v>100000</v>
      </c>
    </row>
    <row r="90" spans="1:5" ht="31.5">
      <c r="A90" s="2" t="s">
        <v>346</v>
      </c>
      <c r="B90" s="6" t="s">
        <v>505</v>
      </c>
      <c r="C90" s="6" t="s">
        <v>727</v>
      </c>
      <c r="D90" s="6" t="s">
        <v>322</v>
      </c>
      <c r="E90" s="92">
        <v>100000</v>
      </c>
    </row>
    <row r="91" spans="1:5" ht="34.5" customHeight="1">
      <c r="A91" s="2" t="s">
        <v>742</v>
      </c>
      <c r="B91" s="6" t="s">
        <v>505</v>
      </c>
      <c r="C91" s="6" t="s">
        <v>779</v>
      </c>
      <c r="D91" s="6"/>
      <c r="E91" s="92">
        <f>E92</f>
        <v>2837000</v>
      </c>
    </row>
    <row r="92" spans="1:5" ht="15.75">
      <c r="A92" s="2" t="s">
        <v>290</v>
      </c>
      <c r="B92" s="6" t="s">
        <v>505</v>
      </c>
      <c r="C92" s="6" t="s">
        <v>780</v>
      </c>
      <c r="D92" s="6"/>
      <c r="E92" s="92">
        <f>E93</f>
        <v>2837000</v>
      </c>
    </row>
    <row r="93" spans="1:5" ht="31.5">
      <c r="A93" s="2" t="s">
        <v>346</v>
      </c>
      <c r="B93" s="6" t="s">
        <v>505</v>
      </c>
      <c r="C93" s="6" t="s">
        <v>780</v>
      </c>
      <c r="D93" s="6" t="s">
        <v>322</v>
      </c>
      <c r="E93" s="92">
        <v>2837000</v>
      </c>
    </row>
    <row r="94" spans="1:5" s="18" customFormat="1" ht="15.75">
      <c r="A94" s="29" t="s">
        <v>13</v>
      </c>
      <c r="B94" s="4" t="s">
        <v>14</v>
      </c>
      <c r="C94" s="4"/>
      <c r="D94" s="4"/>
      <c r="E94" s="91">
        <f>E95+E112+E117+E133</f>
        <v>177399990</v>
      </c>
    </row>
    <row r="95" spans="1:5" ht="15.75">
      <c r="A95" s="2" t="s">
        <v>73</v>
      </c>
      <c r="B95" s="6" t="s">
        <v>72</v>
      </c>
      <c r="C95" s="6"/>
      <c r="D95" s="6"/>
      <c r="E95" s="92">
        <f>E96</f>
        <v>8755300</v>
      </c>
    </row>
    <row r="96" spans="1:5" ht="47.25">
      <c r="A96" s="2" t="s">
        <v>1</v>
      </c>
      <c r="B96" s="6" t="s">
        <v>72</v>
      </c>
      <c r="C96" s="6" t="s">
        <v>152</v>
      </c>
      <c r="D96" s="6"/>
      <c r="E96" s="92">
        <f>E97+E104+E100+E107</f>
        <v>8755300</v>
      </c>
    </row>
    <row r="97" spans="1:5" ht="31.5">
      <c r="A97" s="2" t="s">
        <v>353</v>
      </c>
      <c r="B97" s="6" t="s">
        <v>72</v>
      </c>
      <c r="C97" s="6" t="s">
        <v>565</v>
      </c>
      <c r="D97" s="6"/>
      <c r="E97" s="92">
        <f>E98</f>
        <v>2600000</v>
      </c>
    </row>
    <row r="98" spans="1:5" ht="15.75">
      <c r="A98" s="2" t="s">
        <v>488</v>
      </c>
      <c r="B98" s="6" t="s">
        <v>72</v>
      </c>
      <c r="C98" s="6" t="s">
        <v>566</v>
      </c>
      <c r="D98" s="6"/>
      <c r="E98" s="92">
        <f>E99</f>
        <v>2600000</v>
      </c>
    </row>
    <row r="99" spans="1:5" ht="15.75">
      <c r="A99" s="2" t="s">
        <v>323</v>
      </c>
      <c r="B99" s="6" t="s">
        <v>72</v>
      </c>
      <c r="C99" s="6" t="s">
        <v>566</v>
      </c>
      <c r="D99" s="6" t="s">
        <v>324</v>
      </c>
      <c r="E99" s="92">
        <v>2600000</v>
      </c>
    </row>
    <row r="100" spans="1:5" ht="47.25">
      <c r="A100" s="2" t="s">
        <v>570</v>
      </c>
      <c r="B100" s="6" t="s">
        <v>72</v>
      </c>
      <c r="C100" s="6" t="s">
        <v>568</v>
      </c>
      <c r="D100" s="6"/>
      <c r="E100" s="92">
        <f>E101</f>
        <v>1000000</v>
      </c>
    </row>
    <row r="101" spans="1:5" ht="15.75">
      <c r="A101" s="2" t="s">
        <v>74</v>
      </c>
      <c r="B101" s="6" t="s">
        <v>72</v>
      </c>
      <c r="C101" s="6" t="s">
        <v>767</v>
      </c>
      <c r="D101" s="6"/>
      <c r="E101" s="92">
        <f>E102+E103</f>
        <v>1000000</v>
      </c>
    </row>
    <row r="102" spans="1:5" ht="32.25" customHeight="1">
      <c r="A102" s="2" t="s">
        <v>346</v>
      </c>
      <c r="B102" s="6" t="s">
        <v>72</v>
      </c>
      <c r="C102" s="6" t="s">
        <v>767</v>
      </c>
      <c r="D102" s="6" t="s">
        <v>322</v>
      </c>
      <c r="E102" s="92">
        <v>500000</v>
      </c>
    </row>
    <row r="103" spans="1:5" ht="15.75" customHeight="1">
      <c r="A103" s="2" t="s">
        <v>323</v>
      </c>
      <c r="B103" s="6" t="s">
        <v>72</v>
      </c>
      <c r="C103" s="6" t="s">
        <v>767</v>
      </c>
      <c r="D103" s="6" t="s">
        <v>324</v>
      </c>
      <c r="E103" s="92">
        <v>500000</v>
      </c>
    </row>
    <row r="104" spans="1:5" ht="31.5">
      <c r="A104" s="2" t="s">
        <v>455</v>
      </c>
      <c r="B104" s="6" t="s">
        <v>72</v>
      </c>
      <c r="C104" s="6" t="s">
        <v>569</v>
      </c>
      <c r="D104" s="6"/>
      <c r="E104" s="92">
        <f>E105</f>
        <v>2968000</v>
      </c>
    </row>
    <row r="105" spans="1:5" ht="31.5">
      <c r="A105" s="2" t="s">
        <v>325</v>
      </c>
      <c r="B105" s="6" t="s">
        <v>72</v>
      </c>
      <c r="C105" s="6" t="s">
        <v>768</v>
      </c>
      <c r="D105" s="6"/>
      <c r="E105" s="92">
        <f>E106</f>
        <v>2968000</v>
      </c>
    </row>
    <row r="106" spans="1:5" ht="31.5">
      <c r="A106" s="2" t="s">
        <v>328</v>
      </c>
      <c r="B106" s="6" t="s">
        <v>72</v>
      </c>
      <c r="C106" s="6" t="s">
        <v>768</v>
      </c>
      <c r="D106" s="6" t="s">
        <v>329</v>
      </c>
      <c r="E106" s="92">
        <v>2968000</v>
      </c>
    </row>
    <row r="107" spans="1:5" ht="31.5">
      <c r="A107" s="2" t="s">
        <v>58</v>
      </c>
      <c r="B107" s="6" t="s">
        <v>72</v>
      </c>
      <c r="C107" s="6" t="s">
        <v>785</v>
      </c>
      <c r="D107" s="6"/>
      <c r="E107" s="92">
        <f>E108+E110</f>
        <v>2187300</v>
      </c>
    </row>
    <row r="108" spans="1:5" ht="47.25">
      <c r="A108" s="2" t="s">
        <v>354</v>
      </c>
      <c r="B108" s="6" t="s">
        <v>72</v>
      </c>
      <c r="C108" s="6" t="s">
        <v>786</v>
      </c>
      <c r="D108" s="6"/>
      <c r="E108" s="92">
        <f>E109</f>
        <v>592400</v>
      </c>
    </row>
    <row r="109" spans="1:5" ht="31.5">
      <c r="A109" s="2" t="s">
        <v>346</v>
      </c>
      <c r="B109" s="6" t="s">
        <v>72</v>
      </c>
      <c r="C109" s="6" t="s">
        <v>786</v>
      </c>
      <c r="D109" s="6" t="s">
        <v>322</v>
      </c>
      <c r="E109" s="92">
        <v>592400</v>
      </c>
    </row>
    <row r="110" spans="1:5" ht="31.5">
      <c r="A110" s="2" t="s">
        <v>541</v>
      </c>
      <c r="B110" s="6" t="s">
        <v>72</v>
      </c>
      <c r="C110" s="6" t="s">
        <v>787</v>
      </c>
      <c r="D110" s="6"/>
      <c r="E110" s="92">
        <f>E111</f>
        <v>1594900</v>
      </c>
    </row>
    <row r="111" spans="1:5" ht="31.5">
      <c r="A111" s="2" t="s">
        <v>346</v>
      </c>
      <c r="B111" s="6" t="s">
        <v>72</v>
      </c>
      <c r="C111" s="6" t="s">
        <v>787</v>
      </c>
      <c r="D111" s="6" t="s">
        <v>322</v>
      </c>
      <c r="E111" s="92">
        <v>1594900</v>
      </c>
    </row>
    <row r="112" spans="1:5" ht="15.75">
      <c r="A112" s="2" t="s">
        <v>339</v>
      </c>
      <c r="B112" s="6" t="s">
        <v>338</v>
      </c>
      <c r="C112" s="59"/>
      <c r="D112" s="59"/>
      <c r="E112" s="92">
        <f>E113</f>
        <v>12350000</v>
      </c>
    </row>
    <row r="113" spans="1:5" ht="34.5" customHeight="1">
      <c r="A113" s="2" t="s">
        <v>3</v>
      </c>
      <c r="B113" s="6" t="s">
        <v>338</v>
      </c>
      <c r="C113" s="14" t="s">
        <v>179</v>
      </c>
      <c r="D113" s="14"/>
      <c r="E113" s="92">
        <f>E114</f>
        <v>12350000</v>
      </c>
    </row>
    <row r="114" spans="1:5" ht="47.25">
      <c r="A114" s="2" t="s">
        <v>773</v>
      </c>
      <c r="B114" s="6" t="s">
        <v>338</v>
      </c>
      <c r="C114" s="6" t="s">
        <v>741</v>
      </c>
      <c r="D114" s="14"/>
      <c r="E114" s="92">
        <f>E115</f>
        <v>12350000</v>
      </c>
    </row>
    <row r="115" spans="1:5" ht="15.75">
      <c r="A115" s="2" t="s">
        <v>340</v>
      </c>
      <c r="B115" s="6" t="s">
        <v>338</v>
      </c>
      <c r="C115" s="14" t="s">
        <v>770</v>
      </c>
      <c r="D115" s="59"/>
      <c r="E115" s="92">
        <f>E116</f>
        <v>12350000</v>
      </c>
    </row>
    <row r="116" spans="1:5" ht="31.5">
      <c r="A116" s="2" t="s">
        <v>346</v>
      </c>
      <c r="B116" s="6" t="s">
        <v>338</v>
      </c>
      <c r="C116" s="14" t="s">
        <v>770</v>
      </c>
      <c r="D116" s="14">
        <v>200</v>
      </c>
      <c r="E116" s="92">
        <v>12350000</v>
      </c>
    </row>
    <row r="117" spans="1:5" ht="15.75">
      <c r="A117" s="2" t="s">
        <v>249</v>
      </c>
      <c r="B117" s="6" t="s">
        <v>22</v>
      </c>
      <c r="C117" s="14"/>
      <c r="D117" s="6"/>
      <c r="E117" s="92">
        <f>E118</f>
        <v>140157460</v>
      </c>
    </row>
    <row r="118" spans="1:5" ht="33.75" customHeight="1">
      <c r="A118" s="2" t="s">
        <v>3</v>
      </c>
      <c r="B118" s="6" t="s">
        <v>22</v>
      </c>
      <c r="C118" s="14" t="s">
        <v>179</v>
      </c>
      <c r="D118" s="6"/>
      <c r="E118" s="92">
        <f>E119+E126</f>
        <v>140157460</v>
      </c>
    </row>
    <row r="119" spans="1:5" ht="31.5">
      <c r="A119" s="2" t="s">
        <v>771</v>
      </c>
      <c r="B119" s="6" t="s">
        <v>22</v>
      </c>
      <c r="C119" s="14" t="s">
        <v>180</v>
      </c>
      <c r="D119" s="6"/>
      <c r="E119" s="92">
        <f>E122+E120</f>
        <v>135658000</v>
      </c>
    </row>
    <row r="120" spans="1:5" ht="31.5">
      <c r="A120" s="2" t="s">
        <v>362</v>
      </c>
      <c r="B120" s="6" t="s">
        <v>22</v>
      </c>
      <c r="C120" s="6" t="s">
        <v>363</v>
      </c>
      <c r="D120" s="6"/>
      <c r="E120" s="92">
        <f>E121</f>
        <v>50063000</v>
      </c>
    </row>
    <row r="121" spans="1:5" ht="31.5">
      <c r="A121" s="2" t="s">
        <v>346</v>
      </c>
      <c r="B121" s="6" t="s">
        <v>22</v>
      </c>
      <c r="C121" s="6" t="s">
        <v>363</v>
      </c>
      <c r="D121" s="6" t="s">
        <v>322</v>
      </c>
      <c r="E121" s="92">
        <v>50063000</v>
      </c>
    </row>
    <row r="122" spans="1:5" ht="15.75">
      <c r="A122" s="2" t="s">
        <v>289</v>
      </c>
      <c r="B122" s="6" t="s">
        <v>22</v>
      </c>
      <c r="C122" s="6" t="s">
        <v>181</v>
      </c>
      <c r="D122" s="6"/>
      <c r="E122" s="92">
        <f>E124+E123+E125</f>
        <v>85595000</v>
      </c>
    </row>
    <row r="123" spans="1:5" ht="31.5">
      <c r="A123" s="2" t="s">
        <v>346</v>
      </c>
      <c r="B123" s="6" t="s">
        <v>22</v>
      </c>
      <c r="C123" s="6" t="s">
        <v>181</v>
      </c>
      <c r="D123" s="6" t="s">
        <v>322</v>
      </c>
      <c r="E123" s="92">
        <v>28573465</v>
      </c>
    </row>
    <row r="124" spans="1:5" ht="15.75">
      <c r="A124" s="2" t="s">
        <v>250</v>
      </c>
      <c r="B124" s="6" t="s">
        <v>22</v>
      </c>
      <c r="C124" s="6" t="s">
        <v>181</v>
      </c>
      <c r="D124" s="6" t="s">
        <v>331</v>
      </c>
      <c r="E124" s="92">
        <v>57004000</v>
      </c>
    </row>
    <row r="125" spans="1:5" ht="15.75">
      <c r="A125" s="2" t="s">
        <v>323</v>
      </c>
      <c r="B125" s="6" t="s">
        <v>22</v>
      </c>
      <c r="C125" s="6" t="s">
        <v>181</v>
      </c>
      <c r="D125" s="6" t="s">
        <v>324</v>
      </c>
      <c r="E125" s="92">
        <v>17535</v>
      </c>
    </row>
    <row r="126" spans="1:5" ht="47.25">
      <c r="A126" s="2" t="s">
        <v>769</v>
      </c>
      <c r="B126" s="6" t="s">
        <v>22</v>
      </c>
      <c r="C126" s="6" t="s">
        <v>182</v>
      </c>
      <c r="D126" s="6"/>
      <c r="E126" s="92">
        <f>E127+E129+E131</f>
        <v>4499460</v>
      </c>
    </row>
    <row r="127" spans="1:5" ht="31.5">
      <c r="A127" s="2" t="s">
        <v>821</v>
      </c>
      <c r="B127" s="6" t="s">
        <v>22</v>
      </c>
      <c r="C127" s="6" t="s">
        <v>848</v>
      </c>
      <c r="D127" s="6"/>
      <c r="E127" s="145">
        <f>E128</f>
        <v>3899460</v>
      </c>
    </row>
    <row r="128" spans="1:5" ht="31.5">
      <c r="A128" s="2" t="s">
        <v>346</v>
      </c>
      <c r="B128" s="6" t="s">
        <v>22</v>
      </c>
      <c r="C128" s="6" t="s">
        <v>848</v>
      </c>
      <c r="D128" s="14">
        <v>200</v>
      </c>
      <c r="E128" s="145">
        <v>3899460</v>
      </c>
    </row>
    <row r="129" spans="1:5" ht="31.5">
      <c r="A129" s="2" t="s">
        <v>823</v>
      </c>
      <c r="B129" s="6" t="s">
        <v>22</v>
      </c>
      <c r="C129" s="6" t="s">
        <v>849</v>
      </c>
      <c r="D129" s="6"/>
      <c r="E129" s="92">
        <f>E130</f>
        <v>300000</v>
      </c>
    </row>
    <row r="130" spans="1:5" ht="31.5">
      <c r="A130" s="2" t="s">
        <v>346</v>
      </c>
      <c r="B130" s="6" t="s">
        <v>22</v>
      </c>
      <c r="C130" s="6" t="s">
        <v>849</v>
      </c>
      <c r="D130" s="14">
        <v>200</v>
      </c>
      <c r="E130" s="92">
        <v>300000</v>
      </c>
    </row>
    <row r="131" spans="1:5" ht="31.5">
      <c r="A131" s="2" t="s">
        <v>825</v>
      </c>
      <c r="B131" s="6" t="s">
        <v>22</v>
      </c>
      <c r="C131" s="6" t="s">
        <v>850</v>
      </c>
      <c r="D131" s="6"/>
      <c r="E131" s="92">
        <f>E132</f>
        <v>300000</v>
      </c>
    </row>
    <row r="132" spans="1:5" ht="31.5">
      <c r="A132" s="2" t="s">
        <v>346</v>
      </c>
      <c r="B132" s="6" t="s">
        <v>22</v>
      </c>
      <c r="C132" s="6" t="s">
        <v>850</v>
      </c>
      <c r="D132" s="14">
        <v>200</v>
      </c>
      <c r="E132" s="92">
        <v>300000</v>
      </c>
    </row>
    <row r="133" spans="1:5" ht="15.75">
      <c r="A133" s="2" t="s">
        <v>15</v>
      </c>
      <c r="B133" s="6" t="s">
        <v>341</v>
      </c>
      <c r="C133" s="6"/>
      <c r="D133" s="6"/>
      <c r="E133" s="92">
        <f>E134+E138</f>
        <v>16137230</v>
      </c>
    </row>
    <row r="134" spans="1:5" ht="47.25">
      <c r="A134" s="2" t="s">
        <v>0</v>
      </c>
      <c r="B134" s="6" t="s">
        <v>341</v>
      </c>
      <c r="C134" s="6" t="s">
        <v>150</v>
      </c>
      <c r="D134" s="6"/>
      <c r="E134" s="92">
        <f>E135</f>
        <v>2400000</v>
      </c>
    </row>
    <row r="135" spans="1:5" ht="31.5">
      <c r="A135" s="2" t="s">
        <v>564</v>
      </c>
      <c r="B135" s="6" t="s">
        <v>341</v>
      </c>
      <c r="C135" s="6" t="s">
        <v>151</v>
      </c>
      <c r="D135" s="6"/>
      <c r="E135" s="92">
        <f>E136</f>
        <v>2400000</v>
      </c>
    </row>
    <row r="136" spans="1:5" ht="15.75">
      <c r="A136" s="2" t="s">
        <v>246</v>
      </c>
      <c r="B136" s="6" t="s">
        <v>341</v>
      </c>
      <c r="C136" s="6" t="s">
        <v>40</v>
      </c>
      <c r="D136" s="6"/>
      <c r="E136" s="92">
        <f>E137</f>
        <v>2400000</v>
      </c>
    </row>
    <row r="137" spans="1:5" ht="15.75">
      <c r="A137" s="2" t="s">
        <v>323</v>
      </c>
      <c r="B137" s="6" t="s">
        <v>341</v>
      </c>
      <c r="C137" s="6" t="s">
        <v>40</v>
      </c>
      <c r="D137" s="6" t="s">
        <v>324</v>
      </c>
      <c r="E137" s="92">
        <v>2400000</v>
      </c>
    </row>
    <row r="138" spans="1:5" ht="51" customHeight="1">
      <c r="A138" s="2" t="s">
        <v>576</v>
      </c>
      <c r="B138" s="6" t="s">
        <v>341</v>
      </c>
      <c r="C138" s="6" t="s">
        <v>170</v>
      </c>
      <c r="D138" s="5"/>
      <c r="E138" s="92">
        <f>E139</f>
        <v>13737230</v>
      </c>
    </row>
    <row r="139" spans="1:5" ht="31.5">
      <c r="A139" s="2" t="s">
        <v>580</v>
      </c>
      <c r="B139" s="6" t="s">
        <v>341</v>
      </c>
      <c r="C139" s="6" t="s">
        <v>178</v>
      </c>
      <c r="D139" s="5"/>
      <c r="E139" s="92">
        <f>E140+E142+E144</f>
        <v>13737230</v>
      </c>
    </row>
    <row r="140" spans="1:5" ht="15.75">
      <c r="A140" s="2" t="s">
        <v>216</v>
      </c>
      <c r="B140" s="6" t="s">
        <v>341</v>
      </c>
      <c r="C140" s="6" t="s">
        <v>760</v>
      </c>
      <c r="D140" s="6"/>
      <c r="E140" s="92">
        <f>E141</f>
        <v>2392230</v>
      </c>
    </row>
    <row r="141" spans="1:5" ht="31.5">
      <c r="A141" s="2" t="s">
        <v>346</v>
      </c>
      <c r="B141" s="6" t="s">
        <v>341</v>
      </c>
      <c r="C141" s="6" t="s">
        <v>760</v>
      </c>
      <c r="D141" s="6" t="s">
        <v>322</v>
      </c>
      <c r="E141" s="92">
        <v>2392230</v>
      </c>
    </row>
    <row r="142" spans="1:5" ht="15.75">
      <c r="A142" s="2" t="s">
        <v>59</v>
      </c>
      <c r="B142" s="6" t="s">
        <v>341</v>
      </c>
      <c r="C142" s="6" t="s">
        <v>761</v>
      </c>
      <c r="D142" s="6"/>
      <c r="E142" s="92">
        <f>E143</f>
        <v>3855000</v>
      </c>
    </row>
    <row r="143" spans="1:5" ht="31.5">
      <c r="A143" s="2" t="s">
        <v>346</v>
      </c>
      <c r="B143" s="6" t="s">
        <v>341</v>
      </c>
      <c r="C143" s="6" t="s">
        <v>761</v>
      </c>
      <c r="D143" s="6" t="s">
        <v>322</v>
      </c>
      <c r="E143" s="92">
        <v>3855000</v>
      </c>
    </row>
    <row r="144" spans="1:5" ht="15.75" customHeight="1">
      <c r="A144" s="2" t="s">
        <v>511</v>
      </c>
      <c r="B144" s="6" t="s">
        <v>341</v>
      </c>
      <c r="C144" s="6" t="s">
        <v>762</v>
      </c>
      <c r="D144" s="6"/>
      <c r="E144" s="92">
        <f>E145</f>
        <v>7490000</v>
      </c>
    </row>
    <row r="145" spans="1:5" ht="31.5">
      <c r="A145" s="2" t="s">
        <v>328</v>
      </c>
      <c r="B145" s="6" t="s">
        <v>341</v>
      </c>
      <c r="C145" s="6" t="s">
        <v>762</v>
      </c>
      <c r="D145" s="6" t="s">
        <v>329</v>
      </c>
      <c r="E145" s="92">
        <v>7490000</v>
      </c>
    </row>
    <row r="146" spans="1:5" s="18" customFormat="1" ht="15.75">
      <c r="A146" s="29" t="s">
        <v>293</v>
      </c>
      <c r="B146" s="4" t="s">
        <v>291</v>
      </c>
      <c r="C146" s="4"/>
      <c r="D146" s="4"/>
      <c r="E146" s="91">
        <f>E147+E158+E187+E171</f>
        <v>80515380.42</v>
      </c>
    </row>
    <row r="147" spans="1:5" s="18" customFormat="1" ht="15.75">
      <c r="A147" s="2" t="s">
        <v>310</v>
      </c>
      <c r="B147" s="6" t="s">
        <v>309</v>
      </c>
      <c r="C147" s="6"/>
      <c r="D147" s="6"/>
      <c r="E147" s="92">
        <f>E152+E148</f>
        <v>4816159.5</v>
      </c>
    </row>
    <row r="148" spans="1:5" s="18" customFormat="1" ht="31.5">
      <c r="A148" s="2" t="s">
        <v>572</v>
      </c>
      <c r="B148" s="6" t="s">
        <v>309</v>
      </c>
      <c r="C148" s="6" t="s">
        <v>161</v>
      </c>
      <c r="D148" s="6"/>
      <c r="E148" s="92">
        <f>E149</f>
        <v>1350000</v>
      </c>
    </row>
    <row r="149" spans="1:5" s="18" customFormat="1" ht="31.5">
      <c r="A149" s="2" t="s">
        <v>194</v>
      </c>
      <c r="B149" s="6" t="s">
        <v>309</v>
      </c>
      <c r="C149" s="6" t="s">
        <v>469</v>
      </c>
      <c r="D149" s="6"/>
      <c r="E149" s="92">
        <f>E150</f>
        <v>1350000</v>
      </c>
    </row>
    <row r="150" spans="1:5" s="18" customFormat="1" ht="31.5">
      <c r="A150" s="2" t="s">
        <v>311</v>
      </c>
      <c r="B150" s="6" t="s">
        <v>309</v>
      </c>
      <c r="C150" s="6" t="s">
        <v>746</v>
      </c>
      <c r="D150" s="6"/>
      <c r="E150" s="92">
        <f>E151</f>
        <v>1350000</v>
      </c>
    </row>
    <row r="151" spans="1:5" s="18" customFormat="1" ht="31.5">
      <c r="A151" s="2" t="s">
        <v>346</v>
      </c>
      <c r="B151" s="6" t="s">
        <v>309</v>
      </c>
      <c r="C151" s="6" t="s">
        <v>746</v>
      </c>
      <c r="D151" s="6" t="s">
        <v>322</v>
      </c>
      <c r="E151" s="92">
        <v>1350000</v>
      </c>
    </row>
    <row r="152" spans="1:5" s="18" customFormat="1" ht="34.5" customHeight="1">
      <c r="A152" s="2" t="s">
        <v>581</v>
      </c>
      <c r="B152" s="6" t="s">
        <v>309</v>
      </c>
      <c r="C152" s="6" t="s">
        <v>582</v>
      </c>
      <c r="D152" s="6"/>
      <c r="E152" s="92">
        <f>E153</f>
        <v>3466159.5</v>
      </c>
    </row>
    <row r="153" spans="1:5" s="18" customFormat="1" ht="34.5" customHeight="1">
      <c r="A153" s="2" t="s">
        <v>797</v>
      </c>
      <c r="B153" s="6" t="s">
        <v>309</v>
      </c>
      <c r="C153" s="6" t="s">
        <v>583</v>
      </c>
      <c r="D153" s="6"/>
      <c r="E153" s="92">
        <f>E156+E154</f>
        <v>3466159.5</v>
      </c>
    </row>
    <row r="154" spans="1:5" s="18" customFormat="1" ht="34.5" customHeight="1">
      <c r="A154" s="2" t="s">
        <v>215</v>
      </c>
      <c r="B154" s="6" t="s">
        <v>309</v>
      </c>
      <c r="C154" s="6" t="s">
        <v>827</v>
      </c>
      <c r="D154" s="6"/>
      <c r="E154" s="92">
        <f>E155</f>
        <v>52247</v>
      </c>
    </row>
    <row r="155" spans="1:5" s="18" customFormat="1" ht="34.5" customHeight="1">
      <c r="A155" s="2" t="s">
        <v>108</v>
      </c>
      <c r="B155" s="6" t="s">
        <v>309</v>
      </c>
      <c r="C155" s="6" t="s">
        <v>827</v>
      </c>
      <c r="D155" s="6" t="s">
        <v>335</v>
      </c>
      <c r="E155" s="92">
        <v>52247</v>
      </c>
    </row>
    <row r="156" spans="1:5" s="18" customFormat="1" ht="51" customHeight="1">
      <c r="A156" s="2" t="s">
        <v>432</v>
      </c>
      <c r="B156" s="6" t="s">
        <v>309</v>
      </c>
      <c r="C156" s="6" t="s">
        <v>798</v>
      </c>
      <c r="D156" s="6"/>
      <c r="E156" s="92">
        <f>E157</f>
        <v>3413912.5</v>
      </c>
    </row>
    <row r="157" spans="1:5" s="18" customFormat="1" ht="32.25" customHeight="1">
      <c r="A157" s="2" t="s">
        <v>215</v>
      </c>
      <c r="B157" s="6" t="s">
        <v>309</v>
      </c>
      <c r="C157" s="6" t="s">
        <v>798</v>
      </c>
      <c r="D157" s="6" t="s">
        <v>335</v>
      </c>
      <c r="E157" s="92">
        <v>3413912.5</v>
      </c>
    </row>
    <row r="158" spans="1:5" ht="15.75">
      <c r="A158" s="2" t="s">
        <v>294</v>
      </c>
      <c r="B158" s="6" t="s">
        <v>292</v>
      </c>
      <c r="C158" s="6"/>
      <c r="D158" s="6"/>
      <c r="E158" s="92">
        <f>E159</f>
        <v>22764680.919999998</v>
      </c>
    </row>
    <row r="159" spans="1:5" s="18" customFormat="1" ht="51.75" customHeight="1">
      <c r="A159" s="2" t="s">
        <v>576</v>
      </c>
      <c r="B159" s="6" t="s">
        <v>292</v>
      </c>
      <c r="C159" s="6" t="s">
        <v>170</v>
      </c>
      <c r="D159" s="6"/>
      <c r="E159" s="92">
        <f>E160++E163+E168</f>
        <v>22764680.919999998</v>
      </c>
    </row>
    <row r="160" spans="1:5" s="18" customFormat="1" ht="38.25" customHeight="1">
      <c r="A160" s="2" t="s">
        <v>752</v>
      </c>
      <c r="B160" s="6" t="s">
        <v>292</v>
      </c>
      <c r="C160" s="6" t="s">
        <v>171</v>
      </c>
      <c r="D160" s="6"/>
      <c r="E160" s="92">
        <f>E161</f>
        <v>4069961.88</v>
      </c>
    </row>
    <row r="161" spans="1:5" s="18" customFormat="1" ht="31.5">
      <c r="A161" s="2" t="s">
        <v>215</v>
      </c>
      <c r="B161" s="6" t="s">
        <v>292</v>
      </c>
      <c r="C161" s="6" t="s">
        <v>577</v>
      </c>
      <c r="D161" s="6"/>
      <c r="E161" s="92">
        <f>E162</f>
        <v>4069961.88</v>
      </c>
    </row>
    <row r="162" spans="1:5" s="18" customFormat="1" ht="33.75" customHeight="1">
      <c r="A162" s="2" t="s">
        <v>108</v>
      </c>
      <c r="B162" s="6" t="s">
        <v>292</v>
      </c>
      <c r="C162" s="6" t="s">
        <v>577</v>
      </c>
      <c r="D162" s="6" t="s">
        <v>335</v>
      </c>
      <c r="E162" s="92">
        <v>4069961.88</v>
      </c>
    </row>
    <row r="163" spans="1:5" s="18" customFormat="1" ht="33.75" customHeight="1">
      <c r="A163" s="2" t="s">
        <v>764</v>
      </c>
      <c r="B163" s="6" t="s">
        <v>292</v>
      </c>
      <c r="C163" s="6" t="s">
        <v>172</v>
      </c>
      <c r="D163" s="6"/>
      <c r="E163" s="92">
        <f>E164+E166</f>
        <v>16445427.54</v>
      </c>
    </row>
    <row r="164" spans="1:5" s="18" customFormat="1" ht="15.75">
      <c r="A164" s="2" t="s">
        <v>33</v>
      </c>
      <c r="B164" s="6" t="s">
        <v>292</v>
      </c>
      <c r="C164" s="6" t="s">
        <v>579</v>
      </c>
      <c r="D164" s="6"/>
      <c r="E164" s="92">
        <f>E165</f>
        <v>13445427.54</v>
      </c>
    </row>
    <row r="165" spans="1:5" s="18" customFormat="1" ht="31.5">
      <c r="A165" s="2" t="s">
        <v>346</v>
      </c>
      <c r="B165" s="6" t="s">
        <v>292</v>
      </c>
      <c r="C165" s="6" t="s">
        <v>579</v>
      </c>
      <c r="D165" s="6" t="s">
        <v>322</v>
      </c>
      <c r="E165" s="92">
        <v>13445427.54</v>
      </c>
    </row>
    <row r="166" spans="1:5" s="18" customFormat="1" ht="66" customHeight="1">
      <c r="A166" s="2" t="s">
        <v>425</v>
      </c>
      <c r="B166" s="6" t="s">
        <v>292</v>
      </c>
      <c r="C166" s="6" t="s">
        <v>578</v>
      </c>
      <c r="D166" s="6"/>
      <c r="E166" s="92">
        <f>E167</f>
        <v>3000000</v>
      </c>
    </row>
    <row r="167" spans="1:5" s="18" customFormat="1" ht="15.75">
      <c r="A167" s="2" t="s">
        <v>323</v>
      </c>
      <c r="B167" s="6" t="s">
        <v>292</v>
      </c>
      <c r="C167" s="6" t="s">
        <v>578</v>
      </c>
      <c r="D167" s="6" t="s">
        <v>324</v>
      </c>
      <c r="E167" s="92">
        <v>3000000</v>
      </c>
    </row>
    <row r="168" spans="1:5" s="18" customFormat="1" ht="31.5">
      <c r="A168" s="2" t="s">
        <v>175</v>
      </c>
      <c r="B168" s="6" t="s">
        <v>292</v>
      </c>
      <c r="C168" s="6" t="s">
        <v>753</v>
      </c>
      <c r="D168" s="6"/>
      <c r="E168" s="92">
        <f>E169</f>
        <v>2249291.5</v>
      </c>
    </row>
    <row r="169" spans="1:5" s="60" customFormat="1" ht="46.5" customHeight="1">
      <c r="A169" s="2" t="s">
        <v>496</v>
      </c>
      <c r="B169" s="6" t="s">
        <v>292</v>
      </c>
      <c r="C169" s="6" t="s">
        <v>754</v>
      </c>
      <c r="D169" s="6"/>
      <c r="E169" s="92">
        <f>E170</f>
        <v>2249291.5</v>
      </c>
    </row>
    <row r="170" spans="1:5" s="60" customFormat="1" ht="35.25" customHeight="1">
      <c r="A170" s="2" t="s">
        <v>346</v>
      </c>
      <c r="B170" s="6" t="s">
        <v>292</v>
      </c>
      <c r="C170" s="6" t="s">
        <v>754</v>
      </c>
      <c r="D170" s="6" t="s">
        <v>322</v>
      </c>
      <c r="E170" s="92">
        <v>2249291.5</v>
      </c>
    </row>
    <row r="171" spans="1:5" s="60" customFormat="1" ht="19.5" customHeight="1">
      <c r="A171" s="2" t="s">
        <v>802</v>
      </c>
      <c r="B171" s="6" t="s">
        <v>799</v>
      </c>
      <c r="C171" s="6"/>
      <c r="D171" s="6"/>
      <c r="E171" s="92">
        <f>E172</f>
        <v>44834540</v>
      </c>
    </row>
    <row r="172" spans="1:5" s="60" customFormat="1" ht="51.75" customHeight="1">
      <c r="A172" s="2" t="s">
        <v>576</v>
      </c>
      <c r="B172" s="6" t="s">
        <v>799</v>
      </c>
      <c r="C172" s="6" t="s">
        <v>170</v>
      </c>
      <c r="D172" s="6"/>
      <c r="E172" s="92">
        <f>E176+E173</f>
        <v>44834540</v>
      </c>
    </row>
    <row r="173" spans="1:5" s="60" customFormat="1" ht="21.75" customHeight="1">
      <c r="A173" s="2" t="s">
        <v>803</v>
      </c>
      <c r="B173" s="6" t="s">
        <v>799</v>
      </c>
      <c r="C173" s="6" t="s">
        <v>804</v>
      </c>
      <c r="D173" s="6"/>
      <c r="E173" s="92">
        <f>E174</f>
        <v>123640</v>
      </c>
    </row>
    <row r="174" spans="1:5" s="60" customFormat="1" ht="66.75" customHeight="1">
      <c r="A174" s="2" t="s">
        <v>805</v>
      </c>
      <c r="B174" s="6" t="s">
        <v>799</v>
      </c>
      <c r="C174" s="6" t="s">
        <v>806</v>
      </c>
      <c r="D174" s="6"/>
      <c r="E174" s="92">
        <f>E175</f>
        <v>123640</v>
      </c>
    </row>
    <row r="175" spans="1:5" s="60" customFormat="1" ht="20.25" customHeight="1">
      <c r="A175" s="2" t="s">
        <v>250</v>
      </c>
      <c r="B175" s="6" t="s">
        <v>799</v>
      </c>
      <c r="C175" s="6" t="s">
        <v>806</v>
      </c>
      <c r="D175" s="6" t="s">
        <v>331</v>
      </c>
      <c r="E175" s="92">
        <v>123640</v>
      </c>
    </row>
    <row r="176" spans="1:5" s="60" customFormat="1" ht="35.25" customHeight="1">
      <c r="A176" s="2" t="s">
        <v>504</v>
      </c>
      <c r="B176" s="6" t="s">
        <v>799</v>
      </c>
      <c r="C176" s="6" t="s">
        <v>173</v>
      </c>
      <c r="D176" s="6"/>
      <c r="E176" s="92">
        <f>E179+E183+E185+E181+E177</f>
        <v>44710900</v>
      </c>
    </row>
    <row r="177" spans="1:5" s="60" customFormat="1" ht="35.25" customHeight="1">
      <c r="A177" s="94" t="s">
        <v>902</v>
      </c>
      <c r="B177" s="95" t="s">
        <v>799</v>
      </c>
      <c r="C177" s="95" t="s">
        <v>904</v>
      </c>
      <c r="D177" s="95"/>
      <c r="E177" s="121">
        <f>E178</f>
        <v>2151400</v>
      </c>
    </row>
    <row r="178" spans="1:5" s="60" customFormat="1" ht="22.5" customHeight="1">
      <c r="A178" s="94" t="s">
        <v>250</v>
      </c>
      <c r="B178" s="95" t="s">
        <v>799</v>
      </c>
      <c r="C178" s="95" t="s">
        <v>904</v>
      </c>
      <c r="D178" s="95" t="s">
        <v>331</v>
      </c>
      <c r="E178" s="121">
        <v>2151400</v>
      </c>
    </row>
    <row r="179" spans="1:5" s="60" customFormat="1" ht="21" customHeight="1">
      <c r="A179" s="2" t="s">
        <v>801</v>
      </c>
      <c r="B179" s="6" t="s">
        <v>799</v>
      </c>
      <c r="C179" s="6" t="s">
        <v>800</v>
      </c>
      <c r="D179" s="6"/>
      <c r="E179" s="92">
        <f>E180</f>
        <v>35509500</v>
      </c>
    </row>
    <row r="180" spans="1:5" s="60" customFormat="1" ht="35.25" customHeight="1">
      <c r="A180" s="2" t="s">
        <v>108</v>
      </c>
      <c r="B180" s="6" t="s">
        <v>799</v>
      </c>
      <c r="C180" s="6" t="s">
        <v>800</v>
      </c>
      <c r="D180" s="6" t="s">
        <v>335</v>
      </c>
      <c r="E180" s="92">
        <v>35509500</v>
      </c>
    </row>
    <row r="181" spans="1:5" s="60" customFormat="1" ht="35.25" customHeight="1">
      <c r="A181" s="2" t="s">
        <v>821</v>
      </c>
      <c r="B181" s="6" t="s">
        <v>799</v>
      </c>
      <c r="C181" s="6" t="s">
        <v>837</v>
      </c>
      <c r="D181" s="6"/>
      <c r="E181" s="92">
        <f>E182</f>
        <v>900000</v>
      </c>
    </row>
    <row r="182" spans="1:5" s="60" customFormat="1" ht="13.5" customHeight="1">
      <c r="A182" s="2" t="s">
        <v>250</v>
      </c>
      <c r="B182" s="6" t="s">
        <v>799</v>
      </c>
      <c r="C182" s="6" t="s">
        <v>837</v>
      </c>
      <c r="D182" s="6" t="s">
        <v>331</v>
      </c>
      <c r="E182" s="92">
        <v>900000</v>
      </c>
    </row>
    <row r="183" spans="1:5" s="60" customFormat="1" ht="48" customHeight="1">
      <c r="A183" s="2" t="s">
        <v>838</v>
      </c>
      <c r="B183" s="6" t="s">
        <v>799</v>
      </c>
      <c r="C183" s="6" t="s">
        <v>839</v>
      </c>
      <c r="D183" s="6"/>
      <c r="E183" s="92">
        <f>E184</f>
        <v>2050000</v>
      </c>
    </row>
    <row r="184" spans="1:5" s="60" customFormat="1" ht="16.5" customHeight="1">
      <c r="A184" s="2" t="s">
        <v>840</v>
      </c>
      <c r="B184" s="6" t="s">
        <v>799</v>
      </c>
      <c r="C184" s="6" t="s">
        <v>839</v>
      </c>
      <c r="D184" s="6" t="s">
        <v>331</v>
      </c>
      <c r="E184" s="92">
        <v>2050000</v>
      </c>
    </row>
    <row r="185" spans="1:5" s="60" customFormat="1" ht="19.5" customHeight="1">
      <c r="A185" s="2" t="s">
        <v>841</v>
      </c>
      <c r="B185" s="6" t="s">
        <v>799</v>
      </c>
      <c r="C185" s="6" t="s">
        <v>842</v>
      </c>
      <c r="D185" s="6"/>
      <c r="E185" s="92">
        <f>E186</f>
        <v>4100000</v>
      </c>
    </row>
    <row r="186" spans="1:5" s="60" customFormat="1" ht="15.75" customHeight="1">
      <c r="A186" s="2" t="s">
        <v>250</v>
      </c>
      <c r="B186" s="6" t="s">
        <v>799</v>
      </c>
      <c r="C186" s="6" t="s">
        <v>842</v>
      </c>
      <c r="D186" s="6" t="s">
        <v>331</v>
      </c>
      <c r="E186" s="92">
        <v>4100000</v>
      </c>
    </row>
    <row r="187" spans="1:5" s="18" customFormat="1" ht="15.75">
      <c r="A187" s="2" t="s">
        <v>485</v>
      </c>
      <c r="B187" s="6" t="s">
        <v>484</v>
      </c>
      <c r="C187" s="6"/>
      <c r="D187" s="6"/>
      <c r="E187" s="92">
        <f>E190</f>
        <v>8100000</v>
      </c>
    </row>
    <row r="188" spans="1:5" s="18" customFormat="1" ht="47.25">
      <c r="A188" s="2" t="s">
        <v>576</v>
      </c>
      <c r="B188" s="6" t="s">
        <v>484</v>
      </c>
      <c r="C188" s="6" t="s">
        <v>170</v>
      </c>
      <c r="D188" s="6"/>
      <c r="E188" s="92">
        <f>E190</f>
        <v>8100000</v>
      </c>
    </row>
    <row r="189" spans="1:5" s="18" customFormat="1" ht="31.5">
      <c r="A189" s="2" t="s">
        <v>504</v>
      </c>
      <c r="B189" s="6" t="s">
        <v>484</v>
      </c>
      <c r="C189" s="6" t="s">
        <v>173</v>
      </c>
      <c r="D189" s="6"/>
      <c r="E189" s="92">
        <f>E190</f>
        <v>8100000</v>
      </c>
    </row>
    <row r="190" spans="1:5" s="18" customFormat="1" ht="63">
      <c r="A190" s="2" t="s">
        <v>735</v>
      </c>
      <c r="B190" s="6" t="s">
        <v>484</v>
      </c>
      <c r="C190" s="6" t="s">
        <v>174</v>
      </c>
      <c r="D190" s="6"/>
      <c r="E190" s="92">
        <f>E191</f>
        <v>8100000</v>
      </c>
    </row>
    <row r="191" spans="1:5" s="18" customFormat="1" ht="15.75">
      <c r="A191" s="2" t="s">
        <v>250</v>
      </c>
      <c r="B191" s="6" t="s">
        <v>484</v>
      </c>
      <c r="C191" s="6" t="s">
        <v>174</v>
      </c>
      <c r="D191" s="6" t="s">
        <v>331</v>
      </c>
      <c r="E191" s="92">
        <v>8100000</v>
      </c>
    </row>
    <row r="192" spans="1:5" s="18" customFormat="1" ht="15.75">
      <c r="A192" s="29" t="s">
        <v>478</v>
      </c>
      <c r="B192" s="4" t="s">
        <v>480</v>
      </c>
      <c r="C192" s="4"/>
      <c r="D192" s="4"/>
      <c r="E192" s="91">
        <f>E193</f>
        <v>5000000</v>
      </c>
    </row>
    <row r="193" spans="1:5" s="18" customFormat="1" ht="15.75">
      <c r="A193" s="2" t="s">
        <v>481</v>
      </c>
      <c r="B193" s="6" t="s">
        <v>479</v>
      </c>
      <c r="C193" s="6"/>
      <c r="D193" s="6"/>
      <c r="E193" s="92">
        <f>E194</f>
        <v>5000000</v>
      </c>
    </row>
    <row r="194" spans="1:5" s="18" customFormat="1" ht="49.5" customHeight="1">
      <c r="A194" s="2" t="s">
        <v>576</v>
      </c>
      <c r="B194" s="6" t="s">
        <v>479</v>
      </c>
      <c r="C194" s="6" t="s">
        <v>170</v>
      </c>
      <c r="D194" s="6"/>
      <c r="E194" s="92">
        <f>E195</f>
        <v>5000000</v>
      </c>
    </row>
    <row r="195" spans="1:5" s="18" customFormat="1" ht="31.5">
      <c r="A195" s="2" t="s">
        <v>504</v>
      </c>
      <c r="B195" s="6" t="s">
        <v>479</v>
      </c>
      <c r="C195" s="6" t="s">
        <v>173</v>
      </c>
      <c r="D195" s="6"/>
      <c r="E195" s="92">
        <f>E196</f>
        <v>5000000</v>
      </c>
    </row>
    <row r="196" spans="1:5" s="18" customFormat="1" ht="15.75">
      <c r="A196" s="2" t="s">
        <v>489</v>
      </c>
      <c r="B196" s="6" t="s">
        <v>479</v>
      </c>
      <c r="C196" s="6" t="s">
        <v>490</v>
      </c>
      <c r="D196" s="6"/>
      <c r="E196" s="92">
        <f>E197</f>
        <v>5000000</v>
      </c>
    </row>
    <row r="197" spans="1:5" s="18" customFormat="1" ht="31.5">
      <c r="A197" s="2" t="s">
        <v>346</v>
      </c>
      <c r="B197" s="6" t="s">
        <v>479</v>
      </c>
      <c r="C197" s="6" t="s">
        <v>490</v>
      </c>
      <c r="D197" s="6" t="s">
        <v>322</v>
      </c>
      <c r="E197" s="92">
        <v>5000000</v>
      </c>
    </row>
    <row r="198" spans="1:5" ht="15.75">
      <c r="A198" s="29" t="s">
        <v>16</v>
      </c>
      <c r="B198" s="4" t="s">
        <v>265</v>
      </c>
      <c r="C198" s="4"/>
      <c r="D198" s="4"/>
      <c r="E198" s="91">
        <f>E199+E223+E302+E283+E262</f>
        <v>1353185952.4</v>
      </c>
    </row>
    <row r="199" spans="1:5" ht="15.75">
      <c r="A199" s="2" t="s">
        <v>269</v>
      </c>
      <c r="B199" s="6" t="s">
        <v>266</v>
      </c>
      <c r="C199" s="6"/>
      <c r="D199" s="6"/>
      <c r="E199" s="92">
        <f>E200+E219</f>
        <v>428876660</v>
      </c>
    </row>
    <row r="200" spans="1:5" ht="31.5">
      <c r="A200" s="2" t="s">
        <v>68</v>
      </c>
      <c r="B200" s="6" t="s">
        <v>266</v>
      </c>
      <c r="C200" s="6" t="s">
        <v>49</v>
      </c>
      <c r="D200" s="6"/>
      <c r="E200" s="92">
        <f>E201+E216</f>
        <v>426416660</v>
      </c>
    </row>
    <row r="201" spans="1:5" ht="31.5">
      <c r="A201" s="2" t="s">
        <v>116</v>
      </c>
      <c r="B201" s="6" t="s">
        <v>266</v>
      </c>
      <c r="C201" s="6" t="s">
        <v>50</v>
      </c>
      <c r="D201" s="6"/>
      <c r="E201" s="92">
        <f>E208+E210+E212+E214+E202+E204+E206</f>
        <v>424936660</v>
      </c>
    </row>
    <row r="202" spans="1:5" ht="31.5">
      <c r="A202" s="2" t="s">
        <v>821</v>
      </c>
      <c r="B202" s="6" t="s">
        <v>266</v>
      </c>
      <c r="C202" s="6" t="s">
        <v>831</v>
      </c>
      <c r="D202" s="6"/>
      <c r="E202" s="92">
        <f>E203</f>
        <v>1100160</v>
      </c>
    </row>
    <row r="203" spans="1:5" ht="31.5">
      <c r="A203" s="2" t="s">
        <v>328</v>
      </c>
      <c r="B203" s="6" t="s">
        <v>266</v>
      </c>
      <c r="C203" s="6" t="s">
        <v>831</v>
      </c>
      <c r="D203" s="6" t="s">
        <v>329</v>
      </c>
      <c r="E203" s="92">
        <v>1100160</v>
      </c>
    </row>
    <row r="204" spans="1:5" ht="31.5">
      <c r="A204" s="2" t="s">
        <v>823</v>
      </c>
      <c r="B204" s="6" t="s">
        <v>266</v>
      </c>
      <c r="C204" s="6" t="s">
        <v>832</v>
      </c>
      <c r="D204" s="6"/>
      <c r="E204" s="92">
        <f>E205</f>
        <v>107500</v>
      </c>
    </row>
    <row r="205" spans="1:5" ht="31.5">
      <c r="A205" s="2" t="s">
        <v>328</v>
      </c>
      <c r="B205" s="6" t="s">
        <v>266</v>
      </c>
      <c r="C205" s="6" t="s">
        <v>832</v>
      </c>
      <c r="D205" s="6" t="s">
        <v>329</v>
      </c>
      <c r="E205" s="92">
        <v>107500</v>
      </c>
    </row>
    <row r="206" spans="1:5" ht="31.5">
      <c r="A206" s="2" t="s">
        <v>825</v>
      </c>
      <c r="B206" s="6" t="s">
        <v>266</v>
      </c>
      <c r="C206" s="6" t="s">
        <v>833</v>
      </c>
      <c r="D206" s="6"/>
      <c r="E206" s="92">
        <f>E207</f>
        <v>107500</v>
      </c>
    </row>
    <row r="207" spans="1:5" ht="31.5">
      <c r="A207" s="2" t="s">
        <v>328</v>
      </c>
      <c r="B207" s="6" t="s">
        <v>266</v>
      </c>
      <c r="C207" s="6" t="s">
        <v>833</v>
      </c>
      <c r="D207" s="6" t="s">
        <v>329</v>
      </c>
      <c r="E207" s="92">
        <v>107500</v>
      </c>
    </row>
    <row r="208" spans="1:5" ht="15.75">
      <c r="A208" s="2" t="s">
        <v>111</v>
      </c>
      <c r="B208" s="6" t="s">
        <v>266</v>
      </c>
      <c r="C208" s="6" t="s">
        <v>120</v>
      </c>
      <c r="D208" s="6"/>
      <c r="E208" s="92">
        <f>E209</f>
        <v>118694000</v>
      </c>
    </row>
    <row r="209" spans="1:5" ht="31.5">
      <c r="A209" s="2" t="s">
        <v>328</v>
      </c>
      <c r="B209" s="6" t="s">
        <v>266</v>
      </c>
      <c r="C209" s="6" t="s">
        <v>120</v>
      </c>
      <c r="D209" s="6" t="s">
        <v>329</v>
      </c>
      <c r="E209" s="92">
        <v>118694000</v>
      </c>
    </row>
    <row r="210" spans="1:5" ht="174.75" customHeight="1">
      <c r="A210" s="2" t="s">
        <v>355</v>
      </c>
      <c r="B210" s="6" t="s">
        <v>266</v>
      </c>
      <c r="C210" s="6" t="s">
        <v>117</v>
      </c>
      <c r="D210" s="6"/>
      <c r="E210" s="92">
        <f>E211</f>
        <v>223904100</v>
      </c>
    </row>
    <row r="211" spans="1:5" ht="31.5">
      <c r="A211" s="2" t="s">
        <v>328</v>
      </c>
      <c r="B211" s="6" t="s">
        <v>266</v>
      </c>
      <c r="C211" s="6" t="s">
        <v>117</v>
      </c>
      <c r="D211" s="6" t="s">
        <v>329</v>
      </c>
      <c r="E211" s="92">
        <v>223904100</v>
      </c>
    </row>
    <row r="212" spans="1:5" ht="177.75" customHeight="1">
      <c r="A212" s="2" t="s">
        <v>6</v>
      </c>
      <c r="B212" s="6" t="s">
        <v>266</v>
      </c>
      <c r="C212" s="6" t="s">
        <v>118</v>
      </c>
      <c r="D212" s="6"/>
      <c r="E212" s="92">
        <f>E213</f>
        <v>2555300</v>
      </c>
    </row>
    <row r="213" spans="1:5" ht="31.5">
      <c r="A213" s="2" t="s">
        <v>328</v>
      </c>
      <c r="B213" s="6" t="s">
        <v>266</v>
      </c>
      <c r="C213" s="6" t="s">
        <v>118</v>
      </c>
      <c r="D213" s="6" t="s">
        <v>329</v>
      </c>
      <c r="E213" s="92">
        <v>2555300</v>
      </c>
    </row>
    <row r="214" spans="1:5" ht="194.25" customHeight="1">
      <c r="A214" s="2" t="s">
        <v>356</v>
      </c>
      <c r="B214" s="6" t="s">
        <v>266</v>
      </c>
      <c r="C214" s="6" t="s">
        <v>119</v>
      </c>
      <c r="D214" s="6"/>
      <c r="E214" s="92">
        <f>E215</f>
        <v>78468100</v>
      </c>
    </row>
    <row r="215" spans="1:5" ht="31.5">
      <c r="A215" s="2" t="s">
        <v>328</v>
      </c>
      <c r="B215" s="6" t="s">
        <v>266</v>
      </c>
      <c r="C215" s="6" t="s">
        <v>119</v>
      </c>
      <c r="D215" s="6" t="s">
        <v>329</v>
      </c>
      <c r="E215" s="92">
        <v>78468100</v>
      </c>
    </row>
    <row r="216" spans="1:5" ht="47.25">
      <c r="A216" s="2" t="s">
        <v>56</v>
      </c>
      <c r="B216" s="6" t="s">
        <v>266</v>
      </c>
      <c r="C216" s="6" t="s">
        <v>134</v>
      </c>
      <c r="D216" s="6"/>
      <c r="E216" s="92">
        <f>E217</f>
        <v>1480000</v>
      </c>
    </row>
    <row r="217" spans="1:5" ht="15.75">
      <c r="A217" s="2" t="s">
        <v>111</v>
      </c>
      <c r="B217" s="6" t="s">
        <v>266</v>
      </c>
      <c r="C217" s="6" t="s">
        <v>217</v>
      </c>
      <c r="D217" s="6"/>
      <c r="E217" s="92">
        <f>E218</f>
        <v>1480000</v>
      </c>
    </row>
    <row r="218" spans="1:5" ht="31.5">
      <c r="A218" s="2" t="s">
        <v>328</v>
      </c>
      <c r="B218" s="6" t="s">
        <v>266</v>
      </c>
      <c r="C218" s="6" t="s">
        <v>217</v>
      </c>
      <c r="D218" s="6" t="s">
        <v>329</v>
      </c>
      <c r="E218" s="92">
        <v>1480000</v>
      </c>
    </row>
    <row r="219" spans="1:5" s="18" customFormat="1" ht="51.75" customHeight="1">
      <c r="A219" s="2" t="s">
        <v>576</v>
      </c>
      <c r="B219" s="6" t="s">
        <v>266</v>
      </c>
      <c r="C219" s="6" t="s">
        <v>170</v>
      </c>
      <c r="D219" s="6"/>
      <c r="E219" s="92">
        <f>E220</f>
        <v>2460000</v>
      </c>
    </row>
    <row r="220" spans="1:5" s="18" customFormat="1" ht="38.25" customHeight="1">
      <c r="A220" s="2" t="s">
        <v>752</v>
      </c>
      <c r="B220" s="6" t="s">
        <v>266</v>
      </c>
      <c r="C220" s="6" t="s">
        <v>171</v>
      </c>
      <c r="D220" s="6"/>
      <c r="E220" s="92">
        <f>E221</f>
        <v>2460000</v>
      </c>
    </row>
    <row r="221" spans="1:5" s="18" customFormat="1" ht="31.5">
      <c r="A221" s="2" t="s">
        <v>215</v>
      </c>
      <c r="B221" s="6" t="s">
        <v>266</v>
      </c>
      <c r="C221" s="6" t="s">
        <v>577</v>
      </c>
      <c r="D221" s="6"/>
      <c r="E221" s="92">
        <f>E222</f>
        <v>2460000</v>
      </c>
    </row>
    <row r="222" spans="1:5" s="18" customFormat="1" ht="33.75" customHeight="1">
      <c r="A222" s="2" t="s">
        <v>108</v>
      </c>
      <c r="B222" s="6" t="s">
        <v>266</v>
      </c>
      <c r="C222" s="6" t="s">
        <v>577</v>
      </c>
      <c r="D222" s="6" t="s">
        <v>335</v>
      </c>
      <c r="E222" s="92">
        <v>2460000</v>
      </c>
    </row>
    <row r="223" spans="1:5" ht="15.75">
      <c r="A223" s="2" t="s">
        <v>270</v>
      </c>
      <c r="B223" s="6" t="s">
        <v>17</v>
      </c>
      <c r="C223" s="6"/>
      <c r="D223" s="6"/>
      <c r="E223" s="92">
        <f>E224+E258</f>
        <v>706286969.4300001</v>
      </c>
    </row>
    <row r="224" spans="1:5" ht="31.5">
      <c r="A224" s="2" t="s">
        <v>68</v>
      </c>
      <c r="B224" s="6" t="s">
        <v>17</v>
      </c>
      <c r="C224" s="6" t="s">
        <v>49</v>
      </c>
      <c r="D224" s="6"/>
      <c r="E224" s="92">
        <f>E228+E249+E225</f>
        <v>703004469.4300001</v>
      </c>
    </row>
    <row r="225" spans="1:5" ht="15.75">
      <c r="A225" s="2" t="s">
        <v>518</v>
      </c>
      <c r="B225" s="6" t="s">
        <v>17</v>
      </c>
      <c r="C225" s="6" t="s">
        <v>512</v>
      </c>
      <c r="D225" s="6"/>
      <c r="E225" s="92">
        <f>E226</f>
        <v>361109.23</v>
      </c>
    </row>
    <row r="226" spans="1:5" ht="47.25">
      <c r="A226" s="2" t="s">
        <v>513</v>
      </c>
      <c r="B226" s="6" t="s">
        <v>17</v>
      </c>
      <c r="C226" s="6" t="s">
        <v>514</v>
      </c>
      <c r="D226" s="6"/>
      <c r="E226" s="92">
        <f>E227</f>
        <v>361109.23</v>
      </c>
    </row>
    <row r="227" spans="1:5" ht="31.5">
      <c r="A227" s="2" t="s">
        <v>328</v>
      </c>
      <c r="B227" s="6" t="s">
        <v>17</v>
      </c>
      <c r="C227" s="6" t="s">
        <v>514</v>
      </c>
      <c r="D227" s="6" t="s">
        <v>329</v>
      </c>
      <c r="E227" s="92">
        <v>361109.23</v>
      </c>
    </row>
    <row r="228" spans="1:5" ht="31.5">
      <c r="A228" s="2" t="s">
        <v>55</v>
      </c>
      <c r="B228" s="6" t="s">
        <v>17</v>
      </c>
      <c r="C228" s="6" t="s">
        <v>121</v>
      </c>
      <c r="D228" s="6"/>
      <c r="E228" s="92">
        <f>E239+E243+E245+E247+E241+E237+E231+E233+E235+E229</f>
        <v>633818223</v>
      </c>
    </row>
    <row r="229" spans="1:5" ht="36" customHeight="1">
      <c r="A229" s="94" t="s">
        <v>902</v>
      </c>
      <c r="B229" s="95" t="s">
        <v>17</v>
      </c>
      <c r="C229" s="95" t="s">
        <v>903</v>
      </c>
      <c r="D229" s="95"/>
      <c r="E229" s="121">
        <f>E230</f>
        <v>425700</v>
      </c>
    </row>
    <row r="230" spans="1:5" ht="31.5">
      <c r="A230" s="94" t="s">
        <v>328</v>
      </c>
      <c r="B230" s="95" t="s">
        <v>17</v>
      </c>
      <c r="C230" s="95" t="s">
        <v>903</v>
      </c>
      <c r="D230" s="95" t="s">
        <v>329</v>
      </c>
      <c r="E230" s="121">
        <v>425700</v>
      </c>
    </row>
    <row r="231" spans="1:5" ht="31.5">
      <c r="A231" s="2" t="s">
        <v>821</v>
      </c>
      <c r="B231" s="6" t="s">
        <v>17</v>
      </c>
      <c r="C231" s="6" t="s">
        <v>828</v>
      </c>
      <c r="D231" s="6"/>
      <c r="E231" s="92">
        <f>E232</f>
        <v>405200</v>
      </c>
    </row>
    <row r="232" spans="1:5" ht="31.5">
      <c r="A232" s="2" t="s">
        <v>328</v>
      </c>
      <c r="B232" s="6" t="s">
        <v>17</v>
      </c>
      <c r="C232" s="6" t="s">
        <v>828</v>
      </c>
      <c r="D232" s="6" t="s">
        <v>329</v>
      </c>
      <c r="E232" s="92">
        <v>405200</v>
      </c>
    </row>
    <row r="233" spans="1:5" ht="31.5">
      <c r="A233" s="2" t="s">
        <v>823</v>
      </c>
      <c r="B233" s="6" t="s">
        <v>17</v>
      </c>
      <c r="C233" s="6" t="s">
        <v>829</v>
      </c>
      <c r="D233" s="6"/>
      <c r="E233" s="92">
        <f>E234</f>
        <v>100000</v>
      </c>
    </row>
    <row r="234" spans="1:5" ht="31.5">
      <c r="A234" s="2" t="s">
        <v>328</v>
      </c>
      <c r="B234" s="6" t="s">
        <v>17</v>
      </c>
      <c r="C234" s="6" t="s">
        <v>829</v>
      </c>
      <c r="D234" s="6" t="s">
        <v>329</v>
      </c>
      <c r="E234" s="92">
        <v>100000</v>
      </c>
    </row>
    <row r="235" spans="1:5" ht="31.5">
      <c r="A235" s="2" t="s">
        <v>825</v>
      </c>
      <c r="B235" s="6" t="s">
        <v>17</v>
      </c>
      <c r="C235" s="6" t="s">
        <v>830</v>
      </c>
      <c r="D235" s="6"/>
      <c r="E235" s="92">
        <f>E236</f>
        <v>100000</v>
      </c>
    </row>
    <row r="236" spans="1:5" ht="31.5">
      <c r="A236" s="2" t="s">
        <v>328</v>
      </c>
      <c r="B236" s="6" t="s">
        <v>17</v>
      </c>
      <c r="C236" s="6" t="s">
        <v>830</v>
      </c>
      <c r="D236" s="6" t="s">
        <v>329</v>
      </c>
      <c r="E236" s="92">
        <v>100000</v>
      </c>
    </row>
    <row r="237" spans="1:5" ht="15.75">
      <c r="A237" s="2" t="s">
        <v>427</v>
      </c>
      <c r="B237" s="6" t="s">
        <v>17</v>
      </c>
      <c r="C237" s="6" t="s">
        <v>426</v>
      </c>
      <c r="D237" s="6"/>
      <c r="E237" s="92">
        <f>E238</f>
        <v>6317790</v>
      </c>
    </row>
    <row r="238" spans="1:5" ht="31.5">
      <c r="A238" s="2" t="s">
        <v>328</v>
      </c>
      <c r="B238" s="6" t="s">
        <v>17</v>
      </c>
      <c r="C238" s="6" t="s">
        <v>426</v>
      </c>
      <c r="D238" s="6" t="s">
        <v>329</v>
      </c>
      <c r="E238" s="92">
        <v>6317790</v>
      </c>
    </row>
    <row r="239" spans="1:5" ht="31.5" customHeight="1">
      <c r="A239" s="2" t="s">
        <v>112</v>
      </c>
      <c r="B239" s="6" t="s">
        <v>17</v>
      </c>
      <c r="C239" s="6" t="s">
        <v>125</v>
      </c>
      <c r="D239" s="6"/>
      <c r="E239" s="92">
        <f>E240</f>
        <v>157598000</v>
      </c>
    </row>
    <row r="240" spans="1:5" ht="31.5">
      <c r="A240" s="2" t="s">
        <v>328</v>
      </c>
      <c r="B240" s="6" t="s">
        <v>17</v>
      </c>
      <c r="C240" s="6" t="s">
        <v>125</v>
      </c>
      <c r="D240" s="6" t="s">
        <v>329</v>
      </c>
      <c r="E240" s="92">
        <v>157598000</v>
      </c>
    </row>
    <row r="241" spans="1:5" ht="46.5" customHeight="1">
      <c r="A241" s="2" t="s">
        <v>500</v>
      </c>
      <c r="B241" s="6" t="s">
        <v>17</v>
      </c>
      <c r="C241" s="6" t="s">
        <v>499</v>
      </c>
      <c r="D241" s="6"/>
      <c r="E241" s="92">
        <f>E242</f>
        <v>42313698</v>
      </c>
    </row>
    <row r="242" spans="1:5" ht="31.5">
      <c r="A242" s="2" t="s">
        <v>328</v>
      </c>
      <c r="B242" s="6" t="s">
        <v>17</v>
      </c>
      <c r="C242" s="6" t="s">
        <v>499</v>
      </c>
      <c r="D242" s="6" t="s">
        <v>329</v>
      </c>
      <c r="E242" s="92">
        <v>42313698</v>
      </c>
    </row>
    <row r="243" spans="1:5" ht="143.25" customHeight="1">
      <c r="A243" s="2" t="s">
        <v>357</v>
      </c>
      <c r="B243" s="6" t="s">
        <v>17</v>
      </c>
      <c r="C243" s="6" t="s">
        <v>122</v>
      </c>
      <c r="D243" s="6"/>
      <c r="E243" s="92">
        <f>E244</f>
        <v>371717235</v>
      </c>
    </row>
    <row r="244" spans="1:5" ht="31.5">
      <c r="A244" s="2" t="s">
        <v>328</v>
      </c>
      <c r="B244" s="6" t="s">
        <v>17</v>
      </c>
      <c r="C244" s="6" t="s">
        <v>122</v>
      </c>
      <c r="D244" s="6" t="s">
        <v>329</v>
      </c>
      <c r="E244" s="92">
        <v>371717235</v>
      </c>
    </row>
    <row r="245" spans="1:5" ht="156" customHeight="1">
      <c r="A245" s="2" t="s">
        <v>358</v>
      </c>
      <c r="B245" s="6" t="s">
        <v>17</v>
      </c>
      <c r="C245" s="6" t="s">
        <v>123</v>
      </c>
      <c r="D245" s="6"/>
      <c r="E245" s="92">
        <f>E246</f>
        <v>15916500</v>
      </c>
    </row>
    <row r="246" spans="1:5" ht="31.5">
      <c r="A246" s="2" t="s">
        <v>328</v>
      </c>
      <c r="B246" s="6" t="s">
        <v>17</v>
      </c>
      <c r="C246" s="6" t="s">
        <v>123</v>
      </c>
      <c r="D246" s="6" t="s">
        <v>329</v>
      </c>
      <c r="E246" s="92">
        <v>15916500</v>
      </c>
    </row>
    <row r="247" spans="1:5" ht="179.25" customHeight="1">
      <c r="A247" s="2" t="s">
        <v>359</v>
      </c>
      <c r="B247" s="6" t="s">
        <v>17</v>
      </c>
      <c r="C247" s="6" t="s">
        <v>124</v>
      </c>
      <c r="D247" s="6"/>
      <c r="E247" s="92">
        <f>E248</f>
        <v>38924100</v>
      </c>
    </row>
    <row r="248" spans="1:5" ht="37.5" customHeight="1">
      <c r="A248" s="2" t="s">
        <v>328</v>
      </c>
      <c r="B248" s="6" t="s">
        <v>17</v>
      </c>
      <c r="C248" s="6" t="s">
        <v>124</v>
      </c>
      <c r="D248" s="6" t="s">
        <v>329</v>
      </c>
      <c r="E248" s="92">
        <v>38924100</v>
      </c>
    </row>
    <row r="249" spans="1:5" ht="63">
      <c r="A249" s="2" t="s">
        <v>586</v>
      </c>
      <c r="B249" s="6" t="s">
        <v>17</v>
      </c>
      <c r="C249" s="6" t="s">
        <v>134</v>
      </c>
      <c r="D249" s="6"/>
      <c r="E249" s="92">
        <f>E256+E252+E250+E254</f>
        <v>68825137.2</v>
      </c>
    </row>
    <row r="250" spans="1:5" ht="47.25">
      <c r="A250" s="2" t="s">
        <v>516</v>
      </c>
      <c r="B250" s="6" t="s">
        <v>17</v>
      </c>
      <c r="C250" s="6" t="s">
        <v>517</v>
      </c>
      <c r="D250" s="6"/>
      <c r="E250" s="92">
        <f>E251</f>
        <v>46679731.2</v>
      </c>
    </row>
    <row r="251" spans="1:5" ht="31.5">
      <c r="A251" s="2" t="s">
        <v>328</v>
      </c>
      <c r="B251" s="6" t="s">
        <v>17</v>
      </c>
      <c r="C251" s="6" t="s">
        <v>517</v>
      </c>
      <c r="D251" s="6" t="s">
        <v>329</v>
      </c>
      <c r="E251" s="92">
        <v>46679731.2</v>
      </c>
    </row>
    <row r="252" spans="1:5" ht="47.25">
      <c r="A252" s="2" t="s">
        <v>433</v>
      </c>
      <c r="B252" s="6" t="s">
        <v>17</v>
      </c>
      <c r="C252" s="6" t="s">
        <v>32</v>
      </c>
      <c r="D252" s="6"/>
      <c r="E252" s="92">
        <f>E253</f>
        <v>11459803</v>
      </c>
    </row>
    <row r="253" spans="1:5" ht="31.5">
      <c r="A253" s="2" t="s">
        <v>328</v>
      </c>
      <c r="B253" s="6" t="s">
        <v>17</v>
      </c>
      <c r="C253" s="6" t="s">
        <v>32</v>
      </c>
      <c r="D253" s="6" t="s">
        <v>329</v>
      </c>
      <c r="E253" s="92">
        <v>11459803</v>
      </c>
    </row>
    <row r="254" spans="1:5" ht="63">
      <c r="A254" s="2" t="s">
        <v>789</v>
      </c>
      <c r="B254" s="6" t="s">
        <v>17</v>
      </c>
      <c r="C254" s="6" t="s">
        <v>790</v>
      </c>
      <c r="D254" s="6"/>
      <c r="E254" s="92">
        <f>E255</f>
        <v>889603</v>
      </c>
    </row>
    <row r="255" spans="1:5" ht="31.5">
      <c r="A255" s="2" t="s">
        <v>328</v>
      </c>
      <c r="B255" s="6" t="s">
        <v>17</v>
      </c>
      <c r="C255" s="6" t="s">
        <v>790</v>
      </c>
      <c r="D255" s="6" t="s">
        <v>329</v>
      </c>
      <c r="E255" s="92">
        <v>889603</v>
      </c>
    </row>
    <row r="256" spans="1:5" ht="37.5" customHeight="1">
      <c r="A256" s="2" t="s">
        <v>112</v>
      </c>
      <c r="B256" s="6" t="s">
        <v>17</v>
      </c>
      <c r="C256" s="6" t="s">
        <v>218</v>
      </c>
      <c r="D256" s="6"/>
      <c r="E256" s="92">
        <f>E257</f>
        <v>9796000</v>
      </c>
    </row>
    <row r="257" spans="1:5" ht="31.5">
      <c r="A257" s="2" t="s">
        <v>328</v>
      </c>
      <c r="B257" s="6" t="s">
        <v>17</v>
      </c>
      <c r="C257" s="6" t="s">
        <v>218</v>
      </c>
      <c r="D257" s="6" t="s">
        <v>329</v>
      </c>
      <c r="E257" s="92">
        <v>9796000</v>
      </c>
    </row>
    <row r="258" spans="1:5" s="18" customFormat="1" ht="51.75" customHeight="1">
      <c r="A258" s="2" t="s">
        <v>576</v>
      </c>
      <c r="B258" s="6" t="s">
        <v>17</v>
      </c>
      <c r="C258" s="6" t="s">
        <v>170</v>
      </c>
      <c r="D258" s="6"/>
      <c r="E258" s="92">
        <f>E259</f>
        <v>3282500</v>
      </c>
    </row>
    <row r="259" spans="1:5" s="18" customFormat="1" ht="38.25" customHeight="1">
      <c r="A259" s="2" t="s">
        <v>752</v>
      </c>
      <c r="B259" s="6" t="s">
        <v>17</v>
      </c>
      <c r="C259" s="6" t="s">
        <v>171</v>
      </c>
      <c r="D259" s="6"/>
      <c r="E259" s="92">
        <f>E260</f>
        <v>3282500</v>
      </c>
    </row>
    <row r="260" spans="1:5" s="18" customFormat="1" ht="31.5">
      <c r="A260" s="2" t="s">
        <v>215</v>
      </c>
      <c r="B260" s="6" t="s">
        <v>17</v>
      </c>
      <c r="C260" s="6" t="s">
        <v>577</v>
      </c>
      <c r="D260" s="6"/>
      <c r="E260" s="92">
        <f>E261</f>
        <v>3282500</v>
      </c>
    </row>
    <row r="261" spans="1:5" s="18" customFormat="1" ht="33.75" customHeight="1">
      <c r="A261" s="2" t="s">
        <v>108</v>
      </c>
      <c r="B261" s="6" t="s">
        <v>17</v>
      </c>
      <c r="C261" s="6" t="s">
        <v>577</v>
      </c>
      <c r="D261" s="6" t="s">
        <v>335</v>
      </c>
      <c r="E261" s="92">
        <v>3282500</v>
      </c>
    </row>
    <row r="262" spans="1:5" ht="15.75">
      <c r="A262" s="2" t="s">
        <v>245</v>
      </c>
      <c r="B262" s="6" t="s">
        <v>244</v>
      </c>
      <c r="C262" s="6"/>
      <c r="D262" s="6"/>
      <c r="E262" s="92">
        <f>E274+E263</f>
        <v>142722222.97</v>
      </c>
    </row>
    <row r="263" spans="1:5" ht="37.5" customHeight="1">
      <c r="A263" s="2" t="s">
        <v>68</v>
      </c>
      <c r="B263" s="6" t="s">
        <v>244</v>
      </c>
      <c r="C263" s="6" t="s">
        <v>49</v>
      </c>
      <c r="D263" s="6"/>
      <c r="E263" s="92">
        <f>E267+E264</f>
        <v>77939373.47</v>
      </c>
    </row>
    <row r="264" spans="1:5" s="30" customFormat="1" ht="20.25" customHeight="1">
      <c r="A264" s="2" t="s">
        <v>518</v>
      </c>
      <c r="B264" s="6" t="s">
        <v>244</v>
      </c>
      <c r="C264" s="6" t="s">
        <v>591</v>
      </c>
      <c r="D264" s="6"/>
      <c r="E264" s="92">
        <f>E265</f>
        <v>1369173.47</v>
      </c>
    </row>
    <row r="265" spans="1:5" s="30" customFormat="1" ht="37.5" customHeight="1">
      <c r="A265" s="2" t="s">
        <v>590</v>
      </c>
      <c r="B265" s="6" t="s">
        <v>244</v>
      </c>
      <c r="C265" s="6" t="s">
        <v>592</v>
      </c>
      <c r="D265" s="6"/>
      <c r="E265" s="92">
        <f>E266</f>
        <v>1369173.47</v>
      </c>
    </row>
    <row r="266" spans="1:5" s="30" customFormat="1" ht="34.5" customHeight="1">
      <c r="A266" s="2" t="s">
        <v>328</v>
      </c>
      <c r="B266" s="6" t="s">
        <v>244</v>
      </c>
      <c r="C266" s="6" t="s">
        <v>592</v>
      </c>
      <c r="D266" s="6" t="s">
        <v>329</v>
      </c>
      <c r="E266" s="92">
        <v>1369173.47</v>
      </c>
    </row>
    <row r="267" spans="1:5" ht="31.5">
      <c r="A267" s="2" t="s">
        <v>126</v>
      </c>
      <c r="B267" s="6" t="s">
        <v>244</v>
      </c>
      <c r="C267" s="6" t="s">
        <v>127</v>
      </c>
      <c r="D267" s="6"/>
      <c r="E267" s="92">
        <f>E270+E268+E272</f>
        <v>76570200</v>
      </c>
    </row>
    <row r="268" spans="1:5" ht="47.25">
      <c r="A268" s="2" t="s">
        <v>378</v>
      </c>
      <c r="B268" s="6" t="s">
        <v>244</v>
      </c>
      <c r="C268" s="6" t="s">
        <v>34</v>
      </c>
      <c r="D268" s="6"/>
      <c r="E268" s="92">
        <f>E269</f>
        <v>14733200</v>
      </c>
    </row>
    <row r="269" spans="1:5" ht="31.5">
      <c r="A269" s="2" t="s">
        <v>328</v>
      </c>
      <c r="B269" s="6" t="s">
        <v>244</v>
      </c>
      <c r="C269" s="6" t="s">
        <v>34</v>
      </c>
      <c r="D269" s="6" t="s">
        <v>329</v>
      </c>
      <c r="E269" s="92">
        <v>14733200</v>
      </c>
    </row>
    <row r="270" spans="1:5" ht="15.75">
      <c r="A270" s="2" t="s">
        <v>113</v>
      </c>
      <c r="B270" s="6" t="s">
        <v>244</v>
      </c>
      <c r="C270" s="6" t="s">
        <v>128</v>
      </c>
      <c r="D270" s="6"/>
      <c r="E270" s="92">
        <f>E271</f>
        <v>49737000</v>
      </c>
    </row>
    <row r="271" spans="1:5" ht="31.5">
      <c r="A271" s="2" t="s">
        <v>328</v>
      </c>
      <c r="B271" s="6" t="s">
        <v>244</v>
      </c>
      <c r="C271" s="6" t="s">
        <v>128</v>
      </c>
      <c r="D271" s="6" t="s">
        <v>329</v>
      </c>
      <c r="E271" s="92">
        <v>49737000</v>
      </c>
    </row>
    <row r="272" spans="1:5" ht="35.25" customHeight="1">
      <c r="A272" s="2" t="s">
        <v>515</v>
      </c>
      <c r="B272" s="6" t="s">
        <v>244</v>
      </c>
      <c r="C272" s="6" t="s">
        <v>562</v>
      </c>
      <c r="D272" s="6"/>
      <c r="E272" s="92">
        <f>E273</f>
        <v>12100000</v>
      </c>
    </row>
    <row r="273" spans="1:5" ht="31.5">
      <c r="A273" s="2" t="s">
        <v>328</v>
      </c>
      <c r="B273" s="6" t="s">
        <v>244</v>
      </c>
      <c r="C273" s="6" t="s">
        <v>562</v>
      </c>
      <c r="D273" s="6" t="s">
        <v>329</v>
      </c>
      <c r="E273" s="92">
        <v>12100000</v>
      </c>
    </row>
    <row r="274" spans="1:5" ht="31.5">
      <c r="A274" s="2" t="s">
        <v>2</v>
      </c>
      <c r="B274" s="6" t="s">
        <v>244</v>
      </c>
      <c r="C274" s="6" t="s">
        <v>153</v>
      </c>
      <c r="D274" s="6"/>
      <c r="E274" s="92">
        <f>E278+E275</f>
        <v>64782849.5</v>
      </c>
    </row>
    <row r="275" spans="1:5" ht="31.5">
      <c r="A275" s="2" t="s">
        <v>593</v>
      </c>
      <c r="B275" s="6" t="s">
        <v>244</v>
      </c>
      <c r="C275" s="6" t="s">
        <v>595</v>
      </c>
      <c r="D275" s="6"/>
      <c r="E275" s="92">
        <f>E276</f>
        <v>20996449.5</v>
      </c>
    </row>
    <row r="276" spans="1:5" ht="15.75">
      <c r="A276" s="2" t="s">
        <v>594</v>
      </c>
      <c r="B276" s="6" t="s">
        <v>244</v>
      </c>
      <c r="C276" s="6" t="s">
        <v>596</v>
      </c>
      <c r="D276" s="6"/>
      <c r="E276" s="92">
        <f>E277</f>
        <v>20996449.5</v>
      </c>
    </row>
    <row r="277" spans="1:5" ht="31.5">
      <c r="A277" s="2" t="s">
        <v>328</v>
      </c>
      <c r="B277" s="6" t="s">
        <v>244</v>
      </c>
      <c r="C277" s="6" t="s">
        <v>596</v>
      </c>
      <c r="D277" s="6" t="s">
        <v>329</v>
      </c>
      <c r="E277" s="92">
        <v>20996449.5</v>
      </c>
    </row>
    <row r="278" spans="1:5" ht="31.5">
      <c r="A278" s="2" t="s">
        <v>4</v>
      </c>
      <c r="B278" s="6" t="s">
        <v>244</v>
      </c>
      <c r="C278" s="6" t="s">
        <v>159</v>
      </c>
      <c r="D278" s="6"/>
      <c r="E278" s="92">
        <f>E281+E279</f>
        <v>43786400</v>
      </c>
    </row>
    <row r="279" spans="1:5" ht="47.25">
      <c r="A279" s="2" t="s">
        <v>378</v>
      </c>
      <c r="B279" s="6" t="s">
        <v>244</v>
      </c>
      <c r="C279" s="6" t="s">
        <v>35</v>
      </c>
      <c r="D279" s="6"/>
      <c r="E279" s="92">
        <f>E280</f>
        <v>10638400</v>
      </c>
    </row>
    <row r="280" spans="1:5" ht="31.5">
      <c r="A280" s="2" t="s">
        <v>328</v>
      </c>
      <c r="B280" s="6" t="s">
        <v>244</v>
      </c>
      <c r="C280" s="6" t="s">
        <v>35</v>
      </c>
      <c r="D280" s="6" t="s">
        <v>329</v>
      </c>
      <c r="E280" s="92">
        <v>10638400</v>
      </c>
    </row>
    <row r="281" spans="1:5" ht="15.75">
      <c r="A281" s="2" t="s">
        <v>113</v>
      </c>
      <c r="B281" s="6" t="s">
        <v>244</v>
      </c>
      <c r="C281" s="6" t="s">
        <v>160</v>
      </c>
      <c r="D281" s="6"/>
      <c r="E281" s="92">
        <f>E282</f>
        <v>33148000</v>
      </c>
    </row>
    <row r="282" spans="1:5" ht="31.5">
      <c r="A282" s="2" t="s">
        <v>328</v>
      </c>
      <c r="B282" s="6" t="s">
        <v>244</v>
      </c>
      <c r="C282" s="6" t="s">
        <v>160</v>
      </c>
      <c r="D282" s="6" t="s">
        <v>329</v>
      </c>
      <c r="E282" s="92">
        <v>33148000</v>
      </c>
    </row>
    <row r="283" spans="1:5" ht="15.75">
      <c r="A283" s="2" t="s">
        <v>237</v>
      </c>
      <c r="B283" s="6" t="s">
        <v>18</v>
      </c>
      <c r="C283" s="6"/>
      <c r="D283" s="6"/>
      <c r="E283" s="92">
        <f>E284+E294+E298</f>
        <v>34021100</v>
      </c>
    </row>
    <row r="284" spans="1:5" ht="31.5">
      <c r="A284" s="2" t="s">
        <v>68</v>
      </c>
      <c r="B284" s="6" t="s">
        <v>18</v>
      </c>
      <c r="C284" s="6" t="s">
        <v>49</v>
      </c>
      <c r="D284" s="6"/>
      <c r="E284" s="92">
        <f>E285</f>
        <v>19868100</v>
      </c>
    </row>
    <row r="285" spans="1:5" ht="31.5">
      <c r="A285" s="2" t="s">
        <v>213</v>
      </c>
      <c r="B285" s="6" t="s">
        <v>18</v>
      </c>
      <c r="C285" s="6" t="s">
        <v>130</v>
      </c>
      <c r="D285" s="6"/>
      <c r="E285" s="92">
        <f>E286+E291+E289</f>
        <v>19868100</v>
      </c>
    </row>
    <row r="286" spans="1:5" ht="15.75">
      <c r="A286" s="2" t="s">
        <v>298</v>
      </c>
      <c r="B286" s="6" t="s">
        <v>18</v>
      </c>
      <c r="C286" s="6" t="s">
        <v>41</v>
      </c>
      <c r="D286" s="6"/>
      <c r="E286" s="92">
        <f>E287+E288</f>
        <v>2150000</v>
      </c>
    </row>
    <row r="287" spans="1:5" ht="15.75">
      <c r="A287" s="2" t="s">
        <v>333</v>
      </c>
      <c r="B287" s="6" t="s">
        <v>18</v>
      </c>
      <c r="C287" s="6" t="s">
        <v>41</v>
      </c>
      <c r="D287" s="6" t="s">
        <v>332</v>
      </c>
      <c r="E287" s="92">
        <v>550000</v>
      </c>
    </row>
    <row r="288" spans="1:5" ht="31.5">
      <c r="A288" s="2" t="s">
        <v>328</v>
      </c>
      <c r="B288" s="6" t="s">
        <v>18</v>
      </c>
      <c r="C288" s="6" t="s">
        <v>41</v>
      </c>
      <c r="D288" s="6" t="s">
        <v>329</v>
      </c>
      <c r="E288" s="92">
        <v>1600000</v>
      </c>
    </row>
    <row r="289" spans="1:5" ht="15.75">
      <c r="A289" s="2" t="s">
        <v>491</v>
      </c>
      <c r="B289" s="6" t="s">
        <v>18</v>
      </c>
      <c r="C289" s="6" t="s">
        <v>492</v>
      </c>
      <c r="D289" s="6"/>
      <c r="E289" s="92">
        <f>E290</f>
        <v>1000000</v>
      </c>
    </row>
    <row r="290" spans="1:5" ht="31.5">
      <c r="A290" s="2" t="s">
        <v>328</v>
      </c>
      <c r="B290" s="6" t="s">
        <v>18</v>
      </c>
      <c r="C290" s="6" t="s">
        <v>492</v>
      </c>
      <c r="D290" s="6" t="s">
        <v>329</v>
      </c>
      <c r="E290" s="92">
        <v>1000000</v>
      </c>
    </row>
    <row r="291" spans="1:5" ht="78.75">
      <c r="A291" s="2" t="s">
        <v>436</v>
      </c>
      <c r="B291" s="6" t="s">
        <v>18</v>
      </c>
      <c r="C291" s="6" t="s">
        <v>42</v>
      </c>
      <c r="D291" s="6"/>
      <c r="E291" s="92">
        <v>16718100</v>
      </c>
    </row>
    <row r="292" spans="1:5" ht="15.75">
      <c r="A292" s="2" t="s">
        <v>333</v>
      </c>
      <c r="B292" s="6" t="s">
        <v>18</v>
      </c>
      <c r="C292" s="6" t="s">
        <v>42</v>
      </c>
      <c r="D292" s="6" t="s">
        <v>332</v>
      </c>
      <c r="E292" s="92">
        <v>9918100</v>
      </c>
    </row>
    <row r="293" spans="1:5" ht="31.5">
      <c r="A293" s="2" t="s">
        <v>328</v>
      </c>
      <c r="B293" s="6" t="s">
        <v>18</v>
      </c>
      <c r="C293" s="6" t="s">
        <v>42</v>
      </c>
      <c r="D293" s="6" t="s">
        <v>329</v>
      </c>
      <c r="E293" s="92">
        <v>6800000</v>
      </c>
    </row>
    <row r="294" spans="1:5" ht="35.25" customHeight="1">
      <c r="A294" s="2" t="s">
        <v>142</v>
      </c>
      <c r="B294" s="6" t="s">
        <v>18</v>
      </c>
      <c r="C294" s="6" t="s">
        <v>143</v>
      </c>
      <c r="D294" s="6"/>
      <c r="E294" s="92">
        <f>E295</f>
        <v>13933000</v>
      </c>
    </row>
    <row r="295" spans="1:5" ht="31.5">
      <c r="A295" s="2" t="s">
        <v>144</v>
      </c>
      <c r="B295" s="6" t="s">
        <v>18</v>
      </c>
      <c r="C295" s="6" t="s">
        <v>145</v>
      </c>
      <c r="D295" s="6"/>
      <c r="E295" s="92">
        <f>E296</f>
        <v>13933000</v>
      </c>
    </row>
    <row r="296" spans="1:5" ht="15.75">
      <c r="A296" s="2" t="s">
        <v>334</v>
      </c>
      <c r="B296" s="6" t="s">
        <v>18</v>
      </c>
      <c r="C296" s="6" t="s">
        <v>146</v>
      </c>
      <c r="D296" s="6"/>
      <c r="E296" s="92">
        <f>E297</f>
        <v>13933000</v>
      </c>
    </row>
    <row r="297" spans="1:5" ht="31.5">
      <c r="A297" s="2" t="s">
        <v>328</v>
      </c>
      <c r="B297" s="6" t="s">
        <v>18</v>
      </c>
      <c r="C297" s="6" t="s">
        <v>146</v>
      </c>
      <c r="D297" s="6" t="s">
        <v>329</v>
      </c>
      <c r="E297" s="92">
        <v>13933000</v>
      </c>
    </row>
    <row r="298" spans="1:5" ht="31.5">
      <c r="A298" s="2" t="s">
        <v>189</v>
      </c>
      <c r="B298" s="6" t="s">
        <v>18</v>
      </c>
      <c r="C298" s="6" t="s">
        <v>190</v>
      </c>
      <c r="D298" s="6"/>
      <c r="E298" s="92">
        <f>E299</f>
        <v>220000</v>
      </c>
    </row>
    <row r="299" spans="1:5" ht="33" customHeight="1">
      <c r="A299" s="2" t="s">
        <v>729</v>
      </c>
      <c r="B299" s="6" t="s">
        <v>18</v>
      </c>
      <c r="C299" s="6" t="s">
        <v>193</v>
      </c>
      <c r="D299" s="6"/>
      <c r="E299" s="92">
        <f>E300</f>
        <v>220000</v>
      </c>
    </row>
    <row r="300" spans="1:5" ht="15.75">
      <c r="A300" s="2" t="s">
        <v>298</v>
      </c>
      <c r="B300" s="6" t="s">
        <v>18</v>
      </c>
      <c r="C300" s="6" t="s">
        <v>784</v>
      </c>
      <c r="D300" s="6"/>
      <c r="E300" s="92">
        <f>E301</f>
        <v>220000</v>
      </c>
    </row>
    <row r="301" spans="1:5" ht="31.5">
      <c r="A301" s="2" t="s">
        <v>328</v>
      </c>
      <c r="B301" s="6" t="s">
        <v>18</v>
      </c>
      <c r="C301" s="6" t="s">
        <v>784</v>
      </c>
      <c r="D301" s="6" t="s">
        <v>329</v>
      </c>
      <c r="E301" s="92">
        <v>220000</v>
      </c>
    </row>
    <row r="302" spans="1:5" ht="15.75">
      <c r="A302" s="2" t="s">
        <v>19</v>
      </c>
      <c r="B302" s="6" t="s">
        <v>20</v>
      </c>
      <c r="C302" s="6"/>
      <c r="D302" s="6"/>
      <c r="E302" s="92">
        <f>E303+E316</f>
        <v>41279000</v>
      </c>
    </row>
    <row r="303" spans="1:5" ht="31.5">
      <c r="A303" s="2" t="s">
        <v>68</v>
      </c>
      <c r="B303" s="6" t="s">
        <v>20</v>
      </c>
      <c r="C303" s="6" t="s">
        <v>49</v>
      </c>
      <c r="D303" s="6"/>
      <c r="E303" s="92">
        <f>E304+E309</f>
        <v>19564000</v>
      </c>
    </row>
    <row r="304" spans="1:5" ht="94.5">
      <c r="A304" s="2" t="s">
        <v>561</v>
      </c>
      <c r="B304" s="6" t="s">
        <v>20</v>
      </c>
      <c r="C304" s="6" t="s">
        <v>132</v>
      </c>
      <c r="D304" s="6"/>
      <c r="E304" s="92">
        <f>E305</f>
        <v>2500000</v>
      </c>
    </row>
    <row r="305" spans="1:5" ht="15.75">
      <c r="A305" s="2" t="s">
        <v>114</v>
      </c>
      <c r="B305" s="6" t="s">
        <v>20</v>
      </c>
      <c r="C305" s="6" t="s">
        <v>44</v>
      </c>
      <c r="D305" s="6"/>
      <c r="E305" s="92">
        <f>E306+E307+E308</f>
        <v>2500000</v>
      </c>
    </row>
    <row r="306" spans="1:5" ht="47.25">
      <c r="A306" s="2" t="s">
        <v>320</v>
      </c>
      <c r="B306" s="6" t="s">
        <v>20</v>
      </c>
      <c r="C306" s="6" t="s">
        <v>44</v>
      </c>
      <c r="D306" s="6" t="s">
        <v>321</v>
      </c>
      <c r="E306" s="92">
        <v>1367000</v>
      </c>
    </row>
    <row r="307" spans="1:5" ht="31.5">
      <c r="A307" s="2" t="s">
        <v>346</v>
      </c>
      <c r="B307" s="6" t="s">
        <v>20</v>
      </c>
      <c r="C307" s="6" t="s">
        <v>44</v>
      </c>
      <c r="D307" s="6" t="s">
        <v>322</v>
      </c>
      <c r="E307" s="92">
        <v>863000</v>
      </c>
    </row>
    <row r="308" spans="1:5" ht="31.5">
      <c r="A308" s="2" t="s">
        <v>328</v>
      </c>
      <c r="B308" s="6" t="s">
        <v>20</v>
      </c>
      <c r="C308" s="6" t="s">
        <v>44</v>
      </c>
      <c r="D308" s="6" t="s">
        <v>329</v>
      </c>
      <c r="E308" s="92">
        <v>270000</v>
      </c>
    </row>
    <row r="309" spans="1:5" ht="31.5">
      <c r="A309" s="2" t="s">
        <v>135</v>
      </c>
      <c r="B309" s="6" t="s">
        <v>20</v>
      </c>
      <c r="C309" s="6" t="s">
        <v>133</v>
      </c>
      <c r="D309" s="6"/>
      <c r="E309" s="92">
        <f>E312+E310</f>
        <v>17064000</v>
      </c>
    </row>
    <row r="310" spans="1:5" ht="15.75">
      <c r="A310" s="2" t="s">
        <v>501</v>
      </c>
      <c r="B310" s="6" t="s">
        <v>20</v>
      </c>
      <c r="C310" s="6" t="s">
        <v>502</v>
      </c>
      <c r="D310" s="6"/>
      <c r="E310" s="92">
        <f>E311</f>
        <v>75000</v>
      </c>
    </row>
    <row r="311" spans="1:5" ht="31.5">
      <c r="A311" s="2" t="s">
        <v>346</v>
      </c>
      <c r="B311" s="6" t="s">
        <v>20</v>
      </c>
      <c r="C311" s="6" t="s">
        <v>502</v>
      </c>
      <c r="D311" s="6" t="s">
        <v>322</v>
      </c>
      <c r="E311" s="92">
        <v>75000</v>
      </c>
    </row>
    <row r="312" spans="1:5" ht="47.25">
      <c r="A312" s="2" t="s">
        <v>297</v>
      </c>
      <c r="B312" s="6" t="s">
        <v>20</v>
      </c>
      <c r="C312" s="6" t="s">
        <v>45</v>
      </c>
      <c r="D312" s="6"/>
      <c r="E312" s="92">
        <f>E313+E314+E315</f>
        <v>16989000</v>
      </c>
    </row>
    <row r="313" spans="1:5" ht="47.25">
      <c r="A313" s="2" t="s">
        <v>320</v>
      </c>
      <c r="B313" s="6" t="s">
        <v>20</v>
      </c>
      <c r="C313" s="6" t="s">
        <v>45</v>
      </c>
      <c r="D313" s="6" t="s">
        <v>321</v>
      </c>
      <c r="E313" s="92">
        <v>13330000</v>
      </c>
    </row>
    <row r="314" spans="1:5" ht="31.5">
      <c r="A314" s="2" t="s">
        <v>346</v>
      </c>
      <c r="B314" s="6" t="s">
        <v>20</v>
      </c>
      <c r="C314" s="6" t="s">
        <v>45</v>
      </c>
      <c r="D314" s="6" t="s">
        <v>322</v>
      </c>
      <c r="E314" s="92">
        <v>3526000</v>
      </c>
    </row>
    <row r="315" spans="1:5" ht="15.75">
      <c r="A315" s="2" t="s">
        <v>323</v>
      </c>
      <c r="B315" s="6" t="s">
        <v>20</v>
      </c>
      <c r="C315" s="6" t="s">
        <v>45</v>
      </c>
      <c r="D315" s="6" t="s">
        <v>324</v>
      </c>
      <c r="E315" s="92">
        <v>133000</v>
      </c>
    </row>
    <row r="316" spans="1:5" ht="47.25">
      <c r="A316" s="2" t="s">
        <v>69</v>
      </c>
      <c r="B316" s="6" t="s">
        <v>20</v>
      </c>
      <c r="C316" s="6" t="s">
        <v>137</v>
      </c>
      <c r="D316" s="6"/>
      <c r="E316" s="92">
        <f>E317</f>
        <v>21715000</v>
      </c>
    </row>
    <row r="317" spans="1:5" ht="31.5">
      <c r="A317" s="2" t="s">
        <v>140</v>
      </c>
      <c r="B317" s="6" t="s">
        <v>20</v>
      </c>
      <c r="C317" s="6" t="s">
        <v>221</v>
      </c>
      <c r="D317" s="6"/>
      <c r="E317" s="92">
        <f>E318</f>
        <v>21715000</v>
      </c>
    </row>
    <row r="318" spans="1:5" ht="47.25">
      <c r="A318" s="2" t="s">
        <v>297</v>
      </c>
      <c r="B318" s="6" t="s">
        <v>20</v>
      </c>
      <c r="C318" s="6" t="s">
        <v>723</v>
      </c>
      <c r="D318" s="6"/>
      <c r="E318" s="92">
        <f>E319+E320</f>
        <v>21715000</v>
      </c>
    </row>
    <row r="319" spans="1:5" ht="47.25">
      <c r="A319" s="2" t="s">
        <v>320</v>
      </c>
      <c r="B319" s="6" t="s">
        <v>20</v>
      </c>
      <c r="C319" s="6" t="s">
        <v>723</v>
      </c>
      <c r="D319" s="6" t="s">
        <v>321</v>
      </c>
      <c r="E319" s="92">
        <v>18864000</v>
      </c>
    </row>
    <row r="320" spans="1:5" ht="31.5">
      <c r="A320" s="2" t="s">
        <v>346</v>
      </c>
      <c r="B320" s="6" t="s">
        <v>20</v>
      </c>
      <c r="C320" s="6" t="s">
        <v>723</v>
      </c>
      <c r="D320" s="6" t="s">
        <v>322</v>
      </c>
      <c r="E320" s="92">
        <v>2851000</v>
      </c>
    </row>
    <row r="321" spans="1:5" ht="15.75">
      <c r="A321" s="29" t="s">
        <v>109</v>
      </c>
      <c r="B321" s="4" t="s">
        <v>267</v>
      </c>
      <c r="C321" s="4"/>
      <c r="D321" s="4"/>
      <c r="E321" s="91">
        <f>E322</f>
        <v>105340170.36999999</v>
      </c>
    </row>
    <row r="322" spans="1:5" ht="15.75">
      <c r="A322" s="2" t="s">
        <v>21</v>
      </c>
      <c r="B322" s="6" t="s">
        <v>268</v>
      </c>
      <c r="C322" s="6"/>
      <c r="D322" s="6"/>
      <c r="E322" s="92">
        <f>E323+E345</f>
        <v>105340170.36999999</v>
      </c>
    </row>
    <row r="323" spans="1:5" ht="31.5">
      <c r="A323" s="2" t="s">
        <v>2</v>
      </c>
      <c r="B323" s="6" t="s">
        <v>268</v>
      </c>
      <c r="C323" s="6" t="s">
        <v>153</v>
      </c>
      <c r="D323" s="6"/>
      <c r="E323" s="92">
        <f>E324</f>
        <v>105190170.36999999</v>
      </c>
    </row>
    <row r="324" spans="1:5" ht="47.25">
      <c r="A324" s="2" t="s">
        <v>155</v>
      </c>
      <c r="B324" s="6" t="s">
        <v>268</v>
      </c>
      <c r="C324" s="6" t="s">
        <v>154</v>
      </c>
      <c r="D324" s="6"/>
      <c r="E324" s="92">
        <f>E338+E340+E342+E327+E329+E325+E332+E334+E336</f>
        <v>105190170.36999999</v>
      </c>
    </row>
    <row r="325" spans="1:5" ht="15.75">
      <c r="A325" s="2" t="s">
        <v>793</v>
      </c>
      <c r="B325" s="6" t="s">
        <v>268</v>
      </c>
      <c r="C325" s="6" t="s">
        <v>794</v>
      </c>
      <c r="D325" s="6"/>
      <c r="E325" s="92">
        <f>E326</f>
        <v>435717.57</v>
      </c>
    </row>
    <row r="326" spans="1:5" ht="31.5">
      <c r="A326" s="2" t="s">
        <v>328</v>
      </c>
      <c r="B326" s="6" t="s">
        <v>268</v>
      </c>
      <c r="C326" s="6" t="s">
        <v>794</v>
      </c>
      <c r="D326" s="6" t="s">
        <v>329</v>
      </c>
      <c r="E326" s="92">
        <v>435717.57</v>
      </c>
    </row>
    <row r="327" spans="1:5" ht="47.25">
      <c r="A327" s="2" t="s">
        <v>434</v>
      </c>
      <c r="B327" s="6" t="s">
        <v>268</v>
      </c>
      <c r="C327" s="6" t="s">
        <v>365</v>
      </c>
      <c r="D327" s="6"/>
      <c r="E327" s="92">
        <f>E328</f>
        <v>1820300</v>
      </c>
    </row>
    <row r="328" spans="1:5" ht="31.5">
      <c r="A328" s="2" t="s">
        <v>328</v>
      </c>
      <c r="B328" s="6" t="s">
        <v>268</v>
      </c>
      <c r="C328" s="6" t="s">
        <v>365</v>
      </c>
      <c r="D328" s="6" t="s">
        <v>329</v>
      </c>
      <c r="E328" s="92">
        <v>1820300</v>
      </c>
    </row>
    <row r="329" spans="1:5" ht="81" customHeight="1">
      <c r="A329" s="2" t="s">
        <v>379</v>
      </c>
      <c r="B329" s="6" t="s">
        <v>268</v>
      </c>
      <c r="C329" s="6" t="s">
        <v>36</v>
      </c>
      <c r="D329" s="6"/>
      <c r="E329" s="92">
        <f>E330+E331</f>
        <v>30712600</v>
      </c>
    </row>
    <row r="330" spans="1:5" ht="15.75">
      <c r="A330" s="2" t="s">
        <v>250</v>
      </c>
      <c r="B330" s="6" t="s">
        <v>268</v>
      </c>
      <c r="C330" s="6" t="s">
        <v>36</v>
      </c>
      <c r="D330" s="6" t="s">
        <v>331</v>
      </c>
      <c r="E330" s="92">
        <v>8151000</v>
      </c>
    </row>
    <row r="331" spans="1:5" ht="31.5">
      <c r="A331" s="2" t="s">
        <v>328</v>
      </c>
      <c r="B331" s="6" t="s">
        <v>268</v>
      </c>
      <c r="C331" s="6" t="s">
        <v>36</v>
      </c>
      <c r="D331" s="6" t="s">
        <v>329</v>
      </c>
      <c r="E331" s="92">
        <v>22561600</v>
      </c>
    </row>
    <row r="332" spans="1:5" ht="31.5">
      <c r="A332" s="2" t="s">
        <v>821</v>
      </c>
      <c r="B332" s="6" t="s">
        <v>268</v>
      </c>
      <c r="C332" s="6" t="s">
        <v>834</v>
      </c>
      <c r="D332" s="6"/>
      <c r="E332" s="92">
        <f>E333</f>
        <v>497552.8</v>
      </c>
    </row>
    <row r="333" spans="1:5" ht="31.5">
      <c r="A333" s="2" t="s">
        <v>328</v>
      </c>
      <c r="B333" s="6" t="s">
        <v>268</v>
      </c>
      <c r="C333" s="6" t="s">
        <v>834</v>
      </c>
      <c r="D333" s="6" t="s">
        <v>329</v>
      </c>
      <c r="E333" s="92">
        <v>497552.8</v>
      </c>
    </row>
    <row r="334" spans="1:5" ht="31.5">
      <c r="A334" s="2" t="s">
        <v>823</v>
      </c>
      <c r="B334" s="6" t="s">
        <v>268</v>
      </c>
      <c r="C334" s="6" t="s">
        <v>835</v>
      </c>
      <c r="D334" s="6"/>
      <c r="E334" s="92">
        <f>E335</f>
        <v>165000</v>
      </c>
    </row>
    <row r="335" spans="1:5" ht="31.5">
      <c r="A335" s="2" t="s">
        <v>328</v>
      </c>
      <c r="B335" s="6" t="s">
        <v>268</v>
      </c>
      <c r="C335" s="6" t="s">
        <v>835</v>
      </c>
      <c r="D335" s="6" t="s">
        <v>329</v>
      </c>
      <c r="E335" s="92">
        <v>165000</v>
      </c>
    </row>
    <row r="336" spans="1:5" ht="31.5">
      <c r="A336" s="2" t="s">
        <v>825</v>
      </c>
      <c r="B336" s="6" t="s">
        <v>268</v>
      </c>
      <c r="C336" s="6" t="s">
        <v>836</v>
      </c>
      <c r="D336" s="6"/>
      <c r="E336" s="92">
        <f>E337</f>
        <v>165000</v>
      </c>
    </row>
    <row r="337" spans="1:5" ht="31.5">
      <c r="A337" s="2" t="s">
        <v>328</v>
      </c>
      <c r="B337" s="6" t="s">
        <v>268</v>
      </c>
      <c r="C337" s="6" t="s">
        <v>836</v>
      </c>
      <c r="D337" s="6" t="s">
        <v>329</v>
      </c>
      <c r="E337" s="92">
        <v>165000</v>
      </c>
    </row>
    <row r="338" spans="1:5" ht="15.75">
      <c r="A338" s="2" t="s">
        <v>343</v>
      </c>
      <c r="B338" s="6" t="s">
        <v>268</v>
      </c>
      <c r="C338" s="6" t="s">
        <v>156</v>
      </c>
      <c r="D338" s="6"/>
      <c r="E338" s="92">
        <f>E339</f>
        <v>44383000</v>
      </c>
    </row>
    <row r="339" spans="1:5" ht="31.5">
      <c r="A339" s="2" t="s">
        <v>328</v>
      </c>
      <c r="B339" s="6" t="s">
        <v>268</v>
      </c>
      <c r="C339" s="6" t="s">
        <v>156</v>
      </c>
      <c r="D339" s="6" t="s">
        <v>329</v>
      </c>
      <c r="E339" s="92">
        <v>44383000</v>
      </c>
    </row>
    <row r="340" spans="1:5" ht="15.75">
      <c r="A340" s="2" t="s">
        <v>276</v>
      </c>
      <c r="B340" s="6" t="s">
        <v>268</v>
      </c>
      <c r="C340" s="6" t="s">
        <v>157</v>
      </c>
      <c r="D340" s="6"/>
      <c r="E340" s="92">
        <f>E341</f>
        <v>26661000</v>
      </c>
    </row>
    <row r="341" spans="1:5" ht="31.5">
      <c r="A341" s="2" t="s">
        <v>328</v>
      </c>
      <c r="B341" s="6" t="s">
        <v>268</v>
      </c>
      <c r="C341" s="6" t="s">
        <v>157</v>
      </c>
      <c r="D341" s="6" t="s">
        <v>329</v>
      </c>
      <c r="E341" s="92">
        <v>26661000</v>
      </c>
    </row>
    <row r="342" spans="1:5" s="30" customFormat="1" ht="15.75">
      <c r="A342" s="2" t="s">
        <v>344</v>
      </c>
      <c r="B342" s="6" t="s">
        <v>268</v>
      </c>
      <c r="C342" s="6" t="s">
        <v>158</v>
      </c>
      <c r="D342" s="6"/>
      <c r="E342" s="92">
        <f>E343+E344</f>
        <v>350000</v>
      </c>
    </row>
    <row r="343" spans="1:5" s="30" customFormat="1" ht="33" customHeight="1">
      <c r="A343" s="2" t="s">
        <v>346</v>
      </c>
      <c r="B343" s="6" t="s">
        <v>268</v>
      </c>
      <c r="C343" s="6" t="s">
        <v>158</v>
      </c>
      <c r="D343" s="6" t="s">
        <v>322</v>
      </c>
      <c r="E343" s="92">
        <v>300000</v>
      </c>
    </row>
    <row r="344" spans="1:5" s="30" customFormat="1" ht="18" customHeight="1">
      <c r="A344" s="2" t="s">
        <v>333</v>
      </c>
      <c r="B344" s="6" t="s">
        <v>268</v>
      </c>
      <c r="C344" s="6" t="s">
        <v>158</v>
      </c>
      <c r="D344" s="6" t="s">
        <v>332</v>
      </c>
      <c r="E344" s="92">
        <v>50000</v>
      </c>
    </row>
    <row r="345" spans="1:5" s="30" customFormat="1" ht="47.25">
      <c r="A345" s="2" t="s">
        <v>468</v>
      </c>
      <c r="B345" s="6" t="s">
        <v>268</v>
      </c>
      <c r="C345" s="6" t="s">
        <v>457</v>
      </c>
      <c r="D345" s="6"/>
      <c r="E345" s="92">
        <f>E350+E346</f>
        <v>150000</v>
      </c>
    </row>
    <row r="346" spans="1:5" s="30" customFormat="1" ht="47.25">
      <c r="A346" s="2" t="s">
        <v>463</v>
      </c>
      <c r="B346" s="6" t="s">
        <v>268</v>
      </c>
      <c r="C346" s="6" t="s">
        <v>464</v>
      </c>
      <c r="D346" s="6"/>
      <c r="E346" s="92">
        <f>E347</f>
        <v>50000</v>
      </c>
    </row>
    <row r="347" spans="1:5" s="30" customFormat="1" ht="31.5">
      <c r="A347" s="2" t="s">
        <v>465</v>
      </c>
      <c r="B347" s="6" t="s">
        <v>268</v>
      </c>
      <c r="C347" s="6" t="s">
        <v>466</v>
      </c>
      <c r="D347" s="6"/>
      <c r="E347" s="92">
        <f>E348</f>
        <v>50000</v>
      </c>
    </row>
    <row r="348" spans="1:5" s="30" customFormat="1" ht="15.75">
      <c r="A348" s="2" t="s">
        <v>344</v>
      </c>
      <c r="B348" s="6" t="s">
        <v>268</v>
      </c>
      <c r="C348" s="6" t="s">
        <v>467</v>
      </c>
      <c r="D348" s="6"/>
      <c r="E348" s="92">
        <f>E349</f>
        <v>50000</v>
      </c>
    </row>
    <row r="349" spans="1:5" s="30" customFormat="1" ht="15.75">
      <c r="A349" s="2" t="s">
        <v>333</v>
      </c>
      <c r="B349" s="6" t="s">
        <v>268</v>
      </c>
      <c r="C349" s="6" t="s">
        <v>467</v>
      </c>
      <c r="D349" s="6" t="s">
        <v>332</v>
      </c>
      <c r="E349" s="92">
        <v>50000</v>
      </c>
    </row>
    <row r="350" spans="1:5" s="30" customFormat="1" ht="47.25">
      <c r="A350" s="2" t="s">
        <v>458</v>
      </c>
      <c r="B350" s="6" t="s">
        <v>268</v>
      </c>
      <c r="C350" s="6" t="s">
        <v>459</v>
      </c>
      <c r="D350" s="6"/>
      <c r="E350" s="92">
        <f>E351</f>
        <v>100000</v>
      </c>
    </row>
    <row r="351" spans="1:5" s="30" customFormat="1" ht="47.25">
      <c r="A351" s="2" t="s">
        <v>460</v>
      </c>
      <c r="B351" s="6" t="s">
        <v>268</v>
      </c>
      <c r="C351" s="6" t="s">
        <v>461</v>
      </c>
      <c r="D351" s="6"/>
      <c r="E351" s="92">
        <f>E352</f>
        <v>100000</v>
      </c>
    </row>
    <row r="352" spans="1:5" s="18" customFormat="1" ht="15.75">
      <c r="A352" s="2" t="s">
        <v>344</v>
      </c>
      <c r="B352" s="6" t="s">
        <v>268</v>
      </c>
      <c r="C352" s="6" t="s">
        <v>462</v>
      </c>
      <c r="D352" s="6"/>
      <c r="E352" s="92">
        <f>E353</f>
        <v>100000</v>
      </c>
    </row>
    <row r="353" spans="1:5" s="18" customFormat="1" ht="31.5">
      <c r="A353" s="2" t="s">
        <v>346</v>
      </c>
      <c r="B353" s="6" t="s">
        <v>268</v>
      </c>
      <c r="C353" s="6" t="s">
        <v>462</v>
      </c>
      <c r="D353" s="6" t="s">
        <v>322</v>
      </c>
      <c r="E353" s="92">
        <v>100000</v>
      </c>
    </row>
    <row r="354" spans="1:5" s="18" customFormat="1" ht="15.75">
      <c r="A354" s="29" t="s">
        <v>272</v>
      </c>
      <c r="B354" s="4" t="s">
        <v>23</v>
      </c>
      <c r="C354" s="4"/>
      <c r="D354" s="4"/>
      <c r="E354" s="91">
        <f>E360+E369+E355</f>
        <v>136855553.41</v>
      </c>
    </row>
    <row r="355" spans="1:5" s="18" customFormat="1" ht="15.75">
      <c r="A355" s="2" t="s">
        <v>91</v>
      </c>
      <c r="B355" s="6" t="s">
        <v>90</v>
      </c>
      <c r="C355" s="58"/>
      <c r="D355" s="58"/>
      <c r="E355" s="92">
        <f>E356</f>
        <v>2700000</v>
      </c>
    </row>
    <row r="356" spans="1:5" s="18" customFormat="1" ht="31.5">
      <c r="A356" s="2" t="s">
        <v>572</v>
      </c>
      <c r="B356" s="6" t="s">
        <v>90</v>
      </c>
      <c r="C356" s="6" t="s">
        <v>161</v>
      </c>
      <c r="D356" s="58"/>
      <c r="E356" s="92">
        <f>E357</f>
        <v>2700000</v>
      </c>
    </row>
    <row r="357" spans="1:5" s="18" customFormat="1" ht="49.5" customHeight="1">
      <c r="A357" s="2" t="s">
        <v>750</v>
      </c>
      <c r="B357" s="6" t="s">
        <v>90</v>
      </c>
      <c r="C357" s="6" t="s">
        <v>368</v>
      </c>
      <c r="D357" s="6"/>
      <c r="E357" s="92">
        <f>E358</f>
        <v>2700000</v>
      </c>
    </row>
    <row r="358" spans="1:5" ht="16.5" customHeight="1">
      <c r="A358" s="2" t="s">
        <v>79</v>
      </c>
      <c r="B358" s="6" t="s">
        <v>90</v>
      </c>
      <c r="C358" s="6" t="s">
        <v>747</v>
      </c>
      <c r="D358" s="6"/>
      <c r="E358" s="92">
        <f>E359</f>
        <v>2700000</v>
      </c>
    </row>
    <row r="359" spans="1:5" ht="16.5" customHeight="1">
      <c r="A359" s="2" t="s">
        <v>333</v>
      </c>
      <c r="B359" s="6" t="s">
        <v>90</v>
      </c>
      <c r="C359" s="6" t="s">
        <v>747</v>
      </c>
      <c r="D359" s="6" t="s">
        <v>332</v>
      </c>
      <c r="E359" s="92">
        <v>2700000</v>
      </c>
    </row>
    <row r="360" spans="1:5" ht="20.25" customHeight="1">
      <c r="A360" s="2" t="s">
        <v>24</v>
      </c>
      <c r="B360" s="6" t="s">
        <v>25</v>
      </c>
      <c r="C360" s="6"/>
      <c r="D360" s="6"/>
      <c r="E360" s="92">
        <f>E361+E365</f>
        <v>3798700</v>
      </c>
    </row>
    <row r="361" spans="1:5" ht="48.75" customHeight="1">
      <c r="A361" s="2" t="s">
        <v>576</v>
      </c>
      <c r="B361" s="6" t="s">
        <v>25</v>
      </c>
      <c r="C361" s="6" t="s">
        <v>170</v>
      </c>
      <c r="D361" s="6"/>
      <c r="E361" s="92">
        <f>E362</f>
        <v>1339800</v>
      </c>
    </row>
    <row r="362" spans="1:5" ht="47.25">
      <c r="A362" s="2" t="s">
        <v>177</v>
      </c>
      <c r="B362" s="6" t="s">
        <v>25</v>
      </c>
      <c r="C362" s="6" t="s">
        <v>176</v>
      </c>
      <c r="D362" s="6"/>
      <c r="E362" s="92">
        <f>E363</f>
        <v>1339800</v>
      </c>
    </row>
    <row r="363" spans="1:5" ht="78.75">
      <c r="A363" s="2" t="s">
        <v>430</v>
      </c>
      <c r="B363" s="6" t="s">
        <v>25</v>
      </c>
      <c r="C363" s="6" t="s">
        <v>758</v>
      </c>
      <c r="D363" s="6"/>
      <c r="E363" s="92">
        <f>E364</f>
        <v>1339800</v>
      </c>
    </row>
    <row r="364" spans="1:5" ht="31.5">
      <c r="A364" s="2" t="s">
        <v>108</v>
      </c>
      <c r="B364" s="6" t="s">
        <v>25</v>
      </c>
      <c r="C364" s="6" t="s">
        <v>758</v>
      </c>
      <c r="D364" s="6" t="s">
        <v>335</v>
      </c>
      <c r="E364" s="92">
        <v>1339800</v>
      </c>
    </row>
    <row r="365" spans="1:5" ht="34.5" customHeight="1">
      <c r="A365" s="2" t="s">
        <v>581</v>
      </c>
      <c r="B365" s="6" t="s">
        <v>25</v>
      </c>
      <c r="C365" s="6" t="s">
        <v>582</v>
      </c>
      <c r="D365" s="6"/>
      <c r="E365" s="92">
        <f>E366</f>
        <v>2458900</v>
      </c>
    </row>
    <row r="366" spans="1:5" ht="31.5">
      <c r="A366" s="2" t="s">
        <v>797</v>
      </c>
      <c r="B366" s="6" t="s">
        <v>25</v>
      </c>
      <c r="C366" s="6" t="s">
        <v>583</v>
      </c>
      <c r="D366" s="6"/>
      <c r="E366" s="92">
        <f>E367</f>
        <v>2458900</v>
      </c>
    </row>
    <row r="367" spans="1:5" ht="15.75">
      <c r="A367" s="2" t="s">
        <v>364</v>
      </c>
      <c r="B367" s="6" t="s">
        <v>25</v>
      </c>
      <c r="C367" s="6" t="s">
        <v>584</v>
      </c>
      <c r="D367" s="6"/>
      <c r="E367" s="92">
        <f>E368</f>
        <v>2458900</v>
      </c>
    </row>
    <row r="368" spans="1:5" ht="15.75">
      <c r="A368" s="2" t="s">
        <v>333</v>
      </c>
      <c r="B368" s="6" t="s">
        <v>25</v>
      </c>
      <c r="C368" s="6" t="s">
        <v>584</v>
      </c>
      <c r="D368" s="6" t="s">
        <v>332</v>
      </c>
      <c r="E368" s="92">
        <v>2458900</v>
      </c>
    </row>
    <row r="369" spans="1:5" ht="15.75">
      <c r="A369" s="2" t="s">
        <v>296</v>
      </c>
      <c r="B369" s="6" t="s">
        <v>26</v>
      </c>
      <c r="C369" s="6"/>
      <c r="D369" s="15"/>
      <c r="E369" s="92">
        <f>E370+E388</f>
        <v>130356853.41</v>
      </c>
    </row>
    <row r="370" spans="1:5" ht="31.5">
      <c r="A370" s="2" t="s">
        <v>68</v>
      </c>
      <c r="B370" s="6" t="s">
        <v>26</v>
      </c>
      <c r="C370" s="6" t="s">
        <v>49</v>
      </c>
      <c r="D370" s="15"/>
      <c r="E370" s="92">
        <f>E374+E383+E371</f>
        <v>79957921.53999999</v>
      </c>
    </row>
    <row r="371" spans="1:5" ht="31.5">
      <c r="A371" s="2" t="s">
        <v>213</v>
      </c>
      <c r="B371" s="6" t="s">
        <v>26</v>
      </c>
      <c r="C371" s="6" t="s">
        <v>130</v>
      </c>
      <c r="D371" s="15"/>
      <c r="E371" s="92">
        <f>E372</f>
        <v>3442400</v>
      </c>
    </row>
    <row r="372" spans="1:5" ht="63">
      <c r="A372" s="2" t="s">
        <v>435</v>
      </c>
      <c r="B372" s="6" t="s">
        <v>26</v>
      </c>
      <c r="C372" s="6" t="s">
        <v>43</v>
      </c>
      <c r="D372" s="6"/>
      <c r="E372" s="92">
        <f>E373</f>
        <v>3442400</v>
      </c>
    </row>
    <row r="373" spans="1:5" ht="15.75">
      <c r="A373" s="2" t="s">
        <v>333</v>
      </c>
      <c r="B373" s="6" t="s">
        <v>26</v>
      </c>
      <c r="C373" s="6" t="s">
        <v>43</v>
      </c>
      <c r="D373" s="6" t="s">
        <v>332</v>
      </c>
      <c r="E373" s="92">
        <v>3442400</v>
      </c>
    </row>
    <row r="374" spans="1:5" ht="47.25">
      <c r="A374" s="2" t="s">
        <v>129</v>
      </c>
      <c r="B374" s="6" t="s">
        <v>26</v>
      </c>
      <c r="C374" s="6" t="s">
        <v>134</v>
      </c>
      <c r="D374" s="6"/>
      <c r="E374" s="92">
        <f>E375+E377+E379+E381</f>
        <v>32373158.47</v>
      </c>
    </row>
    <row r="375" spans="1:5" ht="83.25" customHeight="1">
      <c r="A375" s="2" t="s">
        <v>197</v>
      </c>
      <c r="B375" s="6" t="s">
        <v>26</v>
      </c>
      <c r="C375" s="6" t="s">
        <v>46</v>
      </c>
      <c r="D375" s="15"/>
      <c r="E375" s="92">
        <f>E376</f>
        <v>21760683.37</v>
      </c>
    </row>
    <row r="376" spans="1:5" ht="31.5">
      <c r="A376" s="2" t="s">
        <v>328</v>
      </c>
      <c r="B376" s="6" t="s">
        <v>26</v>
      </c>
      <c r="C376" s="6" t="s">
        <v>46</v>
      </c>
      <c r="D376" s="6" t="s">
        <v>329</v>
      </c>
      <c r="E376" s="92">
        <v>21760683.37</v>
      </c>
    </row>
    <row r="377" spans="1:5" ht="47.25">
      <c r="A377" s="2" t="s">
        <v>360</v>
      </c>
      <c r="B377" s="6" t="s">
        <v>26</v>
      </c>
      <c r="C377" s="6" t="s">
        <v>47</v>
      </c>
      <c r="D377" s="6"/>
      <c r="E377" s="92">
        <f>E378</f>
        <v>8832066.1</v>
      </c>
    </row>
    <row r="378" spans="1:5" ht="31.5">
      <c r="A378" s="2" t="s">
        <v>328</v>
      </c>
      <c r="B378" s="6" t="s">
        <v>26</v>
      </c>
      <c r="C378" s="6" t="s">
        <v>47</v>
      </c>
      <c r="D378" s="6" t="s">
        <v>329</v>
      </c>
      <c r="E378" s="92">
        <v>8832066.1</v>
      </c>
    </row>
    <row r="379" spans="1:5" s="30" customFormat="1" ht="63">
      <c r="A379" s="2" t="s">
        <v>361</v>
      </c>
      <c r="B379" s="6" t="s">
        <v>26</v>
      </c>
      <c r="C379" s="6" t="s">
        <v>48</v>
      </c>
      <c r="D379" s="6"/>
      <c r="E379" s="92">
        <f>E380</f>
        <v>1055009</v>
      </c>
    </row>
    <row r="380" spans="1:5" s="30" customFormat="1" ht="31.5">
      <c r="A380" s="2" t="s">
        <v>328</v>
      </c>
      <c r="B380" s="6" t="s">
        <v>26</v>
      </c>
      <c r="C380" s="6" t="s">
        <v>48</v>
      </c>
      <c r="D380" s="6" t="s">
        <v>332</v>
      </c>
      <c r="E380" s="92">
        <v>1055009</v>
      </c>
    </row>
    <row r="381" spans="1:5" ht="63">
      <c r="A381" s="2" t="s">
        <v>429</v>
      </c>
      <c r="B381" s="6" t="s">
        <v>26</v>
      </c>
      <c r="C381" s="6" t="s">
        <v>428</v>
      </c>
      <c r="D381" s="6"/>
      <c r="E381" s="92">
        <f>E382</f>
        <v>725400</v>
      </c>
    </row>
    <row r="382" spans="1:5" ht="31.5">
      <c r="A382" s="2" t="s">
        <v>328</v>
      </c>
      <c r="B382" s="6" t="s">
        <v>26</v>
      </c>
      <c r="C382" s="6" t="s">
        <v>428</v>
      </c>
      <c r="D382" s="6" t="s">
        <v>329</v>
      </c>
      <c r="E382" s="92">
        <v>725400</v>
      </c>
    </row>
    <row r="383" spans="1:5" ht="47.25">
      <c r="A383" s="2" t="s">
        <v>131</v>
      </c>
      <c r="B383" s="6" t="s">
        <v>26</v>
      </c>
      <c r="C383" s="6" t="s">
        <v>136</v>
      </c>
      <c r="D383" s="6"/>
      <c r="E383" s="92">
        <f>E386+E384</f>
        <v>44142363.07</v>
      </c>
    </row>
    <row r="384" spans="1:5" ht="128.25" customHeight="1">
      <c r="A384" s="2" t="s">
        <v>453</v>
      </c>
      <c r="B384" s="6" t="s">
        <v>26</v>
      </c>
      <c r="C384" s="6" t="s">
        <v>587</v>
      </c>
      <c r="D384" s="6"/>
      <c r="E384" s="92">
        <f>E385</f>
        <v>547200</v>
      </c>
    </row>
    <row r="385" spans="1:5" ht="15.75">
      <c r="A385" s="2" t="s">
        <v>333</v>
      </c>
      <c r="B385" s="6" t="s">
        <v>26</v>
      </c>
      <c r="C385" s="6" t="s">
        <v>587</v>
      </c>
      <c r="D385" s="6" t="s">
        <v>332</v>
      </c>
      <c r="E385" s="92">
        <v>547200</v>
      </c>
    </row>
    <row r="386" spans="1:5" ht="161.25" customHeight="1">
      <c r="A386" s="2" t="s">
        <v>5</v>
      </c>
      <c r="B386" s="6" t="s">
        <v>26</v>
      </c>
      <c r="C386" s="6" t="s">
        <v>223</v>
      </c>
      <c r="D386" s="15"/>
      <c r="E386" s="92">
        <f>E387</f>
        <v>43595163.07</v>
      </c>
    </row>
    <row r="387" spans="1:5" ht="15.75">
      <c r="A387" s="2" t="s">
        <v>333</v>
      </c>
      <c r="B387" s="6" t="s">
        <v>26</v>
      </c>
      <c r="C387" s="6" t="s">
        <v>223</v>
      </c>
      <c r="D387" s="6" t="s">
        <v>332</v>
      </c>
      <c r="E387" s="92">
        <v>43595163.07</v>
      </c>
    </row>
    <row r="388" spans="1:5" ht="51.75" customHeight="1">
      <c r="A388" s="2" t="s">
        <v>576</v>
      </c>
      <c r="B388" s="6" t="s">
        <v>26</v>
      </c>
      <c r="C388" s="6" t="s">
        <v>170</v>
      </c>
      <c r="D388" s="6"/>
      <c r="E388" s="92">
        <f>E389</f>
        <v>50398931.870000005</v>
      </c>
    </row>
    <row r="389" spans="1:5" ht="50.25" customHeight="1">
      <c r="A389" s="2" t="s">
        <v>177</v>
      </c>
      <c r="B389" s="6" t="s">
        <v>26</v>
      </c>
      <c r="C389" s="6" t="s">
        <v>176</v>
      </c>
      <c r="D389" s="6"/>
      <c r="E389" s="92">
        <f>E394+E396+E392+E390</f>
        <v>50398931.870000005</v>
      </c>
    </row>
    <row r="390" spans="1:5" ht="15.75">
      <c r="A390" s="2" t="s">
        <v>367</v>
      </c>
      <c r="B390" s="6" t="s">
        <v>26</v>
      </c>
      <c r="C390" s="6" t="s">
        <v>755</v>
      </c>
      <c r="D390" s="6"/>
      <c r="E390" s="92">
        <f>E391</f>
        <v>8673770</v>
      </c>
    </row>
    <row r="391" spans="1:5" ht="19.5" customHeight="1">
      <c r="A391" s="2" t="s">
        <v>333</v>
      </c>
      <c r="B391" s="6" t="s">
        <v>26</v>
      </c>
      <c r="C391" s="6" t="s">
        <v>755</v>
      </c>
      <c r="D391" s="6" t="s">
        <v>332</v>
      </c>
      <c r="E391" s="92">
        <v>8673770</v>
      </c>
    </row>
    <row r="392" spans="1:5" ht="47.25">
      <c r="A392" s="2" t="s">
        <v>437</v>
      </c>
      <c r="B392" s="6" t="s">
        <v>26</v>
      </c>
      <c r="C392" s="6" t="s">
        <v>756</v>
      </c>
      <c r="D392" s="6"/>
      <c r="E392" s="92">
        <f>E393</f>
        <v>8942337.46</v>
      </c>
    </row>
    <row r="393" spans="1:5" ht="31.5">
      <c r="A393" s="2" t="s">
        <v>108</v>
      </c>
      <c r="B393" s="6" t="s">
        <v>26</v>
      </c>
      <c r="C393" s="6" t="s">
        <v>756</v>
      </c>
      <c r="D393" s="6" t="s">
        <v>335</v>
      </c>
      <c r="E393" s="92">
        <v>8942337.46</v>
      </c>
    </row>
    <row r="394" spans="1:5" ht="63">
      <c r="A394" s="2" t="s">
        <v>286</v>
      </c>
      <c r="B394" s="6" t="s">
        <v>26</v>
      </c>
      <c r="C394" s="6" t="s">
        <v>757</v>
      </c>
      <c r="D394" s="6"/>
      <c r="E394" s="92">
        <f>E395</f>
        <v>500000</v>
      </c>
    </row>
    <row r="395" spans="1:5" ht="17.25" customHeight="1">
      <c r="A395" s="2" t="s">
        <v>333</v>
      </c>
      <c r="B395" s="6" t="s">
        <v>26</v>
      </c>
      <c r="C395" s="6" t="s">
        <v>757</v>
      </c>
      <c r="D395" s="6" t="s">
        <v>332</v>
      </c>
      <c r="E395" s="92">
        <v>500000</v>
      </c>
    </row>
    <row r="396" spans="1:5" s="18" customFormat="1" ht="67.5" customHeight="1">
      <c r="A396" s="2" t="s">
        <v>285</v>
      </c>
      <c r="B396" s="6" t="s">
        <v>26</v>
      </c>
      <c r="C396" s="6" t="s">
        <v>759</v>
      </c>
      <c r="D396" s="6"/>
      <c r="E396" s="92">
        <f>E397</f>
        <v>32282824.41</v>
      </c>
    </row>
    <row r="397" spans="1:5" ht="31.5">
      <c r="A397" s="2" t="s">
        <v>108</v>
      </c>
      <c r="B397" s="6" t="s">
        <v>26</v>
      </c>
      <c r="C397" s="6" t="s">
        <v>759</v>
      </c>
      <c r="D397" s="6" t="s">
        <v>335</v>
      </c>
      <c r="E397" s="92">
        <v>32282824.41</v>
      </c>
    </row>
    <row r="398" spans="1:5" ht="15.75">
      <c r="A398" s="29" t="s">
        <v>80</v>
      </c>
      <c r="B398" s="4" t="s">
        <v>27</v>
      </c>
      <c r="C398" s="4"/>
      <c r="D398" s="4"/>
      <c r="E398" s="91">
        <f>E399</f>
        <v>53746000</v>
      </c>
    </row>
    <row r="399" spans="1:5" ht="15.75">
      <c r="A399" s="2" t="s">
        <v>82</v>
      </c>
      <c r="B399" s="6" t="s">
        <v>81</v>
      </c>
      <c r="C399" s="6"/>
      <c r="D399" s="6"/>
      <c r="E399" s="92">
        <f>E400+E407</f>
        <v>53746000</v>
      </c>
    </row>
    <row r="400" spans="1:5" ht="33.75" customHeight="1">
      <c r="A400" s="2" t="s">
        <v>142</v>
      </c>
      <c r="B400" s="6" t="s">
        <v>81</v>
      </c>
      <c r="C400" s="6" t="s">
        <v>143</v>
      </c>
      <c r="D400" s="6"/>
      <c r="E400" s="92">
        <f>E401+E404</f>
        <v>46846000</v>
      </c>
    </row>
    <row r="401" spans="1:5" ht="31.5">
      <c r="A401" s="2" t="s">
        <v>147</v>
      </c>
      <c r="B401" s="6" t="s">
        <v>81</v>
      </c>
      <c r="C401" s="6" t="s">
        <v>148</v>
      </c>
      <c r="D401" s="6"/>
      <c r="E401" s="92">
        <f>E402</f>
        <v>44346000</v>
      </c>
    </row>
    <row r="402" spans="1:5" ht="15.75">
      <c r="A402" s="2" t="s">
        <v>487</v>
      </c>
      <c r="B402" s="6" t="s">
        <v>81</v>
      </c>
      <c r="C402" s="6" t="s">
        <v>486</v>
      </c>
      <c r="D402" s="6"/>
      <c r="E402" s="92">
        <f>E403</f>
        <v>44346000</v>
      </c>
    </row>
    <row r="403" spans="1:5" ht="31.5">
      <c r="A403" s="2" t="s">
        <v>328</v>
      </c>
      <c r="B403" s="6" t="s">
        <v>81</v>
      </c>
      <c r="C403" s="6" t="s">
        <v>486</v>
      </c>
      <c r="D403" s="6" t="s">
        <v>329</v>
      </c>
      <c r="E403" s="92">
        <v>44346000</v>
      </c>
    </row>
    <row r="404" spans="1:5" ht="47.25">
      <c r="A404" s="2" t="s">
        <v>563</v>
      </c>
      <c r="B404" s="6" t="s">
        <v>81</v>
      </c>
      <c r="C404" s="6" t="s">
        <v>737</v>
      </c>
      <c r="D404" s="6"/>
      <c r="E404" s="92">
        <f>E405</f>
        <v>2500000</v>
      </c>
    </row>
    <row r="405" spans="1:5" ht="15.75">
      <c r="A405" s="2" t="s">
        <v>279</v>
      </c>
      <c r="B405" s="6" t="s">
        <v>81</v>
      </c>
      <c r="C405" s="6" t="s">
        <v>772</v>
      </c>
      <c r="D405" s="6"/>
      <c r="E405" s="92">
        <f>E406</f>
        <v>2500000</v>
      </c>
    </row>
    <row r="406" spans="1:5" ht="31.5">
      <c r="A406" s="2" t="s">
        <v>328</v>
      </c>
      <c r="B406" s="6" t="s">
        <v>81</v>
      </c>
      <c r="C406" s="6" t="s">
        <v>772</v>
      </c>
      <c r="D406" s="6" t="s">
        <v>329</v>
      </c>
      <c r="E406" s="92">
        <v>2500000</v>
      </c>
    </row>
    <row r="407" spans="1:5" s="18" customFormat="1" ht="51.75" customHeight="1">
      <c r="A407" s="2" t="s">
        <v>576</v>
      </c>
      <c r="B407" s="6" t="s">
        <v>81</v>
      </c>
      <c r="C407" s="6" t="s">
        <v>170</v>
      </c>
      <c r="D407" s="6"/>
      <c r="E407" s="92">
        <f>E408</f>
        <v>6900000</v>
      </c>
    </row>
    <row r="408" spans="1:5" s="18" customFormat="1" ht="38.25" customHeight="1">
      <c r="A408" s="2" t="s">
        <v>752</v>
      </c>
      <c r="B408" s="6" t="s">
        <v>81</v>
      </c>
      <c r="C408" s="6" t="s">
        <v>171</v>
      </c>
      <c r="D408" s="6"/>
      <c r="E408" s="92">
        <f>E409</f>
        <v>6900000</v>
      </c>
    </row>
    <row r="409" spans="1:5" s="18" customFormat="1" ht="31.5">
      <c r="A409" s="2" t="s">
        <v>215</v>
      </c>
      <c r="B409" s="6" t="s">
        <v>81</v>
      </c>
      <c r="C409" s="6" t="s">
        <v>577</v>
      </c>
      <c r="D409" s="6"/>
      <c r="E409" s="92">
        <f>E410</f>
        <v>6900000</v>
      </c>
    </row>
    <row r="410" spans="1:5" s="18" customFormat="1" ht="33.75" customHeight="1">
      <c r="A410" s="2" t="s">
        <v>108</v>
      </c>
      <c r="B410" s="6" t="s">
        <v>81</v>
      </c>
      <c r="C410" s="6" t="s">
        <v>577</v>
      </c>
      <c r="D410" s="6" t="s">
        <v>335</v>
      </c>
      <c r="E410" s="92">
        <v>6900000</v>
      </c>
    </row>
    <row r="411" spans="1:5" ht="15.75">
      <c r="A411" s="29" t="s">
        <v>84</v>
      </c>
      <c r="B411" s="4" t="s">
        <v>83</v>
      </c>
      <c r="C411" s="4"/>
      <c r="D411" s="4"/>
      <c r="E411" s="91">
        <f>E412+E417</f>
        <v>4777000</v>
      </c>
    </row>
    <row r="412" spans="1:5" ht="15.75">
      <c r="A412" s="2" t="s">
        <v>278</v>
      </c>
      <c r="B412" s="6" t="s">
        <v>85</v>
      </c>
      <c r="C412" s="6"/>
      <c r="D412" s="6"/>
      <c r="E412" s="92">
        <f>E413</f>
        <v>3670000</v>
      </c>
    </row>
    <row r="413" spans="1:5" ht="31.5">
      <c r="A413" s="2" t="s">
        <v>572</v>
      </c>
      <c r="B413" s="6" t="s">
        <v>85</v>
      </c>
      <c r="C413" s="6" t="s">
        <v>161</v>
      </c>
      <c r="D413" s="6"/>
      <c r="E413" s="92">
        <f>E414</f>
        <v>3670000</v>
      </c>
    </row>
    <row r="414" spans="1:5" ht="47.25">
      <c r="A414" s="2" t="s">
        <v>575</v>
      </c>
      <c r="B414" s="6" t="s">
        <v>85</v>
      </c>
      <c r="C414" s="6" t="s">
        <v>431</v>
      </c>
      <c r="D414" s="6"/>
      <c r="E414" s="92">
        <f>E415</f>
        <v>3670000</v>
      </c>
    </row>
    <row r="415" spans="1:5" ht="15.75">
      <c r="A415" s="2" t="s">
        <v>326</v>
      </c>
      <c r="B415" s="6" t="s">
        <v>85</v>
      </c>
      <c r="C415" s="6" t="s">
        <v>748</v>
      </c>
      <c r="D415" s="6"/>
      <c r="E415" s="92">
        <f>E416</f>
        <v>3670000</v>
      </c>
    </row>
    <row r="416" spans="1:5" ht="31.5">
      <c r="A416" s="2" t="s">
        <v>346</v>
      </c>
      <c r="B416" s="6" t="s">
        <v>85</v>
      </c>
      <c r="C416" s="6" t="s">
        <v>748</v>
      </c>
      <c r="D416" s="6" t="s">
        <v>322</v>
      </c>
      <c r="E416" s="92">
        <v>3670000</v>
      </c>
    </row>
    <row r="417" spans="1:5" ht="21" customHeight="1">
      <c r="A417" s="2" t="s">
        <v>271</v>
      </c>
      <c r="B417" s="6" t="s">
        <v>86</v>
      </c>
      <c r="C417" s="6"/>
      <c r="D417" s="6"/>
      <c r="E417" s="92">
        <f>E418</f>
        <v>1107000</v>
      </c>
    </row>
    <row r="418" spans="1:5" ht="34.5" customHeight="1">
      <c r="A418" s="2" t="s">
        <v>572</v>
      </c>
      <c r="B418" s="6" t="s">
        <v>86</v>
      </c>
      <c r="C418" s="6" t="s">
        <v>161</v>
      </c>
      <c r="D418" s="6"/>
      <c r="E418" s="92">
        <f>E419</f>
        <v>1107000</v>
      </c>
    </row>
    <row r="419" spans="1:5" ht="48.75" customHeight="1">
      <c r="A419" s="2" t="s">
        <v>575</v>
      </c>
      <c r="B419" s="6" t="s">
        <v>86</v>
      </c>
      <c r="C419" s="6" t="s">
        <v>431</v>
      </c>
      <c r="D419" s="6"/>
      <c r="E419" s="92">
        <f>E420</f>
        <v>1107000</v>
      </c>
    </row>
    <row r="420" spans="1:5" ht="18.75" customHeight="1">
      <c r="A420" s="2" t="s">
        <v>327</v>
      </c>
      <c r="B420" s="6" t="s">
        <v>86</v>
      </c>
      <c r="C420" s="6" t="s">
        <v>749</v>
      </c>
      <c r="D420" s="6"/>
      <c r="E420" s="92">
        <f>E421</f>
        <v>1107000</v>
      </c>
    </row>
    <row r="421" spans="1:5" ht="35.25" customHeight="1">
      <c r="A421" s="2" t="s">
        <v>346</v>
      </c>
      <c r="B421" s="6" t="s">
        <v>86</v>
      </c>
      <c r="C421" s="6" t="s">
        <v>749</v>
      </c>
      <c r="D421" s="6" t="s">
        <v>322</v>
      </c>
      <c r="E421" s="92">
        <v>1107000</v>
      </c>
    </row>
    <row r="422" spans="1:5" ht="47.25">
      <c r="A422" s="61" t="s">
        <v>507</v>
      </c>
      <c r="B422" s="4" t="s">
        <v>87</v>
      </c>
      <c r="C422" s="6"/>
      <c r="D422" s="6"/>
      <c r="E422" s="91">
        <f>E423+E428</f>
        <v>77044793</v>
      </c>
    </row>
    <row r="423" spans="1:5" ht="31.5">
      <c r="A423" s="2" t="s">
        <v>110</v>
      </c>
      <c r="B423" s="6" t="s">
        <v>92</v>
      </c>
      <c r="C423" s="6"/>
      <c r="D423" s="6"/>
      <c r="E423" s="92">
        <f>E424</f>
        <v>73890000</v>
      </c>
    </row>
    <row r="424" spans="1:5" ht="47.25">
      <c r="A424" s="2" t="s">
        <v>69</v>
      </c>
      <c r="B424" s="6" t="s">
        <v>92</v>
      </c>
      <c r="C424" s="6" t="s">
        <v>137</v>
      </c>
      <c r="D424" s="6"/>
      <c r="E424" s="92">
        <f>E425</f>
        <v>73890000</v>
      </c>
    </row>
    <row r="425" spans="1:5" ht="63">
      <c r="A425" s="2" t="s">
        <v>138</v>
      </c>
      <c r="B425" s="6" t="s">
        <v>92</v>
      </c>
      <c r="C425" s="6" t="s">
        <v>141</v>
      </c>
      <c r="D425" s="6"/>
      <c r="E425" s="92">
        <f>E426</f>
        <v>73890000</v>
      </c>
    </row>
    <row r="426" spans="1:5" ht="15.75">
      <c r="A426" s="2" t="s">
        <v>342</v>
      </c>
      <c r="B426" s="6" t="s">
        <v>92</v>
      </c>
      <c r="C426" s="6" t="s">
        <v>220</v>
      </c>
      <c r="D426" s="6"/>
      <c r="E426" s="92">
        <f>E427</f>
        <v>73890000</v>
      </c>
    </row>
    <row r="427" spans="1:5" ht="15.75">
      <c r="A427" s="2" t="s">
        <v>250</v>
      </c>
      <c r="B427" s="6" t="s">
        <v>92</v>
      </c>
      <c r="C427" s="6" t="s">
        <v>220</v>
      </c>
      <c r="D427" s="6" t="s">
        <v>331</v>
      </c>
      <c r="E427" s="92">
        <v>73890000</v>
      </c>
    </row>
    <row r="428" spans="1:5" ht="15.75">
      <c r="A428" s="2" t="s">
        <v>843</v>
      </c>
      <c r="B428" s="6" t="s">
        <v>844</v>
      </c>
      <c r="C428" s="6"/>
      <c r="D428" s="6"/>
      <c r="E428" s="92">
        <f>E429+E433</f>
        <v>3154793</v>
      </c>
    </row>
    <row r="429" spans="1:5" ht="31.5">
      <c r="A429" s="2" t="s">
        <v>572</v>
      </c>
      <c r="B429" s="6" t="s">
        <v>844</v>
      </c>
      <c r="C429" s="6" t="s">
        <v>161</v>
      </c>
      <c r="D429" s="6"/>
      <c r="E429" s="92">
        <f>E430</f>
        <v>154793</v>
      </c>
    </row>
    <row r="430" spans="1:5" ht="31.5">
      <c r="A430" s="2" t="s">
        <v>194</v>
      </c>
      <c r="B430" s="6" t="s">
        <v>844</v>
      </c>
      <c r="C430" s="6" t="s">
        <v>469</v>
      </c>
      <c r="D430" s="6"/>
      <c r="E430" s="92">
        <f>E431</f>
        <v>154793</v>
      </c>
    </row>
    <row r="431" spans="1:5" ht="15.75">
      <c r="A431" s="2" t="s">
        <v>845</v>
      </c>
      <c r="B431" s="6" t="s">
        <v>844</v>
      </c>
      <c r="C431" s="6" t="s">
        <v>846</v>
      </c>
      <c r="D431" s="6"/>
      <c r="E431" s="92">
        <f>E432</f>
        <v>154793</v>
      </c>
    </row>
    <row r="432" spans="1:5" ht="15.75">
      <c r="A432" s="2" t="s">
        <v>250</v>
      </c>
      <c r="B432" s="6" t="s">
        <v>844</v>
      </c>
      <c r="C432" s="6" t="s">
        <v>846</v>
      </c>
      <c r="D432" s="6" t="s">
        <v>331</v>
      </c>
      <c r="E432" s="92">
        <v>154793</v>
      </c>
    </row>
    <row r="433" spans="1:5" ht="33.75" customHeight="1">
      <c r="A433" s="2" t="s">
        <v>3</v>
      </c>
      <c r="B433" s="6" t="s">
        <v>844</v>
      </c>
      <c r="C433" s="6" t="s">
        <v>179</v>
      </c>
      <c r="D433" s="6"/>
      <c r="E433" s="92">
        <f>E434</f>
        <v>3000000</v>
      </c>
    </row>
    <row r="434" spans="1:5" ht="47.25">
      <c r="A434" s="2" t="s">
        <v>773</v>
      </c>
      <c r="B434" s="6" t="s">
        <v>844</v>
      </c>
      <c r="C434" s="6" t="s">
        <v>741</v>
      </c>
      <c r="D434" s="6"/>
      <c r="E434" s="92">
        <f>E435</f>
        <v>3000000</v>
      </c>
    </row>
    <row r="435" spans="1:5" ht="15.75">
      <c r="A435" s="2" t="s">
        <v>845</v>
      </c>
      <c r="B435" s="6" t="s">
        <v>844</v>
      </c>
      <c r="C435" s="6" t="s">
        <v>847</v>
      </c>
      <c r="D435" s="6"/>
      <c r="E435" s="92">
        <f>E436</f>
        <v>3000000</v>
      </c>
    </row>
    <row r="436" spans="1:5" ht="15.75">
      <c r="A436" s="2" t="s">
        <v>250</v>
      </c>
      <c r="B436" s="6" t="s">
        <v>844</v>
      </c>
      <c r="C436" s="6" t="s">
        <v>847</v>
      </c>
      <c r="D436" s="6" t="s">
        <v>331</v>
      </c>
      <c r="E436" s="92">
        <v>3000000</v>
      </c>
    </row>
    <row r="437" spans="1:8" ht="15.75">
      <c r="A437" s="29" t="s">
        <v>274</v>
      </c>
      <c r="B437" s="19"/>
      <c r="C437" s="19"/>
      <c r="D437" s="19"/>
      <c r="E437" s="91">
        <f>E12+E75+E81+E94+E146+E198+E321+E354+E398+E411+E422+E192</f>
        <v>2143475939.6000001</v>
      </c>
      <c r="F437" s="120"/>
      <c r="H437" s="88"/>
    </row>
    <row r="438" spans="1:5" ht="15.75">
      <c r="A438" s="7"/>
      <c r="B438" s="40"/>
      <c r="C438" s="40"/>
      <c r="D438" s="40"/>
      <c r="E438" s="44"/>
    </row>
    <row r="439" spans="1:5" ht="15.75">
      <c r="A439" s="248" t="s">
        <v>732</v>
      </c>
      <c r="B439" s="248"/>
      <c r="C439" s="248"/>
      <c r="D439" s="248"/>
      <c r="E439" s="248"/>
    </row>
    <row r="440" spans="2:5" ht="15.75">
      <c r="B440" s="22"/>
      <c r="C440" s="22"/>
      <c r="D440" s="22"/>
      <c r="E440" s="118"/>
    </row>
    <row r="441" spans="2:5" ht="15.75">
      <c r="B441" s="3"/>
      <c r="C441" s="3"/>
      <c r="D441" s="3"/>
      <c r="E441" s="88"/>
    </row>
    <row r="442" spans="2:5" ht="15.75">
      <c r="B442" s="3"/>
      <c r="C442" s="3"/>
      <c r="D442" s="3"/>
      <c r="E442" s="88"/>
    </row>
    <row r="443" spans="2:5" ht="15.75">
      <c r="B443" s="3"/>
      <c r="C443" s="3"/>
      <c r="D443" s="3"/>
      <c r="E443" s="35"/>
    </row>
    <row r="444" spans="2:5" ht="15.75">
      <c r="B444" s="3"/>
      <c r="C444" s="3"/>
      <c r="D444" s="3"/>
      <c r="E444" s="88"/>
    </row>
    <row r="445" spans="2:5" ht="15.75">
      <c r="B445" s="3"/>
      <c r="C445" s="3"/>
      <c r="D445" s="3"/>
      <c r="E445" s="3"/>
    </row>
    <row r="446" spans="2:5" ht="15.75">
      <c r="B446" s="3"/>
      <c r="C446" s="3"/>
      <c r="D446" s="3"/>
      <c r="E446" s="88"/>
    </row>
    <row r="447" spans="2:5" ht="15.75">
      <c r="B447" s="3"/>
      <c r="C447" s="3"/>
      <c r="D447" s="3"/>
      <c r="E447" s="88"/>
    </row>
    <row r="448" spans="2:5" ht="15.75">
      <c r="B448" s="3"/>
      <c r="C448" s="3"/>
      <c r="D448" s="3"/>
      <c r="E448" s="3"/>
    </row>
    <row r="449" spans="2:5" ht="15.75">
      <c r="B449" s="3"/>
      <c r="C449" s="3"/>
      <c r="D449" s="3"/>
      <c r="E449" s="3"/>
    </row>
    <row r="450" spans="2:5" ht="15.75">
      <c r="B450" s="3"/>
      <c r="C450" s="3"/>
      <c r="D450" s="3"/>
      <c r="E450" s="3"/>
    </row>
    <row r="451" spans="2:5" ht="15.75">
      <c r="B451" s="22"/>
      <c r="C451" s="22"/>
      <c r="D451" s="22"/>
      <c r="E451" s="24"/>
    </row>
    <row r="452" spans="2:5" ht="15.75">
      <c r="B452" s="22"/>
      <c r="C452" s="22"/>
      <c r="D452" s="22"/>
      <c r="E452" s="23"/>
    </row>
    <row r="453" spans="2:5" ht="15.75">
      <c r="B453" s="22"/>
      <c r="C453" s="22"/>
      <c r="D453" s="22"/>
      <c r="E453" s="23"/>
    </row>
    <row r="454" spans="2:5" ht="15.75">
      <c r="B454" s="22"/>
      <c r="C454" s="22"/>
      <c r="D454" s="22"/>
      <c r="E454" s="23"/>
    </row>
    <row r="455" spans="2:5" ht="15.75">
      <c r="B455" s="22"/>
      <c r="C455" s="22"/>
      <c r="D455" s="22"/>
      <c r="E455" s="23"/>
    </row>
    <row r="456" spans="2:5" ht="15.75">
      <c r="B456" s="22"/>
      <c r="C456" s="22"/>
      <c r="D456" s="22"/>
      <c r="E456" s="23"/>
    </row>
    <row r="457" spans="2:5" ht="15.75">
      <c r="B457" s="22"/>
      <c r="C457" s="22"/>
      <c r="D457" s="22"/>
      <c r="E457" s="23"/>
    </row>
    <row r="458" spans="2:5" ht="15.75">
      <c r="B458" s="22"/>
      <c r="C458" s="22"/>
      <c r="D458" s="22"/>
      <c r="E458" s="23"/>
    </row>
    <row r="459" spans="2:5" ht="15.75">
      <c r="B459" s="22"/>
      <c r="C459" s="22"/>
      <c r="D459" s="22"/>
      <c r="E459" s="23"/>
    </row>
    <row r="460" spans="2:5" ht="15.75">
      <c r="B460" s="22"/>
      <c r="C460" s="22"/>
      <c r="D460" s="22"/>
      <c r="E460" s="23"/>
    </row>
    <row r="461" spans="2:5" ht="15.75">
      <c r="B461" s="22"/>
      <c r="C461" s="22"/>
      <c r="D461" s="22"/>
      <c r="E461" s="23"/>
    </row>
    <row r="462" spans="2:5" ht="15.75">
      <c r="B462" s="22"/>
      <c r="C462" s="22"/>
      <c r="D462" s="22"/>
      <c r="E462" s="23"/>
    </row>
    <row r="463" spans="2:5" ht="15.75">
      <c r="B463" s="22"/>
      <c r="C463" s="22"/>
      <c r="D463" s="22"/>
      <c r="E463" s="23"/>
    </row>
    <row r="464" spans="2:5" ht="15.75">
      <c r="B464" s="22"/>
      <c r="C464" s="22"/>
      <c r="D464" s="22"/>
      <c r="E464" s="23"/>
    </row>
    <row r="465" spans="2:5" ht="15.75">
      <c r="B465" s="22"/>
      <c r="C465" s="22"/>
      <c r="D465" s="22"/>
      <c r="E465" s="23"/>
    </row>
    <row r="466" spans="2:5" ht="15.75">
      <c r="B466" s="22"/>
      <c r="C466" s="22"/>
      <c r="D466" s="22"/>
      <c r="E466" s="23"/>
    </row>
    <row r="467" spans="2:5" ht="15.75">
      <c r="B467" s="22"/>
      <c r="C467" s="22"/>
      <c r="D467" s="22"/>
      <c r="E467" s="23"/>
    </row>
    <row r="468" spans="2:5" ht="15.75">
      <c r="B468" s="22"/>
      <c r="C468" s="22"/>
      <c r="D468" s="22"/>
      <c r="E468" s="23"/>
    </row>
    <row r="469" spans="2:5" ht="15.75">
      <c r="B469" s="22"/>
      <c r="C469" s="22"/>
      <c r="D469" s="22"/>
      <c r="E469" s="23"/>
    </row>
    <row r="470" spans="2:5" ht="15.75">
      <c r="B470" s="22"/>
      <c r="C470" s="22"/>
      <c r="D470" s="22"/>
      <c r="E470" s="23"/>
    </row>
    <row r="471" spans="2:5" ht="15.75">
      <c r="B471" s="22"/>
      <c r="C471" s="22"/>
      <c r="D471" s="22"/>
      <c r="E471" s="23"/>
    </row>
    <row r="472" spans="2:5" ht="15.75">
      <c r="B472" s="22"/>
      <c r="C472" s="22"/>
      <c r="D472" s="22"/>
      <c r="E472" s="23"/>
    </row>
    <row r="473" spans="2:5" ht="15.75">
      <c r="B473" s="22"/>
      <c r="C473" s="22"/>
      <c r="D473" s="22"/>
      <c r="E473" s="23"/>
    </row>
    <row r="474" spans="2:5" ht="15.75">
      <c r="B474" s="22"/>
      <c r="C474" s="22"/>
      <c r="D474" s="22"/>
      <c r="E474" s="23"/>
    </row>
    <row r="475" spans="2:5" ht="15.75">
      <c r="B475" s="22"/>
      <c r="C475" s="22"/>
      <c r="D475" s="22"/>
      <c r="E475" s="23"/>
    </row>
    <row r="476" spans="2:5" ht="15.75">
      <c r="B476" s="22"/>
      <c r="C476" s="22"/>
      <c r="D476" s="22"/>
      <c r="E476" s="23"/>
    </row>
    <row r="477" spans="2:5" ht="15.75">
      <c r="B477" s="22"/>
      <c r="C477" s="22"/>
      <c r="D477" s="22"/>
      <c r="E477" s="23"/>
    </row>
    <row r="478" spans="2:5" ht="15.75">
      <c r="B478" s="22"/>
      <c r="C478" s="22"/>
      <c r="D478" s="22"/>
      <c r="E478" s="23"/>
    </row>
    <row r="479" spans="2:5" ht="15.75">
      <c r="B479" s="22"/>
      <c r="C479" s="22"/>
      <c r="D479" s="22"/>
      <c r="E479" s="23"/>
    </row>
    <row r="480" spans="2:5" ht="15.75">
      <c r="B480" s="22"/>
      <c r="C480" s="22"/>
      <c r="D480" s="22"/>
      <c r="E480" s="23"/>
    </row>
    <row r="481" spans="2:5" ht="15.75">
      <c r="B481" s="22"/>
      <c r="C481" s="22"/>
      <c r="D481" s="22"/>
      <c r="E481" s="23"/>
    </row>
    <row r="482" spans="2:5" ht="15.75">
      <c r="B482" s="22"/>
      <c r="C482" s="22"/>
      <c r="D482" s="22"/>
      <c r="E482" s="23"/>
    </row>
    <row r="483" spans="2:5" ht="15.75">
      <c r="B483" s="22"/>
      <c r="C483" s="22"/>
      <c r="D483" s="22"/>
      <c r="E483" s="23"/>
    </row>
    <row r="484" spans="2:5" ht="15.75">
      <c r="B484" s="22"/>
      <c r="C484" s="22"/>
      <c r="D484" s="22"/>
      <c r="E484" s="23"/>
    </row>
    <row r="485" spans="2:5" ht="15.75">
      <c r="B485" s="22"/>
      <c r="C485" s="22"/>
      <c r="D485" s="22"/>
      <c r="E485" s="23"/>
    </row>
    <row r="486" spans="2:5" ht="15.75">
      <c r="B486" s="22"/>
      <c r="C486" s="22"/>
      <c r="D486" s="22"/>
      <c r="E486" s="23"/>
    </row>
    <row r="487" ht="15.75">
      <c r="E487" s="23"/>
    </row>
    <row r="488" ht="15.75">
      <c r="E488" s="23"/>
    </row>
    <row r="489" spans="2:5" ht="15.75">
      <c r="B489" s="3"/>
      <c r="C489" s="3"/>
      <c r="D489" s="3"/>
      <c r="E489" s="23"/>
    </row>
    <row r="490" spans="2:5" ht="15.75">
      <c r="B490" s="3"/>
      <c r="C490" s="3"/>
      <c r="D490" s="3"/>
      <c r="E490" s="23"/>
    </row>
    <row r="491" spans="2:5" ht="15.75">
      <c r="B491" s="3"/>
      <c r="C491" s="3"/>
      <c r="D491" s="3"/>
      <c r="E491" s="23"/>
    </row>
    <row r="492" spans="2:5" ht="15.75">
      <c r="B492" s="3"/>
      <c r="C492" s="3"/>
      <c r="D492" s="3"/>
      <c r="E492" s="23"/>
    </row>
    <row r="493" spans="2:5" ht="15.75">
      <c r="B493" s="3"/>
      <c r="C493" s="3"/>
      <c r="D493" s="3"/>
      <c r="E493" s="23"/>
    </row>
    <row r="494" spans="2:5" ht="15.75">
      <c r="B494" s="3"/>
      <c r="C494" s="3"/>
      <c r="D494" s="3"/>
      <c r="E494" s="23"/>
    </row>
    <row r="495" spans="2:5" ht="15.75">
      <c r="B495" s="3"/>
      <c r="C495" s="3"/>
      <c r="D495" s="3"/>
      <c r="E495" s="23"/>
    </row>
    <row r="496" spans="2:5" ht="15.75">
      <c r="B496" s="3"/>
      <c r="C496" s="3"/>
      <c r="D496" s="3"/>
      <c r="E496" s="23"/>
    </row>
    <row r="497" spans="2:5" ht="15.75">
      <c r="B497" s="3"/>
      <c r="C497" s="3"/>
      <c r="D497" s="3"/>
      <c r="E497" s="23"/>
    </row>
    <row r="498" spans="2:5" ht="15.75">
      <c r="B498" s="3"/>
      <c r="C498" s="3"/>
      <c r="D498" s="3"/>
      <c r="E498" s="23"/>
    </row>
    <row r="499" spans="2:5" ht="15.75">
      <c r="B499" s="3"/>
      <c r="C499" s="3"/>
      <c r="D499" s="3"/>
      <c r="E499" s="23"/>
    </row>
    <row r="500" spans="2:5" ht="15.75">
      <c r="B500" s="3"/>
      <c r="C500" s="3"/>
      <c r="D500" s="3"/>
      <c r="E500" s="23"/>
    </row>
    <row r="501" spans="2:5" ht="15.75">
      <c r="B501" s="3"/>
      <c r="C501" s="3"/>
      <c r="D501" s="3"/>
      <c r="E501" s="23"/>
    </row>
    <row r="502" spans="2:5" ht="15.75">
      <c r="B502" s="3"/>
      <c r="C502" s="3"/>
      <c r="D502" s="3"/>
      <c r="E502" s="23"/>
    </row>
    <row r="503" spans="2:5" ht="15.75">
      <c r="B503" s="3"/>
      <c r="C503" s="3"/>
      <c r="D503" s="3"/>
      <c r="E503" s="23"/>
    </row>
    <row r="504" spans="2:5" ht="15.75">
      <c r="B504" s="3"/>
      <c r="C504" s="3"/>
      <c r="D504" s="3"/>
      <c r="E504" s="23"/>
    </row>
    <row r="505" spans="2:5" ht="15.75">
      <c r="B505" s="3"/>
      <c r="C505" s="3"/>
      <c r="D505" s="3"/>
      <c r="E505" s="23"/>
    </row>
    <row r="506" spans="2:5" ht="15.75">
      <c r="B506" s="3"/>
      <c r="C506" s="3"/>
      <c r="D506" s="3"/>
      <c r="E506" s="23"/>
    </row>
    <row r="507" spans="2:5" ht="15.75">
      <c r="B507" s="3"/>
      <c r="C507" s="3"/>
      <c r="D507" s="3"/>
      <c r="E507" s="23"/>
    </row>
    <row r="508" spans="2:5" ht="15.75">
      <c r="B508" s="3"/>
      <c r="C508" s="3"/>
      <c r="D508" s="3"/>
      <c r="E508" s="23"/>
    </row>
    <row r="509" spans="2:5" ht="15.75">
      <c r="B509" s="3"/>
      <c r="C509" s="3"/>
      <c r="D509" s="3"/>
      <c r="E509" s="23"/>
    </row>
    <row r="510" spans="2:5" ht="15.75">
      <c r="B510" s="3"/>
      <c r="C510" s="3"/>
      <c r="D510" s="3"/>
      <c r="E510" s="23"/>
    </row>
    <row r="511" spans="2:5" ht="15.75">
      <c r="B511" s="3"/>
      <c r="C511" s="3"/>
      <c r="D511" s="3"/>
      <c r="E511" s="23"/>
    </row>
    <row r="512" spans="2:5" ht="15.75">
      <c r="B512" s="3"/>
      <c r="C512" s="3"/>
      <c r="D512" s="3"/>
      <c r="E512" s="23"/>
    </row>
    <row r="513" spans="2:5" ht="15.75">
      <c r="B513" s="3"/>
      <c r="C513" s="3"/>
      <c r="D513" s="3"/>
      <c r="E513" s="23"/>
    </row>
    <row r="514" spans="2:5" ht="15.75">
      <c r="B514" s="3"/>
      <c r="C514" s="3"/>
      <c r="D514" s="3"/>
      <c r="E514" s="23"/>
    </row>
    <row r="515" spans="2:5" ht="15.75">
      <c r="B515" s="3"/>
      <c r="C515" s="3"/>
      <c r="D515" s="3"/>
      <c r="E515" s="23"/>
    </row>
    <row r="516" spans="2:5" ht="15.75">
      <c r="B516" s="3"/>
      <c r="C516" s="3"/>
      <c r="D516" s="3"/>
      <c r="E516" s="23"/>
    </row>
    <row r="517" spans="2:5" ht="15.75">
      <c r="B517" s="3"/>
      <c r="C517" s="3"/>
      <c r="D517" s="3"/>
      <c r="E517" s="23"/>
    </row>
    <row r="518" spans="2:5" ht="15.75">
      <c r="B518" s="3"/>
      <c r="C518" s="3"/>
      <c r="D518" s="3"/>
      <c r="E518" s="23"/>
    </row>
    <row r="519" spans="2:5" ht="15.75">
      <c r="B519" s="3"/>
      <c r="C519" s="3"/>
      <c r="D519" s="3"/>
      <c r="E519" s="23"/>
    </row>
    <row r="520" spans="2:5" ht="15.75">
      <c r="B520" s="3"/>
      <c r="C520" s="3"/>
      <c r="D520" s="3"/>
      <c r="E520" s="23"/>
    </row>
    <row r="521" spans="2:5" ht="15.75">
      <c r="B521" s="3"/>
      <c r="C521" s="3"/>
      <c r="D521" s="3"/>
      <c r="E521" s="23"/>
    </row>
    <row r="522" spans="2:5" ht="15.75">
      <c r="B522" s="3"/>
      <c r="C522" s="3"/>
      <c r="D522" s="3"/>
      <c r="E522" s="23"/>
    </row>
    <row r="523" spans="2:5" ht="15.75">
      <c r="B523" s="3"/>
      <c r="C523" s="3"/>
      <c r="D523" s="3"/>
      <c r="E523" s="23"/>
    </row>
    <row r="524" spans="2:5" ht="15.75">
      <c r="B524" s="3"/>
      <c r="C524" s="3"/>
      <c r="D524" s="3"/>
      <c r="E524" s="23"/>
    </row>
    <row r="525" spans="2:5" ht="15.75">
      <c r="B525" s="3"/>
      <c r="C525" s="3"/>
      <c r="D525" s="3"/>
      <c r="E525" s="23"/>
    </row>
    <row r="526" spans="2:5" ht="15.75">
      <c r="B526" s="3"/>
      <c r="C526" s="3"/>
      <c r="D526" s="3"/>
      <c r="E526" s="23"/>
    </row>
    <row r="527" spans="2:5" ht="15.75">
      <c r="B527" s="3"/>
      <c r="C527" s="3"/>
      <c r="D527" s="3"/>
      <c r="E527" s="23"/>
    </row>
    <row r="528" spans="2:5" ht="15.75">
      <c r="B528" s="3"/>
      <c r="C528" s="3"/>
      <c r="D528" s="3"/>
      <c r="E528" s="23"/>
    </row>
    <row r="529" spans="2:5" ht="15.75">
      <c r="B529" s="3"/>
      <c r="C529" s="3"/>
      <c r="D529" s="3"/>
      <c r="E529" s="23"/>
    </row>
    <row r="530" spans="2:5" ht="15.75">
      <c r="B530" s="3"/>
      <c r="C530" s="3"/>
      <c r="D530" s="3"/>
      <c r="E530" s="23"/>
    </row>
    <row r="531" spans="2:5" ht="15.75">
      <c r="B531" s="3"/>
      <c r="C531" s="3"/>
      <c r="D531" s="3"/>
      <c r="E531" s="23"/>
    </row>
    <row r="532" spans="2:5" ht="15.75">
      <c r="B532" s="3"/>
      <c r="C532" s="3"/>
      <c r="D532" s="3"/>
      <c r="E532" s="23"/>
    </row>
    <row r="533" spans="2:5" ht="15.75">
      <c r="B533" s="3"/>
      <c r="C533" s="3"/>
      <c r="D533" s="3"/>
      <c r="E533" s="23"/>
    </row>
    <row r="534" spans="2:5" ht="15.75">
      <c r="B534" s="3"/>
      <c r="C534" s="3"/>
      <c r="D534" s="3"/>
      <c r="E534" s="23"/>
    </row>
    <row r="535" spans="2:5" ht="15.75">
      <c r="B535" s="3"/>
      <c r="C535" s="3"/>
      <c r="D535" s="3"/>
      <c r="E535" s="23"/>
    </row>
    <row r="536" spans="2:5" ht="15.75">
      <c r="B536" s="3"/>
      <c r="C536" s="3"/>
      <c r="D536" s="3"/>
      <c r="E536" s="23"/>
    </row>
    <row r="537" spans="2:5" ht="15.75">
      <c r="B537" s="3"/>
      <c r="C537" s="3"/>
      <c r="D537" s="3"/>
      <c r="E537" s="23"/>
    </row>
    <row r="538" spans="2:5" ht="15.75">
      <c r="B538" s="3"/>
      <c r="C538" s="3"/>
      <c r="D538" s="3"/>
      <c r="E538" s="23"/>
    </row>
    <row r="539" spans="2:5" ht="15.75">
      <c r="B539" s="3"/>
      <c r="C539" s="3"/>
      <c r="D539" s="3"/>
      <c r="E539" s="23"/>
    </row>
    <row r="540" spans="2:5" ht="15.75">
      <c r="B540" s="3"/>
      <c r="C540" s="3"/>
      <c r="D540" s="3"/>
      <c r="E540" s="23"/>
    </row>
    <row r="541" spans="2:5" ht="15.75">
      <c r="B541" s="3"/>
      <c r="C541" s="3"/>
      <c r="D541" s="3"/>
      <c r="E541" s="23"/>
    </row>
    <row r="542" spans="2:5" ht="15.75">
      <c r="B542" s="3"/>
      <c r="C542" s="3"/>
      <c r="D542" s="3"/>
      <c r="E542" s="23"/>
    </row>
    <row r="543" spans="2:5" ht="15.75">
      <c r="B543" s="3"/>
      <c r="C543" s="3"/>
      <c r="D543" s="3"/>
      <c r="E543" s="23"/>
    </row>
    <row r="544" spans="2:5" ht="15.75">
      <c r="B544" s="3"/>
      <c r="C544" s="3"/>
      <c r="D544" s="3"/>
      <c r="E544" s="23"/>
    </row>
    <row r="545" spans="2:5" ht="15.75">
      <c r="B545" s="3"/>
      <c r="C545" s="3"/>
      <c r="D545" s="3"/>
      <c r="E545" s="23"/>
    </row>
    <row r="546" spans="2:5" ht="15.75">
      <c r="B546" s="3"/>
      <c r="C546" s="3"/>
      <c r="D546" s="3"/>
      <c r="E546" s="23"/>
    </row>
    <row r="547" spans="2:5" ht="15.75">
      <c r="B547" s="3"/>
      <c r="C547" s="3"/>
      <c r="D547" s="3"/>
      <c r="E547" s="23"/>
    </row>
    <row r="548" spans="2:5" ht="15.75">
      <c r="B548" s="3"/>
      <c r="C548" s="3"/>
      <c r="D548" s="3"/>
      <c r="E548" s="23"/>
    </row>
    <row r="549" spans="2:5" ht="15.75">
      <c r="B549" s="3"/>
      <c r="C549" s="3"/>
      <c r="D549" s="3"/>
      <c r="E549" s="23"/>
    </row>
    <row r="550" spans="2:5" ht="15.75">
      <c r="B550" s="3"/>
      <c r="C550" s="3"/>
      <c r="D550" s="3"/>
      <c r="E550" s="23"/>
    </row>
    <row r="551" spans="2:5" ht="15.75">
      <c r="B551" s="3"/>
      <c r="C551" s="3"/>
      <c r="D551" s="3"/>
      <c r="E551" s="23"/>
    </row>
    <row r="552" spans="2:5" ht="15.75">
      <c r="B552" s="3"/>
      <c r="C552" s="3"/>
      <c r="D552" s="3"/>
      <c r="E552" s="23"/>
    </row>
    <row r="553" spans="2:5" ht="15.75">
      <c r="B553" s="3"/>
      <c r="C553" s="3"/>
      <c r="D553" s="3"/>
      <c r="E553" s="23"/>
    </row>
    <row r="554" spans="2:5" ht="15.75">
      <c r="B554" s="3"/>
      <c r="C554" s="3"/>
      <c r="D554" s="3"/>
      <c r="E554" s="23"/>
    </row>
    <row r="555" spans="2:5" ht="15.75">
      <c r="B555" s="3"/>
      <c r="C555" s="3"/>
      <c r="D555" s="3"/>
      <c r="E555" s="23"/>
    </row>
    <row r="556" spans="2:5" ht="15.75">
      <c r="B556" s="3"/>
      <c r="C556" s="3"/>
      <c r="D556" s="3"/>
      <c r="E556" s="23"/>
    </row>
    <row r="557" spans="2:5" ht="15.75">
      <c r="B557" s="3"/>
      <c r="C557" s="3"/>
      <c r="D557" s="3"/>
      <c r="E557" s="23"/>
    </row>
    <row r="558" spans="2:5" ht="15.75">
      <c r="B558" s="3"/>
      <c r="C558" s="3"/>
      <c r="D558" s="3"/>
      <c r="E558" s="23"/>
    </row>
    <row r="559" spans="2:5" ht="15.75">
      <c r="B559" s="3"/>
      <c r="C559" s="3"/>
      <c r="D559" s="3"/>
      <c r="E559" s="23"/>
    </row>
    <row r="560" spans="2:5" ht="15.75">
      <c r="B560" s="3"/>
      <c r="C560" s="3"/>
      <c r="D560" s="3"/>
      <c r="E560" s="23"/>
    </row>
    <row r="561" spans="2:5" ht="15.75">
      <c r="B561" s="3"/>
      <c r="C561" s="3"/>
      <c r="D561" s="3"/>
      <c r="E561" s="23"/>
    </row>
    <row r="562" spans="2:5" ht="15.75">
      <c r="B562" s="3"/>
      <c r="C562" s="3"/>
      <c r="D562" s="3"/>
      <c r="E562" s="23"/>
    </row>
    <row r="563" spans="2:5" ht="15.75">
      <c r="B563" s="3"/>
      <c r="C563" s="3"/>
      <c r="D563" s="3"/>
      <c r="E563" s="23"/>
    </row>
    <row r="564" spans="2:5" ht="15.75">
      <c r="B564" s="3"/>
      <c r="C564" s="3"/>
      <c r="D564" s="3"/>
      <c r="E564" s="23"/>
    </row>
    <row r="565" spans="2:5" ht="15.75">
      <c r="B565" s="3"/>
      <c r="C565" s="3"/>
      <c r="D565" s="3"/>
      <c r="E565" s="23"/>
    </row>
    <row r="566" spans="2:5" ht="15.75">
      <c r="B566" s="3"/>
      <c r="C566" s="3"/>
      <c r="D566" s="3"/>
      <c r="E566" s="23"/>
    </row>
    <row r="567" spans="2:5" ht="15.75">
      <c r="B567" s="3"/>
      <c r="C567" s="3"/>
      <c r="D567" s="3"/>
      <c r="E567" s="23"/>
    </row>
    <row r="568" spans="2:5" ht="15.75">
      <c r="B568" s="3"/>
      <c r="C568" s="3"/>
      <c r="D568" s="3"/>
      <c r="E568" s="23"/>
    </row>
    <row r="569" spans="2:5" ht="15.75">
      <c r="B569" s="3"/>
      <c r="C569" s="3"/>
      <c r="D569" s="3"/>
      <c r="E569" s="23"/>
    </row>
    <row r="570" spans="2:5" ht="15.75">
      <c r="B570" s="3"/>
      <c r="C570" s="3"/>
      <c r="D570" s="3"/>
      <c r="E570" s="23"/>
    </row>
    <row r="571" spans="2:5" ht="15.75">
      <c r="B571" s="3"/>
      <c r="C571" s="3"/>
      <c r="D571" s="3"/>
      <c r="E571" s="23"/>
    </row>
    <row r="572" spans="2:5" ht="15.75">
      <c r="B572" s="3"/>
      <c r="C572" s="3"/>
      <c r="D572" s="3"/>
      <c r="E572" s="23"/>
    </row>
    <row r="573" spans="2:5" ht="15.75">
      <c r="B573" s="3"/>
      <c r="C573" s="3"/>
      <c r="D573" s="3"/>
      <c r="E573" s="23"/>
    </row>
    <row r="574" spans="2:5" ht="15.75">
      <c r="B574" s="3"/>
      <c r="C574" s="3"/>
      <c r="D574" s="3"/>
      <c r="E574" s="23"/>
    </row>
    <row r="575" spans="2:5" ht="15.75">
      <c r="B575" s="3"/>
      <c r="C575" s="3"/>
      <c r="D575" s="3"/>
      <c r="E575" s="23"/>
    </row>
    <row r="576" spans="2:5" ht="15.75">
      <c r="B576" s="3"/>
      <c r="C576" s="3"/>
      <c r="D576" s="3"/>
      <c r="E576" s="23"/>
    </row>
    <row r="577" spans="2:5" ht="15.75">
      <c r="B577" s="3"/>
      <c r="C577" s="3"/>
      <c r="D577" s="3"/>
      <c r="E577" s="23"/>
    </row>
    <row r="578" spans="2:5" ht="15.75">
      <c r="B578" s="3"/>
      <c r="C578" s="3"/>
      <c r="D578" s="3"/>
      <c r="E578" s="23"/>
    </row>
    <row r="579" spans="2:5" ht="15.75">
      <c r="B579" s="3"/>
      <c r="C579" s="3"/>
      <c r="D579" s="3"/>
      <c r="E579" s="23"/>
    </row>
    <row r="580" spans="2:5" ht="15.75">
      <c r="B580" s="3"/>
      <c r="C580" s="3"/>
      <c r="D580" s="3"/>
      <c r="E580" s="23"/>
    </row>
    <row r="581" spans="2:5" ht="15.75">
      <c r="B581" s="3"/>
      <c r="C581" s="3"/>
      <c r="D581" s="3"/>
      <c r="E581" s="23"/>
    </row>
    <row r="582" spans="2:5" ht="15.75">
      <c r="B582" s="3"/>
      <c r="C582" s="3"/>
      <c r="D582" s="3"/>
      <c r="E582" s="23"/>
    </row>
    <row r="583" spans="2:5" ht="15.75">
      <c r="B583" s="3"/>
      <c r="C583" s="3"/>
      <c r="D583" s="3"/>
      <c r="E583" s="23"/>
    </row>
    <row r="584" spans="2:5" ht="15.75">
      <c r="B584" s="3"/>
      <c r="C584" s="3"/>
      <c r="D584" s="3"/>
      <c r="E584" s="23"/>
    </row>
    <row r="585" spans="2:5" ht="15.75">
      <c r="B585" s="3"/>
      <c r="C585" s="3"/>
      <c r="D585" s="3"/>
      <c r="E585" s="23"/>
    </row>
    <row r="586" spans="2:5" ht="15.75">
      <c r="B586" s="3"/>
      <c r="C586" s="3"/>
      <c r="D586" s="3"/>
      <c r="E586" s="23"/>
    </row>
    <row r="587" spans="2:5" ht="15.75">
      <c r="B587" s="3"/>
      <c r="C587" s="3"/>
      <c r="D587" s="3"/>
      <c r="E587" s="23"/>
    </row>
    <row r="588" spans="2:5" ht="15.75">
      <c r="B588" s="3"/>
      <c r="C588" s="3"/>
      <c r="D588" s="3"/>
      <c r="E588" s="23"/>
    </row>
    <row r="589" spans="2:5" ht="15.75">
      <c r="B589" s="3"/>
      <c r="C589" s="3"/>
      <c r="D589" s="3"/>
      <c r="E589" s="23"/>
    </row>
    <row r="590" spans="2:5" ht="15.75">
      <c r="B590" s="3"/>
      <c r="C590" s="3"/>
      <c r="D590" s="3"/>
      <c r="E590" s="23"/>
    </row>
    <row r="591" spans="2:5" ht="15.75">
      <c r="B591" s="3"/>
      <c r="C591" s="3"/>
      <c r="D591" s="3"/>
      <c r="E591" s="23"/>
    </row>
    <row r="592" spans="2:5" ht="15.75">
      <c r="B592" s="3"/>
      <c r="C592" s="3"/>
      <c r="D592" s="3"/>
      <c r="E592" s="23"/>
    </row>
    <row r="593" spans="2:5" ht="15.75">
      <c r="B593" s="3"/>
      <c r="C593" s="3"/>
      <c r="D593" s="3"/>
      <c r="E593" s="23"/>
    </row>
    <row r="594" spans="2:5" ht="15.75">
      <c r="B594" s="3"/>
      <c r="C594" s="3"/>
      <c r="D594" s="3"/>
      <c r="E594" s="23"/>
    </row>
    <row r="595" spans="2:5" ht="15.75">
      <c r="B595" s="3"/>
      <c r="C595" s="3"/>
      <c r="D595" s="3"/>
      <c r="E595" s="23"/>
    </row>
    <row r="596" spans="2:5" ht="15.75">
      <c r="B596" s="3"/>
      <c r="C596" s="3"/>
      <c r="D596" s="3"/>
      <c r="E596" s="23"/>
    </row>
    <row r="597" spans="2:5" ht="15.75">
      <c r="B597" s="3"/>
      <c r="C597" s="3"/>
      <c r="D597" s="3"/>
      <c r="E597" s="23"/>
    </row>
    <row r="598" spans="2:5" ht="15.75">
      <c r="B598" s="3"/>
      <c r="C598" s="3"/>
      <c r="D598" s="3"/>
      <c r="E598" s="23"/>
    </row>
    <row r="599" spans="2:5" ht="15.75">
      <c r="B599" s="3"/>
      <c r="C599" s="3"/>
      <c r="D599" s="3"/>
      <c r="E599" s="23"/>
    </row>
    <row r="600" spans="2:5" ht="15.75">
      <c r="B600" s="3"/>
      <c r="C600" s="3"/>
      <c r="D600" s="3"/>
      <c r="E600" s="23"/>
    </row>
    <row r="601" spans="2:5" ht="15.75">
      <c r="B601" s="3"/>
      <c r="C601" s="3"/>
      <c r="D601" s="3"/>
      <c r="E601" s="23"/>
    </row>
    <row r="602" spans="2:5" ht="15.75">
      <c r="B602" s="3"/>
      <c r="C602" s="3"/>
      <c r="D602" s="3"/>
      <c r="E602" s="23"/>
    </row>
    <row r="603" spans="2:5" ht="15.75">
      <c r="B603" s="3"/>
      <c r="C603" s="3"/>
      <c r="D603" s="3"/>
      <c r="E603" s="23"/>
    </row>
    <row r="604" spans="2:5" ht="15.75">
      <c r="B604" s="3"/>
      <c r="C604" s="3"/>
      <c r="D604" s="3"/>
      <c r="E604" s="23"/>
    </row>
    <row r="605" spans="2:5" ht="15.75">
      <c r="B605" s="3"/>
      <c r="C605" s="3"/>
      <c r="D605" s="3"/>
      <c r="E605" s="23"/>
    </row>
    <row r="606" spans="2:5" ht="15.75">
      <c r="B606" s="3"/>
      <c r="C606" s="3"/>
      <c r="D606" s="3"/>
      <c r="E606" s="23"/>
    </row>
    <row r="607" spans="2:5" ht="15.75">
      <c r="B607" s="3"/>
      <c r="C607" s="3"/>
      <c r="D607" s="3"/>
      <c r="E607" s="23"/>
    </row>
    <row r="608" spans="2:5" ht="15.75">
      <c r="B608" s="3"/>
      <c r="C608" s="3"/>
      <c r="D608" s="3"/>
      <c r="E608" s="23"/>
    </row>
    <row r="609" spans="2:5" ht="15.75">
      <c r="B609" s="3"/>
      <c r="C609" s="3"/>
      <c r="D609" s="3"/>
      <c r="E609" s="23"/>
    </row>
    <row r="610" spans="2:5" ht="15.75">
      <c r="B610" s="3"/>
      <c r="C610" s="3"/>
      <c r="D610" s="3"/>
      <c r="E610" s="23"/>
    </row>
    <row r="611" spans="2:5" ht="15.75">
      <c r="B611" s="3"/>
      <c r="C611" s="3"/>
      <c r="D611" s="3"/>
      <c r="E611" s="23"/>
    </row>
    <row r="612" spans="2:5" ht="15.75">
      <c r="B612" s="3"/>
      <c r="C612" s="3"/>
      <c r="D612" s="3"/>
      <c r="E612" s="23"/>
    </row>
    <row r="613" spans="2:5" ht="15.75">
      <c r="B613" s="3"/>
      <c r="C613" s="3"/>
      <c r="D613" s="3"/>
      <c r="E613" s="23"/>
    </row>
    <row r="614" spans="2:5" ht="15.75">
      <c r="B614" s="3"/>
      <c r="C614" s="3"/>
      <c r="D614" s="3"/>
      <c r="E614" s="23"/>
    </row>
    <row r="615" spans="2:5" ht="15.75">
      <c r="B615" s="3"/>
      <c r="C615" s="3"/>
      <c r="D615" s="3"/>
      <c r="E615" s="23"/>
    </row>
    <row r="616" spans="2:5" ht="15.75">
      <c r="B616" s="3"/>
      <c r="C616" s="3"/>
      <c r="D616" s="3"/>
      <c r="E616" s="23"/>
    </row>
    <row r="617" spans="2:5" ht="15.75">
      <c r="B617" s="3"/>
      <c r="C617" s="3"/>
      <c r="D617" s="3"/>
      <c r="E617" s="23"/>
    </row>
    <row r="618" spans="2:5" ht="15.75">
      <c r="B618" s="3"/>
      <c r="C618" s="3"/>
      <c r="D618" s="3"/>
      <c r="E618" s="23"/>
    </row>
    <row r="619" spans="2:5" ht="15.75">
      <c r="B619" s="3"/>
      <c r="C619" s="3"/>
      <c r="D619" s="3"/>
      <c r="E619" s="23"/>
    </row>
    <row r="620" spans="2:5" ht="15.75">
      <c r="B620" s="3"/>
      <c r="C620" s="3"/>
      <c r="D620" s="3"/>
      <c r="E620" s="23"/>
    </row>
    <row r="621" spans="2:5" ht="15.75">
      <c r="B621" s="3"/>
      <c r="C621" s="3"/>
      <c r="D621" s="3"/>
      <c r="E621" s="23"/>
    </row>
    <row r="622" spans="2:5" ht="15.75">
      <c r="B622" s="3"/>
      <c r="C622" s="3"/>
      <c r="D622" s="3"/>
      <c r="E622" s="23"/>
    </row>
    <row r="623" spans="2:5" ht="15.75">
      <c r="B623" s="3"/>
      <c r="C623" s="3"/>
      <c r="D623" s="3"/>
      <c r="E623" s="23"/>
    </row>
    <row r="624" spans="2:5" ht="15.75">
      <c r="B624" s="3"/>
      <c r="C624" s="3"/>
      <c r="D624" s="3"/>
      <c r="E624" s="23"/>
    </row>
    <row r="625" spans="2:5" ht="15.75">
      <c r="B625" s="3"/>
      <c r="C625" s="3"/>
      <c r="D625" s="3"/>
      <c r="E625" s="23"/>
    </row>
    <row r="626" spans="2:5" ht="15.75">
      <c r="B626" s="3"/>
      <c r="C626" s="3"/>
      <c r="D626" s="3"/>
      <c r="E626" s="23"/>
    </row>
    <row r="627" spans="2:5" ht="15.75">
      <c r="B627" s="3"/>
      <c r="C627" s="3"/>
      <c r="D627" s="3"/>
      <c r="E627" s="23"/>
    </row>
    <row r="628" spans="2:5" ht="15.75">
      <c r="B628" s="3"/>
      <c r="C628" s="3"/>
      <c r="D628" s="3"/>
      <c r="E628" s="23"/>
    </row>
    <row r="629" spans="2:5" ht="15.75">
      <c r="B629" s="3"/>
      <c r="C629" s="3"/>
      <c r="D629" s="3"/>
      <c r="E629" s="23"/>
    </row>
    <row r="630" spans="2:5" ht="15.75">
      <c r="B630" s="3"/>
      <c r="C630" s="3"/>
      <c r="D630" s="3"/>
      <c r="E630" s="23"/>
    </row>
    <row r="631" spans="2:5" ht="15.75">
      <c r="B631" s="3"/>
      <c r="C631" s="3"/>
      <c r="D631" s="3"/>
      <c r="E631" s="23"/>
    </row>
    <row r="632" spans="2:5" ht="15.75">
      <c r="B632" s="3"/>
      <c r="C632" s="3"/>
      <c r="D632" s="3"/>
      <c r="E632" s="23"/>
    </row>
    <row r="633" spans="2:5" ht="15.75">
      <c r="B633" s="3"/>
      <c r="C633" s="3"/>
      <c r="D633" s="3"/>
      <c r="E633" s="23"/>
    </row>
    <row r="634" spans="2:5" ht="15.75">
      <c r="B634" s="3"/>
      <c r="C634" s="3"/>
      <c r="D634" s="3"/>
      <c r="E634" s="23"/>
    </row>
    <row r="635" spans="2:5" ht="15.75">
      <c r="B635" s="3"/>
      <c r="C635" s="3"/>
      <c r="D635" s="3"/>
      <c r="E635" s="23"/>
    </row>
    <row r="636" spans="2:5" ht="15.75">
      <c r="B636" s="3"/>
      <c r="C636" s="3"/>
      <c r="D636" s="3"/>
      <c r="E636" s="23"/>
    </row>
    <row r="637" spans="2:5" ht="15.75">
      <c r="B637" s="3"/>
      <c r="C637" s="3"/>
      <c r="D637" s="3"/>
      <c r="E637" s="23"/>
    </row>
    <row r="638" spans="2:5" ht="15.75">
      <c r="B638" s="3"/>
      <c r="C638" s="3"/>
      <c r="D638" s="3"/>
      <c r="E638" s="23"/>
    </row>
    <row r="639" spans="2:5" ht="15.75">
      <c r="B639" s="3"/>
      <c r="C639" s="3"/>
      <c r="D639" s="3"/>
      <c r="E639" s="23"/>
    </row>
    <row r="640" spans="2:5" ht="15.75">
      <c r="B640" s="3"/>
      <c r="C640" s="3"/>
      <c r="D640" s="3"/>
      <c r="E640" s="23"/>
    </row>
    <row r="641" spans="2:5" ht="15.75">
      <c r="B641" s="3"/>
      <c r="C641" s="3"/>
      <c r="D641" s="3"/>
      <c r="E641" s="23"/>
    </row>
    <row r="642" spans="2:5" ht="15.75">
      <c r="B642" s="3"/>
      <c r="C642" s="3"/>
      <c r="D642" s="3"/>
      <c r="E642" s="23"/>
    </row>
    <row r="643" spans="2:5" ht="15.75">
      <c r="B643" s="3"/>
      <c r="C643" s="3"/>
      <c r="D643" s="3"/>
      <c r="E643" s="23"/>
    </row>
    <row r="644" spans="2:5" ht="15.75">
      <c r="B644" s="3"/>
      <c r="C644" s="3"/>
      <c r="D644" s="3"/>
      <c r="E644" s="23"/>
    </row>
    <row r="645" spans="2:5" ht="15.75">
      <c r="B645" s="3"/>
      <c r="C645" s="3"/>
      <c r="D645" s="3"/>
      <c r="E645" s="23"/>
    </row>
    <row r="646" spans="2:5" ht="15.75">
      <c r="B646" s="3"/>
      <c r="C646" s="3"/>
      <c r="D646" s="3"/>
      <c r="E646" s="23"/>
    </row>
    <row r="647" spans="2:5" ht="15.75">
      <c r="B647" s="3"/>
      <c r="C647" s="3"/>
      <c r="D647" s="3"/>
      <c r="E647" s="23"/>
    </row>
    <row r="648" spans="2:5" ht="15.75">
      <c r="B648" s="3"/>
      <c r="C648" s="3"/>
      <c r="D648" s="3"/>
      <c r="E648" s="23"/>
    </row>
    <row r="649" spans="2:5" ht="15.75">
      <c r="B649" s="3"/>
      <c r="C649" s="3"/>
      <c r="D649" s="3"/>
      <c r="E649" s="23"/>
    </row>
    <row r="650" spans="2:5" ht="15.75">
      <c r="B650" s="3"/>
      <c r="C650" s="3"/>
      <c r="D650" s="3"/>
      <c r="E650" s="23"/>
    </row>
    <row r="651" spans="2:5" ht="15.75">
      <c r="B651" s="3"/>
      <c r="C651" s="3"/>
      <c r="D651" s="3"/>
      <c r="E651" s="23"/>
    </row>
    <row r="652" spans="2:5" ht="15.75">
      <c r="B652" s="3"/>
      <c r="C652" s="3"/>
      <c r="D652" s="3"/>
      <c r="E652" s="23"/>
    </row>
    <row r="653" spans="2:5" ht="15.75">
      <c r="B653" s="3"/>
      <c r="C653" s="3"/>
      <c r="D653" s="3"/>
      <c r="E653" s="23"/>
    </row>
    <row r="654" spans="2:5" ht="15.75">
      <c r="B654" s="3"/>
      <c r="C654" s="3"/>
      <c r="D654" s="3"/>
      <c r="E654" s="23"/>
    </row>
    <row r="655" spans="2:5" ht="15.75">
      <c r="B655" s="3"/>
      <c r="C655" s="3"/>
      <c r="D655" s="3"/>
      <c r="E655" s="23"/>
    </row>
    <row r="656" spans="2:5" ht="15.75">
      <c r="B656" s="3"/>
      <c r="C656" s="3"/>
      <c r="D656" s="3"/>
      <c r="E656" s="23"/>
    </row>
    <row r="657" spans="2:5" ht="15.75">
      <c r="B657" s="3"/>
      <c r="C657" s="3"/>
      <c r="D657" s="3"/>
      <c r="E657" s="23"/>
    </row>
    <row r="658" spans="2:5" ht="15.75">
      <c r="B658" s="3"/>
      <c r="C658" s="3"/>
      <c r="D658" s="3"/>
      <c r="E658" s="23"/>
    </row>
    <row r="659" spans="2:5" ht="15.75">
      <c r="B659" s="3"/>
      <c r="C659" s="3"/>
      <c r="D659" s="3"/>
      <c r="E659" s="23"/>
    </row>
    <row r="660" spans="2:5" ht="15.75">
      <c r="B660" s="3"/>
      <c r="C660" s="3"/>
      <c r="D660" s="3"/>
      <c r="E660" s="23"/>
    </row>
    <row r="661" spans="2:5" ht="15.75">
      <c r="B661" s="3"/>
      <c r="C661" s="3"/>
      <c r="D661" s="3"/>
      <c r="E661" s="23"/>
    </row>
    <row r="662" spans="2:5" ht="15.75">
      <c r="B662" s="3"/>
      <c r="C662" s="3"/>
      <c r="D662" s="3"/>
      <c r="E662" s="23"/>
    </row>
    <row r="663" spans="2:5" ht="15.75">
      <c r="B663" s="3"/>
      <c r="C663" s="3"/>
      <c r="D663" s="3"/>
      <c r="E663" s="23"/>
    </row>
    <row r="664" spans="2:5" ht="15.75">
      <c r="B664" s="3"/>
      <c r="C664" s="3"/>
      <c r="D664" s="3"/>
      <c r="E664" s="23"/>
    </row>
    <row r="665" spans="2:5" ht="15.75">
      <c r="B665" s="3"/>
      <c r="C665" s="3"/>
      <c r="D665" s="3"/>
      <c r="E665" s="23"/>
    </row>
    <row r="666" spans="2:5" ht="15.75">
      <c r="B666" s="3"/>
      <c r="C666" s="3"/>
      <c r="D666" s="3"/>
      <c r="E666" s="23"/>
    </row>
    <row r="667" spans="2:5" ht="15.75">
      <c r="B667" s="3"/>
      <c r="C667" s="3"/>
      <c r="D667" s="3"/>
      <c r="E667" s="23"/>
    </row>
    <row r="668" spans="2:5" ht="15.75">
      <c r="B668" s="3"/>
      <c r="C668" s="3"/>
      <c r="D668" s="3"/>
      <c r="E668" s="23"/>
    </row>
    <row r="669" spans="2:5" ht="15.75">
      <c r="B669" s="3"/>
      <c r="C669" s="3"/>
      <c r="D669" s="3"/>
      <c r="E669" s="23"/>
    </row>
    <row r="670" spans="2:5" ht="15.75">
      <c r="B670" s="3"/>
      <c r="C670" s="3"/>
      <c r="D670" s="3"/>
      <c r="E670" s="23"/>
    </row>
    <row r="671" spans="2:5" ht="15.75">
      <c r="B671" s="3"/>
      <c r="C671" s="3"/>
      <c r="D671" s="3"/>
      <c r="E671" s="23"/>
    </row>
    <row r="672" spans="2:5" ht="15.75">
      <c r="B672" s="3"/>
      <c r="C672" s="3"/>
      <c r="D672" s="3"/>
      <c r="E672" s="23"/>
    </row>
    <row r="673" spans="2:5" ht="15.75">
      <c r="B673" s="3"/>
      <c r="C673" s="3"/>
      <c r="D673" s="3"/>
      <c r="E673" s="23"/>
    </row>
    <row r="674" spans="2:5" ht="15.75">
      <c r="B674" s="3"/>
      <c r="C674" s="3"/>
      <c r="D674" s="3"/>
      <c r="E674" s="23"/>
    </row>
    <row r="675" spans="2:5" ht="15.75">
      <c r="B675" s="3"/>
      <c r="C675" s="3"/>
      <c r="D675" s="3"/>
      <c r="E675" s="23"/>
    </row>
    <row r="676" spans="2:5" ht="15.75">
      <c r="B676" s="3"/>
      <c r="C676" s="3"/>
      <c r="D676" s="3"/>
      <c r="E676" s="23"/>
    </row>
    <row r="677" spans="2:5" ht="15.75">
      <c r="B677" s="3"/>
      <c r="C677" s="3"/>
      <c r="D677" s="3"/>
      <c r="E677" s="23"/>
    </row>
    <row r="678" spans="2:5" ht="15.75">
      <c r="B678" s="3"/>
      <c r="C678" s="3"/>
      <c r="D678" s="3"/>
      <c r="E678" s="23"/>
    </row>
    <row r="679" spans="2:5" ht="15.75">
      <c r="B679" s="3"/>
      <c r="C679" s="3"/>
      <c r="D679" s="3"/>
      <c r="E679" s="23"/>
    </row>
    <row r="680" spans="2:5" ht="15.75">
      <c r="B680" s="3"/>
      <c r="C680" s="3"/>
      <c r="D680" s="3"/>
      <c r="E680" s="23"/>
    </row>
    <row r="681" spans="2:5" ht="15.75">
      <c r="B681" s="3"/>
      <c r="C681" s="3"/>
      <c r="D681" s="3"/>
      <c r="E681" s="23"/>
    </row>
    <row r="682" spans="2:5" ht="15.75">
      <c r="B682" s="3"/>
      <c r="C682" s="3"/>
      <c r="D682" s="3"/>
      <c r="E682" s="23"/>
    </row>
    <row r="683" spans="2:5" ht="15.75">
      <c r="B683" s="3"/>
      <c r="C683" s="3"/>
      <c r="D683" s="3"/>
      <c r="E683" s="23"/>
    </row>
    <row r="684" spans="2:5" ht="15.75">
      <c r="B684" s="3"/>
      <c r="C684" s="3"/>
      <c r="D684" s="3"/>
      <c r="E684" s="23"/>
    </row>
    <row r="685" spans="2:5" ht="15.75">
      <c r="B685" s="3"/>
      <c r="C685" s="3"/>
      <c r="D685" s="3"/>
      <c r="E685" s="23"/>
    </row>
    <row r="686" spans="2:5" ht="15.75">
      <c r="B686" s="3"/>
      <c r="C686" s="3"/>
      <c r="D686" s="3"/>
      <c r="E686" s="23"/>
    </row>
    <row r="687" spans="2:5" ht="15.75">
      <c r="B687" s="3"/>
      <c r="C687" s="3"/>
      <c r="D687" s="3"/>
      <c r="E687" s="23"/>
    </row>
    <row r="688" spans="2:5" ht="15.75">
      <c r="B688" s="3"/>
      <c r="C688" s="3"/>
      <c r="D688" s="3"/>
      <c r="E688" s="23"/>
    </row>
    <row r="689" spans="2:5" ht="15.75">
      <c r="B689" s="3"/>
      <c r="C689" s="3"/>
      <c r="D689" s="3"/>
      <c r="E689" s="23"/>
    </row>
    <row r="690" spans="2:5" ht="15.75">
      <c r="B690" s="3"/>
      <c r="C690" s="3"/>
      <c r="D690" s="3"/>
      <c r="E690" s="23"/>
    </row>
    <row r="691" spans="2:5" ht="15.75">
      <c r="B691" s="3"/>
      <c r="C691" s="3"/>
      <c r="D691" s="3"/>
      <c r="E691" s="23"/>
    </row>
    <row r="692" spans="2:5" ht="15.75">
      <c r="B692" s="3"/>
      <c r="C692" s="3"/>
      <c r="D692" s="3"/>
      <c r="E692" s="23"/>
    </row>
    <row r="693" spans="2:5" ht="15.75">
      <c r="B693" s="3"/>
      <c r="C693" s="3"/>
      <c r="D693" s="3"/>
      <c r="E693" s="23"/>
    </row>
    <row r="694" spans="2:5" ht="15.75">
      <c r="B694" s="3"/>
      <c r="C694" s="3"/>
      <c r="D694" s="3"/>
      <c r="E694" s="23"/>
    </row>
    <row r="695" spans="2:5" ht="15.75">
      <c r="B695" s="3"/>
      <c r="C695" s="3"/>
      <c r="D695" s="3"/>
      <c r="E695" s="23"/>
    </row>
    <row r="696" spans="2:5" ht="15.75">
      <c r="B696" s="3"/>
      <c r="C696" s="3"/>
      <c r="D696" s="3"/>
      <c r="E696" s="23"/>
    </row>
    <row r="697" spans="2:5" ht="15.75">
      <c r="B697" s="3"/>
      <c r="C697" s="3"/>
      <c r="D697" s="3"/>
      <c r="E697" s="23"/>
    </row>
    <row r="698" spans="2:5" ht="15.75">
      <c r="B698" s="3"/>
      <c r="C698" s="3"/>
      <c r="D698" s="3"/>
      <c r="E698" s="23"/>
    </row>
    <row r="699" spans="2:5" ht="15.75">
      <c r="B699" s="3"/>
      <c r="C699" s="3"/>
      <c r="D699" s="3"/>
      <c r="E699" s="23"/>
    </row>
    <row r="700" spans="2:5" ht="15.75">
      <c r="B700" s="3"/>
      <c r="C700" s="3"/>
      <c r="D700" s="3"/>
      <c r="E700" s="23"/>
    </row>
    <row r="701" spans="2:5" ht="15.75">
      <c r="B701" s="3"/>
      <c r="C701" s="3"/>
      <c r="D701" s="3"/>
      <c r="E701" s="23"/>
    </row>
    <row r="702" spans="2:5" ht="15.75">
      <c r="B702" s="3"/>
      <c r="C702" s="3"/>
      <c r="D702" s="3"/>
      <c r="E702" s="23"/>
    </row>
    <row r="703" spans="2:5" ht="15.75">
      <c r="B703" s="3"/>
      <c r="C703" s="3"/>
      <c r="D703" s="3"/>
      <c r="E703" s="23"/>
    </row>
    <row r="704" spans="2:5" ht="15.75">
      <c r="B704" s="3"/>
      <c r="C704" s="3"/>
      <c r="D704" s="3"/>
      <c r="E704" s="23"/>
    </row>
    <row r="705" spans="2:5" ht="15.75">
      <c r="B705" s="3"/>
      <c r="C705" s="3"/>
      <c r="D705" s="3"/>
      <c r="E705" s="23"/>
    </row>
    <row r="706" spans="2:5" ht="15.75">
      <c r="B706" s="3"/>
      <c r="C706" s="3"/>
      <c r="D706" s="3"/>
      <c r="E706" s="23"/>
    </row>
    <row r="707" spans="2:5" ht="15.75">
      <c r="B707" s="3"/>
      <c r="C707" s="3"/>
      <c r="D707" s="3"/>
      <c r="E707" s="23"/>
    </row>
    <row r="708" spans="2:5" ht="15.75">
      <c r="B708" s="3"/>
      <c r="C708" s="3"/>
      <c r="D708" s="3"/>
      <c r="E708" s="23"/>
    </row>
    <row r="709" spans="2:5" ht="15.75">
      <c r="B709" s="3"/>
      <c r="C709" s="3"/>
      <c r="D709" s="3"/>
      <c r="E709" s="23"/>
    </row>
    <row r="710" spans="2:5" ht="15.75">
      <c r="B710" s="3"/>
      <c r="C710" s="3"/>
      <c r="D710" s="3"/>
      <c r="E710" s="23"/>
    </row>
    <row r="711" spans="2:5" ht="15.75">
      <c r="B711" s="3"/>
      <c r="C711" s="3"/>
      <c r="D711" s="3"/>
      <c r="E711" s="23"/>
    </row>
    <row r="712" spans="2:5" ht="15.75">
      <c r="B712" s="3"/>
      <c r="C712" s="3"/>
      <c r="D712" s="3"/>
      <c r="E712" s="23"/>
    </row>
    <row r="713" spans="2:5" ht="15.75">
      <c r="B713" s="3"/>
      <c r="C713" s="3"/>
      <c r="D713" s="3"/>
      <c r="E713" s="23"/>
    </row>
    <row r="714" spans="2:5" ht="15.75">
      <c r="B714" s="3"/>
      <c r="C714" s="3"/>
      <c r="D714" s="3"/>
      <c r="E714" s="23"/>
    </row>
    <row r="715" spans="2:5" ht="15.75">
      <c r="B715" s="3"/>
      <c r="C715" s="3"/>
      <c r="D715" s="3"/>
      <c r="E715" s="23"/>
    </row>
    <row r="716" spans="2:5" ht="15.75">
      <c r="B716" s="3"/>
      <c r="C716" s="3"/>
      <c r="D716" s="3"/>
      <c r="E716" s="23"/>
    </row>
    <row r="717" spans="2:5" ht="15.75">
      <c r="B717" s="3"/>
      <c r="C717" s="3"/>
      <c r="D717" s="3"/>
      <c r="E717" s="23"/>
    </row>
  </sheetData>
  <sheetProtection/>
  <mergeCells count="10">
    <mergeCell ref="A439:E439"/>
    <mergeCell ref="D9:E9"/>
    <mergeCell ref="B1:E1"/>
    <mergeCell ref="B2:E2"/>
    <mergeCell ref="B3:E3"/>
    <mergeCell ref="B4:E4"/>
    <mergeCell ref="B5:E5"/>
    <mergeCell ref="A8:E8"/>
    <mergeCell ref="B7:E7"/>
    <mergeCell ref="B6:E6"/>
  </mergeCells>
  <printOptions/>
  <pageMargins left="0.5905511811023623" right="0.3937007874015748" top="0.3937007874015748" bottom="0.3937007874015748" header="0.5118110236220472" footer="0.5118110236220472"/>
  <pageSetup horizontalDpi="600" verticalDpi="600" orientation="portrait" paperSize="9" scale="70" r:id="rId1"/>
</worksheet>
</file>

<file path=xl/worksheets/sheet6.xml><?xml version="1.0" encoding="utf-8"?>
<worksheet xmlns="http://schemas.openxmlformats.org/spreadsheetml/2006/main" xmlns:r="http://schemas.openxmlformats.org/officeDocument/2006/relationships">
  <sheetPr>
    <tabColor rgb="FF92D050"/>
  </sheetPr>
  <dimension ref="A1:G629"/>
  <sheetViews>
    <sheetView zoomScalePageLayoutView="0" workbookViewId="0" topLeftCell="A199">
      <selection activeCell="I9" sqref="I9"/>
    </sheetView>
  </sheetViews>
  <sheetFormatPr defaultColWidth="9.00390625" defaultRowHeight="12.75"/>
  <cols>
    <col min="1" max="1" width="63.125" style="115" customWidth="1"/>
    <col min="2" max="2" width="6.125" style="184" customWidth="1"/>
    <col min="3" max="3" width="15.75390625" style="184" customWidth="1"/>
    <col min="4" max="4" width="5.00390625" style="184" customWidth="1"/>
    <col min="5" max="5" width="18.375" style="310" customWidth="1"/>
    <col min="6" max="6" width="17.00390625" style="300" customWidth="1"/>
    <col min="7" max="7" width="10.125" style="183" bestFit="1" customWidth="1"/>
    <col min="8" max="8" width="9.125" style="183" customWidth="1"/>
    <col min="9" max="9" width="10.125" style="183" bestFit="1" customWidth="1"/>
    <col min="10" max="16384" width="9.125" style="183" customWidth="1"/>
  </cols>
  <sheetData>
    <row r="1" spans="1:6" s="180" customFormat="1" ht="15">
      <c r="A1" s="179"/>
      <c r="B1" s="273" t="s">
        <v>955</v>
      </c>
      <c r="C1" s="273"/>
      <c r="D1" s="273"/>
      <c r="E1" s="273"/>
      <c r="F1" s="259"/>
    </row>
    <row r="2" spans="1:6" s="180" customFormat="1" ht="15">
      <c r="A2" s="179"/>
      <c r="B2" s="273" t="s">
        <v>954</v>
      </c>
      <c r="C2" s="273"/>
      <c r="D2" s="273"/>
      <c r="E2" s="273"/>
      <c r="F2" s="259"/>
    </row>
    <row r="3" spans="1:6" s="180" customFormat="1" ht="15">
      <c r="A3" s="179"/>
      <c r="B3" s="273" t="s">
        <v>956</v>
      </c>
      <c r="C3" s="273"/>
      <c r="D3" s="273"/>
      <c r="E3" s="273"/>
      <c r="F3" s="259"/>
    </row>
    <row r="4" spans="1:6" s="180" customFormat="1" ht="15">
      <c r="A4" s="179"/>
      <c r="B4" s="273" t="s">
        <v>957</v>
      </c>
      <c r="C4" s="273"/>
      <c r="D4" s="273"/>
      <c r="E4" s="273"/>
      <c r="F4" s="259"/>
    </row>
    <row r="5" spans="1:6" s="180" customFormat="1" ht="15">
      <c r="A5" s="179"/>
      <c r="B5" s="264" t="s">
        <v>958</v>
      </c>
      <c r="C5" s="264"/>
      <c r="D5" s="264"/>
      <c r="E5" s="264"/>
      <c r="F5" s="259"/>
    </row>
    <row r="6" spans="1:6" s="180" customFormat="1" ht="15">
      <c r="A6" s="179"/>
      <c r="B6" s="264" t="s">
        <v>959</v>
      </c>
      <c r="C6" s="255"/>
      <c r="D6" s="255"/>
      <c r="E6" s="255"/>
      <c r="F6" s="259"/>
    </row>
    <row r="7" spans="1:6" s="180" customFormat="1" ht="15">
      <c r="A7" s="179"/>
      <c r="B7" s="181"/>
      <c r="C7" s="178"/>
      <c r="D7" s="178"/>
      <c r="E7" s="178"/>
      <c r="F7" s="177"/>
    </row>
    <row r="8" spans="1:6" s="180" customFormat="1" ht="15">
      <c r="A8" s="179"/>
      <c r="B8" s="264"/>
      <c r="C8" s="255"/>
      <c r="D8" s="255"/>
      <c r="E8" s="255"/>
      <c r="F8" s="185"/>
    </row>
    <row r="9" spans="1:6" ht="66.75" customHeight="1">
      <c r="A9" s="258" t="s">
        <v>949</v>
      </c>
      <c r="B9" s="258"/>
      <c r="C9" s="258"/>
      <c r="D9" s="258"/>
      <c r="E9" s="258"/>
      <c r="F9" s="259"/>
    </row>
    <row r="10" spans="1:5" ht="15.75">
      <c r="A10" s="258"/>
      <c r="B10" s="258"/>
      <c r="C10" s="258"/>
      <c r="D10" s="258"/>
      <c r="E10" s="258"/>
    </row>
    <row r="11" spans="4:5" ht="15.75">
      <c r="D11" s="260" t="s">
        <v>552</v>
      </c>
      <c r="E11" s="260"/>
    </row>
    <row r="12" spans="1:6" ht="15.75">
      <c r="A12" s="267" t="s">
        <v>275</v>
      </c>
      <c r="B12" s="269" t="s">
        <v>7</v>
      </c>
      <c r="C12" s="269" t="s">
        <v>239</v>
      </c>
      <c r="D12" s="301" t="s">
        <v>8</v>
      </c>
      <c r="E12" s="302" t="s">
        <v>261</v>
      </c>
      <c r="F12" s="303"/>
    </row>
    <row r="13" spans="1:6" s="161" customFormat="1" ht="15.75">
      <c r="A13" s="268"/>
      <c r="B13" s="270"/>
      <c r="C13" s="270"/>
      <c r="D13" s="270"/>
      <c r="E13" s="189" t="s">
        <v>503</v>
      </c>
      <c r="F13" s="117" t="s">
        <v>556</v>
      </c>
    </row>
    <row r="14" spans="1:6" s="161" customFormat="1" ht="15.75">
      <c r="A14" s="188">
        <v>1</v>
      </c>
      <c r="B14" s="304">
        <v>2</v>
      </c>
      <c r="C14" s="117">
        <v>3</v>
      </c>
      <c r="D14" s="117">
        <v>4</v>
      </c>
      <c r="E14" s="189">
        <v>5</v>
      </c>
      <c r="F14" s="117">
        <v>6</v>
      </c>
    </row>
    <row r="15" spans="1:6" s="196" customFormat="1" ht="15.75">
      <c r="A15" s="193" t="s">
        <v>9</v>
      </c>
      <c r="B15" s="194" t="s">
        <v>264</v>
      </c>
      <c r="C15" s="194"/>
      <c r="D15" s="194"/>
      <c r="E15" s="192">
        <f>E16+E23+E42+E47+E38</f>
        <v>132704000</v>
      </c>
      <c r="F15" s="192">
        <f>F16+F23+F42+F47+F38</f>
        <v>132702200</v>
      </c>
    </row>
    <row r="16" spans="1:6" s="196" customFormat="1" ht="45.75" customHeight="1">
      <c r="A16" s="94" t="s">
        <v>345</v>
      </c>
      <c r="B16" s="95" t="s">
        <v>28</v>
      </c>
      <c r="C16" s="194"/>
      <c r="D16" s="194"/>
      <c r="E16" s="121">
        <f>E19</f>
        <v>4627000</v>
      </c>
      <c r="F16" s="121">
        <f>F19</f>
        <v>4627000</v>
      </c>
    </row>
    <row r="17" spans="1:6" s="196" customFormat="1" ht="47.25">
      <c r="A17" s="94" t="s">
        <v>572</v>
      </c>
      <c r="B17" s="95" t="s">
        <v>28</v>
      </c>
      <c r="C17" s="95" t="s">
        <v>161</v>
      </c>
      <c r="D17" s="194"/>
      <c r="E17" s="121">
        <f>E18</f>
        <v>4627000</v>
      </c>
      <c r="F17" s="121">
        <f>F18</f>
        <v>4627000</v>
      </c>
    </row>
    <row r="18" spans="1:6" s="196" customFormat="1" ht="47.25">
      <c r="A18" s="94" t="s">
        <v>162</v>
      </c>
      <c r="B18" s="95" t="s">
        <v>28</v>
      </c>
      <c r="C18" s="95" t="s">
        <v>163</v>
      </c>
      <c r="D18" s="194"/>
      <c r="E18" s="121">
        <f>E19</f>
        <v>4627000</v>
      </c>
      <c r="F18" s="121">
        <f>F19</f>
        <v>4627000</v>
      </c>
    </row>
    <row r="19" spans="1:6" s="196" customFormat="1" ht="15.75">
      <c r="A19" s="94" t="s">
        <v>347</v>
      </c>
      <c r="B19" s="95" t="s">
        <v>28</v>
      </c>
      <c r="C19" s="95" t="s">
        <v>164</v>
      </c>
      <c r="D19" s="95"/>
      <c r="E19" s="121">
        <f>E20+E21+E22</f>
        <v>4627000</v>
      </c>
      <c r="F19" s="121">
        <f>F20+F21+F22</f>
        <v>4627000</v>
      </c>
    </row>
    <row r="20" spans="1:6" s="196" customFormat="1" ht="63">
      <c r="A20" s="94" t="s">
        <v>320</v>
      </c>
      <c r="B20" s="95" t="s">
        <v>28</v>
      </c>
      <c r="C20" s="95" t="s">
        <v>164</v>
      </c>
      <c r="D20" s="95" t="s">
        <v>321</v>
      </c>
      <c r="E20" s="121">
        <v>3656000</v>
      </c>
      <c r="F20" s="121">
        <v>3656000</v>
      </c>
    </row>
    <row r="21" spans="1:6" s="196" customFormat="1" ht="31.5">
      <c r="A21" s="94" t="s">
        <v>346</v>
      </c>
      <c r="B21" s="95" t="s">
        <v>28</v>
      </c>
      <c r="C21" s="95" t="s">
        <v>164</v>
      </c>
      <c r="D21" s="95" t="s">
        <v>322</v>
      </c>
      <c r="E21" s="121">
        <v>723000</v>
      </c>
      <c r="F21" s="121">
        <v>723000</v>
      </c>
    </row>
    <row r="22" spans="1:6" s="196" customFormat="1" ht="15.75">
      <c r="A22" s="94" t="s">
        <v>323</v>
      </c>
      <c r="B22" s="95" t="s">
        <v>28</v>
      </c>
      <c r="C22" s="95" t="s">
        <v>164</v>
      </c>
      <c r="D22" s="95" t="s">
        <v>324</v>
      </c>
      <c r="E22" s="121">
        <v>248000</v>
      </c>
      <c r="F22" s="121">
        <v>248000</v>
      </c>
    </row>
    <row r="23" spans="1:6" ht="47.25">
      <c r="A23" s="94" t="s">
        <v>295</v>
      </c>
      <c r="B23" s="95" t="s">
        <v>10</v>
      </c>
      <c r="C23" s="95"/>
      <c r="D23" s="95"/>
      <c r="E23" s="121">
        <f>E24+E30</f>
        <v>100428000</v>
      </c>
      <c r="F23" s="121">
        <f>F24+F30</f>
        <v>100428000</v>
      </c>
    </row>
    <row r="24" spans="1:6" ht="47.25">
      <c r="A24" s="94" t="s">
        <v>69</v>
      </c>
      <c r="B24" s="95" t="s">
        <v>10</v>
      </c>
      <c r="C24" s="95" t="s">
        <v>137</v>
      </c>
      <c r="D24" s="95"/>
      <c r="E24" s="121">
        <f>E25</f>
        <v>18265000</v>
      </c>
      <c r="F24" s="121">
        <f>F25</f>
        <v>18265000</v>
      </c>
    </row>
    <row r="25" spans="1:6" ht="78.75">
      <c r="A25" s="94" t="s">
        <v>348</v>
      </c>
      <c r="B25" s="95" t="s">
        <v>10</v>
      </c>
      <c r="C25" s="95" t="s">
        <v>139</v>
      </c>
      <c r="D25" s="95"/>
      <c r="E25" s="121">
        <f>E26</f>
        <v>18265000</v>
      </c>
      <c r="F25" s="121">
        <f>F26</f>
        <v>18265000</v>
      </c>
    </row>
    <row r="26" spans="1:6" ht="15.75">
      <c r="A26" s="94" t="s">
        <v>347</v>
      </c>
      <c r="B26" s="95" t="s">
        <v>10</v>
      </c>
      <c r="C26" s="95" t="s">
        <v>219</v>
      </c>
      <c r="D26" s="95"/>
      <c r="E26" s="121">
        <f>E27+E28+E29</f>
        <v>18265000</v>
      </c>
      <c r="F26" s="121">
        <f>F27+F28+F29</f>
        <v>18265000</v>
      </c>
    </row>
    <row r="27" spans="1:6" ht="63">
      <c r="A27" s="94" t="s">
        <v>320</v>
      </c>
      <c r="B27" s="95" t="s">
        <v>10</v>
      </c>
      <c r="C27" s="95" t="s">
        <v>219</v>
      </c>
      <c r="D27" s="95" t="s">
        <v>321</v>
      </c>
      <c r="E27" s="121">
        <v>16265600</v>
      </c>
      <c r="F27" s="121">
        <v>16265600</v>
      </c>
    </row>
    <row r="28" spans="1:6" ht="31.5">
      <c r="A28" s="94" t="s">
        <v>346</v>
      </c>
      <c r="B28" s="95" t="s">
        <v>10</v>
      </c>
      <c r="C28" s="95" t="s">
        <v>219</v>
      </c>
      <c r="D28" s="95" t="s">
        <v>322</v>
      </c>
      <c r="E28" s="121">
        <v>1994400</v>
      </c>
      <c r="F28" s="121">
        <v>1994400</v>
      </c>
    </row>
    <row r="29" spans="1:6" ht="15.75">
      <c r="A29" s="94" t="s">
        <v>323</v>
      </c>
      <c r="B29" s="95" t="s">
        <v>10</v>
      </c>
      <c r="C29" s="95" t="s">
        <v>219</v>
      </c>
      <c r="D29" s="95" t="s">
        <v>324</v>
      </c>
      <c r="E29" s="121">
        <v>5000</v>
      </c>
      <c r="F29" s="121">
        <v>5000</v>
      </c>
    </row>
    <row r="30" spans="1:6" ht="47.25">
      <c r="A30" s="94" t="s">
        <v>572</v>
      </c>
      <c r="B30" s="95" t="s">
        <v>10</v>
      </c>
      <c r="C30" s="95" t="s">
        <v>161</v>
      </c>
      <c r="D30" s="95"/>
      <c r="E30" s="121">
        <f>E31</f>
        <v>82163000</v>
      </c>
      <c r="F30" s="121">
        <f>F31</f>
        <v>82163000</v>
      </c>
    </row>
    <row r="31" spans="1:6" ht="47.25">
      <c r="A31" s="94" t="s">
        <v>573</v>
      </c>
      <c r="B31" s="95" t="s">
        <v>10</v>
      </c>
      <c r="C31" s="95" t="s">
        <v>165</v>
      </c>
      <c r="D31" s="95"/>
      <c r="E31" s="121">
        <f>E32+E36</f>
        <v>82163000</v>
      </c>
      <c r="F31" s="121">
        <f>F32+F36</f>
        <v>82163000</v>
      </c>
    </row>
    <row r="32" spans="1:6" ht="15.75">
      <c r="A32" s="94" t="s">
        <v>347</v>
      </c>
      <c r="B32" s="95" t="s">
        <v>10</v>
      </c>
      <c r="C32" s="95" t="s">
        <v>166</v>
      </c>
      <c r="D32" s="95"/>
      <c r="E32" s="121">
        <f>E33+E34+E35</f>
        <v>78892000</v>
      </c>
      <c r="F32" s="121">
        <f>F33+F34+F35</f>
        <v>78892000</v>
      </c>
    </row>
    <row r="33" spans="1:6" ht="63">
      <c r="A33" s="94" t="s">
        <v>320</v>
      </c>
      <c r="B33" s="95" t="s">
        <v>10</v>
      </c>
      <c r="C33" s="95" t="s">
        <v>166</v>
      </c>
      <c r="D33" s="95" t="s">
        <v>321</v>
      </c>
      <c r="E33" s="121">
        <v>60955000</v>
      </c>
      <c r="F33" s="121">
        <v>60955000</v>
      </c>
    </row>
    <row r="34" spans="1:6" ht="31.5">
      <c r="A34" s="94" t="s">
        <v>346</v>
      </c>
      <c r="B34" s="95" t="s">
        <v>10</v>
      </c>
      <c r="C34" s="95" t="s">
        <v>166</v>
      </c>
      <c r="D34" s="95" t="s">
        <v>322</v>
      </c>
      <c r="E34" s="121">
        <v>17467000</v>
      </c>
      <c r="F34" s="121">
        <v>17467000</v>
      </c>
    </row>
    <row r="35" spans="1:6" ht="15.75">
      <c r="A35" s="94" t="s">
        <v>323</v>
      </c>
      <c r="B35" s="95" t="s">
        <v>10</v>
      </c>
      <c r="C35" s="95" t="s">
        <v>166</v>
      </c>
      <c r="D35" s="95" t="s">
        <v>324</v>
      </c>
      <c r="E35" s="121">
        <v>470000</v>
      </c>
      <c r="F35" s="121">
        <v>470000</v>
      </c>
    </row>
    <row r="36" spans="1:6" ht="31.5">
      <c r="A36" s="94" t="s">
        <v>29</v>
      </c>
      <c r="B36" s="95" t="s">
        <v>10</v>
      </c>
      <c r="C36" s="95" t="s">
        <v>167</v>
      </c>
      <c r="D36" s="95"/>
      <c r="E36" s="121">
        <f>E37</f>
        <v>3271000</v>
      </c>
      <c r="F36" s="121">
        <f>F37</f>
        <v>3271000</v>
      </c>
    </row>
    <row r="37" spans="1:6" ht="63">
      <c r="A37" s="94" t="s">
        <v>320</v>
      </c>
      <c r="B37" s="95" t="s">
        <v>10</v>
      </c>
      <c r="C37" s="95" t="s">
        <v>167</v>
      </c>
      <c r="D37" s="95" t="s">
        <v>321</v>
      </c>
      <c r="E37" s="121">
        <v>3271000</v>
      </c>
      <c r="F37" s="121">
        <v>3271000</v>
      </c>
    </row>
    <row r="38" spans="1:6" ht="15.75">
      <c r="A38" s="94" t="s">
        <v>421</v>
      </c>
      <c r="B38" s="95" t="s">
        <v>420</v>
      </c>
      <c r="C38" s="95"/>
      <c r="D38" s="95"/>
      <c r="E38" s="121">
        <f aca="true" t="shared" si="0" ref="E38:F40">E39</f>
        <v>15300</v>
      </c>
      <c r="F38" s="121">
        <f t="shared" si="0"/>
        <v>13500</v>
      </c>
    </row>
    <row r="39" spans="1:6" ht="47.25">
      <c r="A39" s="94" t="s">
        <v>574</v>
      </c>
      <c r="B39" s="95" t="s">
        <v>420</v>
      </c>
      <c r="C39" s="95" t="s">
        <v>168</v>
      </c>
      <c r="D39" s="95"/>
      <c r="E39" s="121">
        <f t="shared" si="0"/>
        <v>15300</v>
      </c>
      <c r="F39" s="121">
        <f t="shared" si="0"/>
        <v>13500</v>
      </c>
    </row>
    <row r="40" spans="1:6" ht="47.25">
      <c r="A40" s="94" t="s">
        <v>422</v>
      </c>
      <c r="B40" s="95" t="s">
        <v>420</v>
      </c>
      <c r="C40" s="95" t="s">
        <v>423</v>
      </c>
      <c r="D40" s="95"/>
      <c r="E40" s="121">
        <f t="shared" si="0"/>
        <v>15300</v>
      </c>
      <c r="F40" s="121">
        <f t="shared" si="0"/>
        <v>13500</v>
      </c>
    </row>
    <row r="41" spans="1:6" ht="31.5">
      <c r="A41" s="94" t="s">
        <v>346</v>
      </c>
      <c r="B41" s="95" t="s">
        <v>420</v>
      </c>
      <c r="C41" s="95" t="s">
        <v>423</v>
      </c>
      <c r="D41" s="95" t="s">
        <v>322</v>
      </c>
      <c r="E41" s="121">
        <v>15300</v>
      </c>
      <c r="F41" s="121">
        <v>13500</v>
      </c>
    </row>
    <row r="42" spans="1:6" ht="15.75">
      <c r="A42" s="94" t="s">
        <v>273</v>
      </c>
      <c r="B42" s="95" t="s">
        <v>76</v>
      </c>
      <c r="C42" s="95"/>
      <c r="D42" s="95"/>
      <c r="E42" s="121">
        <f aca="true" t="shared" si="1" ref="E42:F45">E43</f>
        <v>1000000</v>
      </c>
      <c r="F42" s="121">
        <f t="shared" si="1"/>
        <v>1000000</v>
      </c>
    </row>
    <row r="43" spans="1:6" ht="63">
      <c r="A43" s="94" t="s">
        <v>185</v>
      </c>
      <c r="B43" s="95" t="s">
        <v>76</v>
      </c>
      <c r="C43" s="95" t="s">
        <v>186</v>
      </c>
      <c r="D43" s="95"/>
      <c r="E43" s="121">
        <f t="shared" si="1"/>
        <v>1000000</v>
      </c>
      <c r="F43" s="121">
        <f t="shared" si="1"/>
        <v>1000000</v>
      </c>
    </row>
    <row r="44" spans="1:6" ht="47.25">
      <c r="A44" s="94" t="s">
        <v>950</v>
      </c>
      <c r="B44" s="95" t="s">
        <v>76</v>
      </c>
      <c r="C44" s="95" t="s">
        <v>187</v>
      </c>
      <c r="D44" s="95"/>
      <c r="E44" s="121">
        <f t="shared" si="1"/>
        <v>1000000</v>
      </c>
      <c r="F44" s="121">
        <f t="shared" si="1"/>
        <v>1000000</v>
      </c>
    </row>
    <row r="45" spans="1:6" ht="15.75">
      <c r="A45" s="94" t="s">
        <v>89</v>
      </c>
      <c r="B45" s="95" t="s">
        <v>76</v>
      </c>
      <c r="C45" s="95" t="s">
        <v>951</v>
      </c>
      <c r="D45" s="95"/>
      <c r="E45" s="121">
        <f t="shared" si="1"/>
        <v>1000000</v>
      </c>
      <c r="F45" s="121">
        <f t="shared" si="1"/>
        <v>1000000</v>
      </c>
    </row>
    <row r="46" spans="1:6" ht="15.75">
      <c r="A46" s="94" t="s">
        <v>323</v>
      </c>
      <c r="B46" s="95" t="s">
        <v>76</v>
      </c>
      <c r="C46" s="95" t="s">
        <v>951</v>
      </c>
      <c r="D46" s="95" t="s">
        <v>324</v>
      </c>
      <c r="E46" s="121">
        <v>1000000</v>
      </c>
      <c r="F46" s="121">
        <v>1000000</v>
      </c>
    </row>
    <row r="47" spans="1:6" ht="15.75">
      <c r="A47" s="94" t="s">
        <v>66</v>
      </c>
      <c r="B47" s="95" t="s">
        <v>77</v>
      </c>
      <c r="C47" s="95"/>
      <c r="D47" s="95"/>
      <c r="E47" s="121">
        <f>E63+E53+E58+E48+E68</f>
        <v>26633700</v>
      </c>
      <c r="F47" s="121">
        <f>F63+F53+F58+F48+F68</f>
        <v>26633700</v>
      </c>
    </row>
    <row r="48" spans="1:6" ht="47.25">
      <c r="A48" s="94" t="s">
        <v>68</v>
      </c>
      <c r="B48" s="95" t="s">
        <v>77</v>
      </c>
      <c r="C48" s="95" t="s">
        <v>49</v>
      </c>
      <c r="D48" s="95"/>
      <c r="E48" s="121">
        <f>E49</f>
        <v>4734600</v>
      </c>
      <c r="F48" s="121">
        <f>F49</f>
        <v>4734600</v>
      </c>
    </row>
    <row r="49" spans="1:6" ht="47.25">
      <c r="A49" s="94" t="s">
        <v>131</v>
      </c>
      <c r="B49" s="95" t="s">
        <v>77</v>
      </c>
      <c r="C49" s="95" t="s">
        <v>136</v>
      </c>
      <c r="D49" s="95"/>
      <c r="E49" s="121">
        <f>E50</f>
        <v>4734600</v>
      </c>
      <c r="F49" s="121">
        <f>F50</f>
        <v>4734600</v>
      </c>
    </row>
    <row r="50" spans="1:6" ht="31.5" customHeight="1">
      <c r="A50" s="94" t="s">
        <v>349</v>
      </c>
      <c r="B50" s="95" t="s">
        <v>77</v>
      </c>
      <c r="C50" s="95" t="s">
        <v>724</v>
      </c>
      <c r="D50" s="95"/>
      <c r="E50" s="121">
        <f>E51+E52</f>
        <v>4734600</v>
      </c>
      <c r="F50" s="121">
        <f>F51+F52</f>
        <v>4734600</v>
      </c>
    </row>
    <row r="51" spans="1:6" ht="63">
      <c r="A51" s="94" t="s">
        <v>320</v>
      </c>
      <c r="B51" s="95" t="s">
        <v>77</v>
      </c>
      <c r="C51" s="95" t="s">
        <v>724</v>
      </c>
      <c r="D51" s="95" t="s">
        <v>321</v>
      </c>
      <c r="E51" s="121">
        <v>4058000</v>
      </c>
      <c r="F51" s="121">
        <v>4058000</v>
      </c>
    </row>
    <row r="52" spans="1:6" ht="31.5">
      <c r="A52" s="94" t="s">
        <v>346</v>
      </c>
      <c r="B52" s="95" t="s">
        <v>77</v>
      </c>
      <c r="C52" s="95" t="s">
        <v>724</v>
      </c>
      <c r="D52" s="95" t="s">
        <v>322</v>
      </c>
      <c r="E52" s="121">
        <v>676600</v>
      </c>
      <c r="F52" s="121">
        <v>676600</v>
      </c>
    </row>
    <row r="53" spans="1:6" ht="47.25">
      <c r="A53" s="94" t="s">
        <v>69</v>
      </c>
      <c r="B53" s="95" t="s">
        <v>77</v>
      </c>
      <c r="C53" s="95" t="s">
        <v>137</v>
      </c>
      <c r="D53" s="95"/>
      <c r="E53" s="121">
        <f>E54</f>
        <v>15371000</v>
      </c>
      <c r="F53" s="121">
        <f>F54</f>
        <v>15371000</v>
      </c>
    </row>
    <row r="54" spans="1:6" ht="31.5">
      <c r="A54" s="94" t="s">
        <v>140</v>
      </c>
      <c r="B54" s="95" t="s">
        <v>77</v>
      </c>
      <c r="C54" s="95" t="s">
        <v>221</v>
      </c>
      <c r="D54" s="95"/>
      <c r="E54" s="121">
        <f>E55</f>
        <v>15371000</v>
      </c>
      <c r="F54" s="121">
        <f>F55</f>
        <v>15371000</v>
      </c>
    </row>
    <row r="55" spans="1:6" ht="15.75">
      <c r="A55" s="94" t="s">
        <v>107</v>
      </c>
      <c r="B55" s="95" t="s">
        <v>77</v>
      </c>
      <c r="C55" s="95" t="s">
        <v>222</v>
      </c>
      <c r="D55" s="95"/>
      <c r="E55" s="121">
        <f>E56+E57</f>
        <v>15371000</v>
      </c>
      <c r="F55" s="121">
        <f>F56+F57</f>
        <v>15371000</v>
      </c>
    </row>
    <row r="56" spans="1:6" ht="63">
      <c r="A56" s="94" t="s">
        <v>320</v>
      </c>
      <c r="B56" s="95" t="s">
        <v>77</v>
      </c>
      <c r="C56" s="95" t="s">
        <v>222</v>
      </c>
      <c r="D56" s="95" t="s">
        <v>321</v>
      </c>
      <c r="E56" s="121">
        <v>13653000</v>
      </c>
      <c r="F56" s="121">
        <v>13653000</v>
      </c>
    </row>
    <row r="57" spans="1:6" ht="31.5">
      <c r="A57" s="94" t="s">
        <v>346</v>
      </c>
      <c r="B57" s="95" t="s">
        <v>77</v>
      </c>
      <c r="C57" s="95" t="s">
        <v>222</v>
      </c>
      <c r="D57" s="95" t="s">
        <v>322</v>
      </c>
      <c r="E57" s="121">
        <v>1718000</v>
      </c>
      <c r="F57" s="121">
        <v>1718000</v>
      </c>
    </row>
    <row r="58" spans="1:6" ht="63">
      <c r="A58" s="94" t="s">
        <v>585</v>
      </c>
      <c r="B58" s="95" t="s">
        <v>77</v>
      </c>
      <c r="C58" s="95" t="s">
        <v>589</v>
      </c>
      <c r="D58" s="95"/>
      <c r="E58" s="121">
        <f aca="true" t="shared" si="2" ref="E58:F60">E59</f>
        <v>1029000</v>
      </c>
      <c r="F58" s="121">
        <f t="shared" si="2"/>
        <v>1029000</v>
      </c>
    </row>
    <row r="59" spans="1:6" ht="94.5">
      <c r="A59" s="94" t="s">
        <v>51</v>
      </c>
      <c r="B59" s="95" t="s">
        <v>77</v>
      </c>
      <c r="C59" s="95" t="s">
        <v>588</v>
      </c>
      <c r="D59" s="95"/>
      <c r="E59" s="121">
        <f t="shared" si="2"/>
        <v>1029000</v>
      </c>
      <c r="F59" s="121">
        <f t="shared" si="2"/>
        <v>1029000</v>
      </c>
    </row>
    <row r="60" spans="1:6" ht="51" customHeight="1">
      <c r="A60" s="115" t="s">
        <v>775</v>
      </c>
      <c r="B60" s="95" t="s">
        <v>77</v>
      </c>
      <c r="C60" s="95" t="s">
        <v>774</v>
      </c>
      <c r="D60" s="95"/>
      <c r="E60" s="121">
        <f t="shared" si="2"/>
        <v>1029000</v>
      </c>
      <c r="F60" s="121">
        <f t="shared" si="2"/>
        <v>1029000</v>
      </c>
    </row>
    <row r="61" spans="1:6" ht="31.5">
      <c r="A61" s="200" t="s">
        <v>328</v>
      </c>
      <c r="B61" s="95" t="s">
        <v>77</v>
      </c>
      <c r="C61" s="95" t="s">
        <v>774</v>
      </c>
      <c r="D61" s="95" t="s">
        <v>329</v>
      </c>
      <c r="E61" s="121">
        <v>1029000</v>
      </c>
      <c r="F61" s="121">
        <v>1029000</v>
      </c>
    </row>
    <row r="62" spans="1:6" ht="47.25">
      <c r="A62" s="94" t="s">
        <v>572</v>
      </c>
      <c r="B62" s="95" t="s">
        <v>77</v>
      </c>
      <c r="C62" s="95" t="s">
        <v>161</v>
      </c>
      <c r="D62" s="95"/>
      <c r="E62" s="121">
        <f>E63</f>
        <v>2500000</v>
      </c>
      <c r="F62" s="121">
        <f>F63</f>
        <v>2500000</v>
      </c>
    </row>
    <row r="63" spans="1:6" ht="31.5">
      <c r="A63" s="94" t="s">
        <v>194</v>
      </c>
      <c r="B63" s="95" t="s">
        <v>77</v>
      </c>
      <c r="C63" s="95" t="s">
        <v>469</v>
      </c>
      <c r="D63" s="95"/>
      <c r="E63" s="121">
        <f>E64+E66</f>
        <v>2500000</v>
      </c>
      <c r="F63" s="121">
        <f>F64+F66</f>
        <v>2500000</v>
      </c>
    </row>
    <row r="64" spans="1:6" ht="32.25" customHeight="1">
      <c r="A64" s="94" t="s">
        <v>67</v>
      </c>
      <c r="B64" s="95" t="s">
        <v>77</v>
      </c>
      <c r="C64" s="95" t="s">
        <v>744</v>
      </c>
      <c r="D64" s="95"/>
      <c r="E64" s="121">
        <f>E65</f>
        <v>500000</v>
      </c>
      <c r="F64" s="121">
        <f>F65</f>
        <v>500000</v>
      </c>
    </row>
    <row r="65" spans="1:6" ht="31.5">
      <c r="A65" s="94" t="s">
        <v>346</v>
      </c>
      <c r="B65" s="95" t="s">
        <v>77</v>
      </c>
      <c r="C65" s="95" t="s">
        <v>744</v>
      </c>
      <c r="D65" s="95" t="s">
        <v>322</v>
      </c>
      <c r="E65" s="121">
        <v>500000</v>
      </c>
      <c r="F65" s="121">
        <v>500000</v>
      </c>
    </row>
    <row r="66" spans="1:6" ht="15.75">
      <c r="A66" s="94" t="s">
        <v>203</v>
      </c>
      <c r="B66" s="95" t="s">
        <v>77</v>
      </c>
      <c r="C66" s="95" t="s">
        <v>745</v>
      </c>
      <c r="D66" s="95"/>
      <c r="E66" s="121">
        <f>E67</f>
        <v>2000000</v>
      </c>
      <c r="F66" s="121">
        <f>F67</f>
        <v>2000000</v>
      </c>
    </row>
    <row r="67" spans="1:6" ht="31.5">
      <c r="A67" s="94" t="s">
        <v>346</v>
      </c>
      <c r="B67" s="95" t="s">
        <v>77</v>
      </c>
      <c r="C67" s="95" t="s">
        <v>745</v>
      </c>
      <c r="D67" s="95" t="s">
        <v>322</v>
      </c>
      <c r="E67" s="121">
        <v>2000000</v>
      </c>
      <c r="F67" s="121">
        <v>2000000</v>
      </c>
    </row>
    <row r="68" spans="1:6" ht="47.25">
      <c r="A68" s="94" t="s">
        <v>189</v>
      </c>
      <c r="B68" s="95" t="s">
        <v>77</v>
      </c>
      <c r="C68" s="95" t="s">
        <v>190</v>
      </c>
      <c r="D68" s="95"/>
      <c r="E68" s="121">
        <f>E69</f>
        <v>2999100</v>
      </c>
      <c r="F68" s="121">
        <f>F69</f>
        <v>2999100</v>
      </c>
    </row>
    <row r="69" spans="1:6" ht="47.25">
      <c r="A69" s="94" t="s">
        <v>743</v>
      </c>
      <c r="B69" s="95" t="s">
        <v>77</v>
      </c>
      <c r="C69" s="95" t="s">
        <v>191</v>
      </c>
      <c r="D69" s="95"/>
      <c r="E69" s="121">
        <f>E70+E73</f>
        <v>2999100</v>
      </c>
      <c r="F69" s="121">
        <f>F70+F73</f>
        <v>2999100</v>
      </c>
    </row>
    <row r="70" spans="1:6" ht="63">
      <c r="A70" s="94" t="s">
        <v>350</v>
      </c>
      <c r="B70" s="95" t="s">
        <v>77</v>
      </c>
      <c r="C70" s="95" t="s">
        <v>781</v>
      </c>
      <c r="D70" s="95"/>
      <c r="E70" s="121">
        <f>E71+E72</f>
        <v>1329700</v>
      </c>
      <c r="F70" s="121">
        <f>F71+F72</f>
        <v>1329700</v>
      </c>
    </row>
    <row r="71" spans="1:6" ht="63">
      <c r="A71" s="94" t="s">
        <v>320</v>
      </c>
      <c r="B71" s="95" t="s">
        <v>77</v>
      </c>
      <c r="C71" s="95" t="s">
        <v>781</v>
      </c>
      <c r="D71" s="95" t="s">
        <v>321</v>
      </c>
      <c r="E71" s="121">
        <v>1299700</v>
      </c>
      <c r="F71" s="121">
        <v>1299700</v>
      </c>
    </row>
    <row r="72" spans="1:6" ht="31.5">
      <c r="A72" s="94" t="s">
        <v>346</v>
      </c>
      <c r="B72" s="95" t="s">
        <v>77</v>
      </c>
      <c r="C72" s="95" t="s">
        <v>781</v>
      </c>
      <c r="D72" s="95" t="s">
        <v>322</v>
      </c>
      <c r="E72" s="121">
        <v>30000</v>
      </c>
      <c r="F72" s="121">
        <v>30000</v>
      </c>
    </row>
    <row r="73" spans="1:6" ht="31.5">
      <c r="A73" s="94" t="s">
        <v>351</v>
      </c>
      <c r="B73" s="95" t="s">
        <v>77</v>
      </c>
      <c r="C73" s="95" t="s">
        <v>782</v>
      </c>
      <c r="D73" s="95"/>
      <c r="E73" s="121">
        <f>E74+E75</f>
        <v>1669400</v>
      </c>
      <c r="F73" s="121">
        <f>F74+F75</f>
        <v>1669400</v>
      </c>
    </row>
    <row r="74" spans="1:6" ht="63">
      <c r="A74" s="94" t="s">
        <v>320</v>
      </c>
      <c r="B74" s="95" t="s">
        <v>77</v>
      </c>
      <c r="C74" s="95" t="s">
        <v>782</v>
      </c>
      <c r="D74" s="95" t="s">
        <v>321</v>
      </c>
      <c r="E74" s="121">
        <v>1497000</v>
      </c>
      <c r="F74" s="121">
        <v>1497000</v>
      </c>
    </row>
    <row r="75" spans="1:6" ht="31.5" customHeight="1">
      <c r="A75" s="94" t="s">
        <v>346</v>
      </c>
      <c r="B75" s="95" t="s">
        <v>77</v>
      </c>
      <c r="C75" s="95" t="s">
        <v>782</v>
      </c>
      <c r="D75" s="95" t="s">
        <v>322</v>
      </c>
      <c r="E75" s="121">
        <v>172400</v>
      </c>
      <c r="F75" s="121">
        <v>172400</v>
      </c>
    </row>
    <row r="76" spans="1:6" s="196" customFormat="1" ht="15.75">
      <c r="A76" s="193" t="s">
        <v>300</v>
      </c>
      <c r="B76" s="194" t="s">
        <v>301</v>
      </c>
      <c r="C76" s="194"/>
      <c r="D76" s="194"/>
      <c r="E76" s="192">
        <f aca="true" t="shared" si="3" ref="E76:F80">E77</f>
        <v>2402100</v>
      </c>
      <c r="F76" s="192">
        <f t="shared" si="3"/>
        <v>2486000</v>
      </c>
    </row>
    <row r="77" spans="1:6" ht="15.75">
      <c r="A77" s="94" t="s">
        <v>303</v>
      </c>
      <c r="B77" s="95" t="s">
        <v>302</v>
      </c>
      <c r="C77" s="95"/>
      <c r="D77" s="95"/>
      <c r="E77" s="121">
        <f t="shared" si="3"/>
        <v>2402100</v>
      </c>
      <c r="F77" s="121">
        <f t="shared" si="3"/>
        <v>2486000</v>
      </c>
    </row>
    <row r="78" spans="1:6" ht="47.25">
      <c r="A78" s="94" t="s">
        <v>572</v>
      </c>
      <c r="B78" s="95" t="s">
        <v>302</v>
      </c>
      <c r="C78" s="95" t="s">
        <v>161</v>
      </c>
      <c r="D78" s="95"/>
      <c r="E78" s="121">
        <f t="shared" si="3"/>
        <v>2402100</v>
      </c>
      <c r="F78" s="121">
        <f t="shared" si="3"/>
        <v>2486000</v>
      </c>
    </row>
    <row r="79" spans="1:6" ht="47.25">
      <c r="A79" s="94" t="s">
        <v>574</v>
      </c>
      <c r="B79" s="95" t="s">
        <v>302</v>
      </c>
      <c r="C79" s="95" t="s">
        <v>168</v>
      </c>
      <c r="D79" s="95"/>
      <c r="E79" s="121">
        <f t="shared" si="3"/>
        <v>2402100</v>
      </c>
      <c r="F79" s="121">
        <f t="shared" si="3"/>
        <v>2486000</v>
      </c>
    </row>
    <row r="80" spans="1:6" ht="31.5">
      <c r="A80" s="94" t="s">
        <v>352</v>
      </c>
      <c r="B80" s="95" t="s">
        <v>302</v>
      </c>
      <c r="C80" s="95" t="s">
        <v>169</v>
      </c>
      <c r="D80" s="95"/>
      <c r="E80" s="121">
        <f t="shared" si="3"/>
        <v>2402100</v>
      </c>
      <c r="F80" s="121">
        <f t="shared" si="3"/>
        <v>2486000</v>
      </c>
    </row>
    <row r="81" spans="1:6" ht="15.75">
      <c r="A81" s="94" t="s">
        <v>250</v>
      </c>
      <c r="B81" s="95" t="s">
        <v>302</v>
      </c>
      <c r="C81" s="95" t="s">
        <v>169</v>
      </c>
      <c r="D81" s="95" t="s">
        <v>331</v>
      </c>
      <c r="E81" s="121">
        <v>2402100</v>
      </c>
      <c r="F81" s="121">
        <v>2486000</v>
      </c>
    </row>
    <row r="82" spans="1:6" s="196" customFormat="1" ht="31.5">
      <c r="A82" s="193" t="s">
        <v>11</v>
      </c>
      <c r="B82" s="194" t="s">
        <v>12</v>
      </c>
      <c r="C82" s="194"/>
      <c r="D82" s="194"/>
      <c r="E82" s="192">
        <f>E83</f>
        <v>5225000</v>
      </c>
      <c r="F82" s="192">
        <f>F83</f>
        <v>5225000</v>
      </c>
    </row>
    <row r="83" spans="1:6" ht="35.25" customHeight="1">
      <c r="A83" s="94" t="s">
        <v>506</v>
      </c>
      <c r="B83" s="95" t="s">
        <v>505</v>
      </c>
      <c r="C83" s="95"/>
      <c r="D83" s="95"/>
      <c r="E83" s="121">
        <f>E84+E92</f>
        <v>5225000</v>
      </c>
      <c r="F83" s="121">
        <f>F84+F92</f>
        <v>5225000</v>
      </c>
    </row>
    <row r="84" spans="1:6" ht="63">
      <c r="A84" s="94" t="s">
        <v>185</v>
      </c>
      <c r="B84" s="95" t="s">
        <v>505</v>
      </c>
      <c r="C84" s="95" t="s">
        <v>186</v>
      </c>
      <c r="D84" s="95"/>
      <c r="E84" s="121">
        <f>E85+E89</f>
        <v>4425000</v>
      </c>
      <c r="F84" s="121">
        <f>F85+F89</f>
        <v>4425000</v>
      </c>
    </row>
    <row r="85" spans="1:6" ht="32.25" customHeight="1">
      <c r="A85" s="94" t="s">
        <v>725</v>
      </c>
      <c r="B85" s="95" t="s">
        <v>505</v>
      </c>
      <c r="C85" s="95" t="s">
        <v>187</v>
      </c>
      <c r="D85" s="95"/>
      <c r="E85" s="121">
        <f>E86</f>
        <v>4325000</v>
      </c>
      <c r="F85" s="121">
        <f>F86</f>
        <v>4325000</v>
      </c>
    </row>
    <row r="86" spans="1:6" ht="15.75">
      <c r="A86" s="94" t="s">
        <v>290</v>
      </c>
      <c r="B86" s="95" t="s">
        <v>505</v>
      </c>
      <c r="C86" s="95" t="s">
        <v>726</v>
      </c>
      <c r="D86" s="95"/>
      <c r="E86" s="121">
        <f>E87+E88</f>
        <v>4325000</v>
      </c>
      <c r="F86" s="121">
        <f>F87+F88</f>
        <v>4325000</v>
      </c>
    </row>
    <row r="87" spans="1:6" ht="63">
      <c r="A87" s="94" t="s">
        <v>320</v>
      </c>
      <c r="B87" s="95" t="s">
        <v>505</v>
      </c>
      <c r="C87" s="95" t="s">
        <v>726</v>
      </c>
      <c r="D87" s="95" t="s">
        <v>321</v>
      </c>
      <c r="E87" s="121">
        <v>3629000</v>
      </c>
      <c r="F87" s="121">
        <v>3629000</v>
      </c>
    </row>
    <row r="88" spans="1:6" ht="31.5">
      <c r="A88" s="94" t="s">
        <v>346</v>
      </c>
      <c r="B88" s="95" t="s">
        <v>505</v>
      </c>
      <c r="C88" s="95" t="s">
        <v>726</v>
      </c>
      <c r="D88" s="95" t="s">
        <v>322</v>
      </c>
      <c r="E88" s="121">
        <v>696000</v>
      </c>
      <c r="F88" s="121">
        <v>696000</v>
      </c>
    </row>
    <row r="89" spans="1:6" ht="61.5" customHeight="1">
      <c r="A89" s="94" t="s">
        <v>508</v>
      </c>
      <c r="B89" s="95" t="s">
        <v>505</v>
      </c>
      <c r="C89" s="95" t="s">
        <v>188</v>
      </c>
      <c r="D89" s="95"/>
      <c r="E89" s="121">
        <f>E90</f>
        <v>100000</v>
      </c>
      <c r="F89" s="121">
        <f>F90</f>
        <v>100000</v>
      </c>
    </row>
    <row r="90" spans="1:6" ht="32.25" customHeight="1">
      <c r="A90" s="94" t="s">
        <v>510</v>
      </c>
      <c r="B90" s="95" t="s">
        <v>505</v>
      </c>
      <c r="C90" s="95" t="s">
        <v>727</v>
      </c>
      <c r="D90" s="95"/>
      <c r="E90" s="121">
        <f>E91</f>
        <v>100000</v>
      </c>
      <c r="F90" s="121">
        <f>F91</f>
        <v>100000</v>
      </c>
    </row>
    <row r="91" spans="1:6" ht="31.5">
      <c r="A91" s="94" t="s">
        <v>346</v>
      </c>
      <c r="B91" s="95" t="s">
        <v>505</v>
      </c>
      <c r="C91" s="95" t="s">
        <v>727</v>
      </c>
      <c r="D91" s="95" t="s">
        <v>322</v>
      </c>
      <c r="E91" s="121">
        <v>100000</v>
      </c>
      <c r="F91" s="121">
        <v>100000</v>
      </c>
    </row>
    <row r="92" spans="1:6" ht="31.5">
      <c r="A92" s="94" t="s">
        <v>952</v>
      </c>
      <c r="B92" s="95" t="s">
        <v>505</v>
      </c>
      <c r="C92" s="95" t="s">
        <v>779</v>
      </c>
      <c r="D92" s="95"/>
      <c r="E92" s="121">
        <f>E93</f>
        <v>800000</v>
      </c>
      <c r="F92" s="121">
        <f>F93</f>
        <v>800000</v>
      </c>
    </row>
    <row r="93" spans="1:6" ht="15.75">
      <c r="A93" s="94" t="s">
        <v>290</v>
      </c>
      <c r="B93" s="95" t="s">
        <v>505</v>
      </c>
      <c r="C93" s="95" t="s">
        <v>780</v>
      </c>
      <c r="D93" s="95"/>
      <c r="E93" s="121">
        <f>E94</f>
        <v>800000</v>
      </c>
      <c r="F93" s="121">
        <f>F94</f>
        <v>800000</v>
      </c>
    </row>
    <row r="94" spans="1:6" ht="31.5">
      <c r="A94" s="94" t="s">
        <v>346</v>
      </c>
      <c r="B94" s="95" t="s">
        <v>505</v>
      </c>
      <c r="C94" s="95" t="s">
        <v>780</v>
      </c>
      <c r="D94" s="95" t="s">
        <v>322</v>
      </c>
      <c r="E94" s="121">
        <v>800000</v>
      </c>
      <c r="F94" s="121">
        <v>800000</v>
      </c>
    </row>
    <row r="95" spans="1:6" s="196" customFormat="1" ht="15.75">
      <c r="A95" s="193" t="s">
        <v>13</v>
      </c>
      <c r="B95" s="194" t="s">
        <v>14</v>
      </c>
      <c r="C95" s="194"/>
      <c r="D95" s="194"/>
      <c r="E95" s="192">
        <f>E96+E113+E118+E126</f>
        <v>121680300</v>
      </c>
      <c r="F95" s="192">
        <f>F96+F113+F118+F126</f>
        <v>115643300</v>
      </c>
    </row>
    <row r="96" spans="1:6" ht="15.75">
      <c r="A96" s="94" t="s">
        <v>73</v>
      </c>
      <c r="B96" s="95" t="s">
        <v>72</v>
      </c>
      <c r="C96" s="95"/>
      <c r="D96" s="95"/>
      <c r="E96" s="121">
        <f>E97</f>
        <v>8755300</v>
      </c>
      <c r="F96" s="121">
        <f>F97</f>
        <v>8755300</v>
      </c>
    </row>
    <row r="97" spans="1:6" ht="63">
      <c r="A97" s="94" t="s">
        <v>1</v>
      </c>
      <c r="B97" s="95" t="s">
        <v>72</v>
      </c>
      <c r="C97" s="95" t="s">
        <v>152</v>
      </c>
      <c r="D97" s="95"/>
      <c r="E97" s="121">
        <f>E98+E101+E105+E108</f>
        <v>8755300</v>
      </c>
      <c r="F97" s="121">
        <f>F98+F101+F105+F108</f>
        <v>8755300</v>
      </c>
    </row>
    <row r="98" spans="1:6" ht="36.75" customHeight="1">
      <c r="A98" s="94" t="s">
        <v>353</v>
      </c>
      <c r="B98" s="95" t="s">
        <v>72</v>
      </c>
      <c r="C98" s="95" t="s">
        <v>565</v>
      </c>
      <c r="D98" s="95"/>
      <c r="E98" s="121">
        <f>E99</f>
        <v>2600000</v>
      </c>
      <c r="F98" s="121">
        <f>F99</f>
        <v>2600000</v>
      </c>
    </row>
    <row r="99" spans="1:6" ht="15.75">
      <c r="A99" s="94" t="s">
        <v>488</v>
      </c>
      <c r="B99" s="95" t="s">
        <v>72</v>
      </c>
      <c r="C99" s="95" t="s">
        <v>566</v>
      </c>
      <c r="D99" s="95"/>
      <c r="E99" s="121">
        <f>E100</f>
        <v>2600000</v>
      </c>
      <c r="F99" s="121">
        <f>F100</f>
        <v>2600000</v>
      </c>
    </row>
    <row r="100" spans="1:6" ht="15.75">
      <c r="A100" s="94" t="s">
        <v>323</v>
      </c>
      <c r="B100" s="95" t="s">
        <v>72</v>
      </c>
      <c r="C100" s="95" t="s">
        <v>566</v>
      </c>
      <c r="D100" s="95" t="s">
        <v>324</v>
      </c>
      <c r="E100" s="121">
        <v>2600000</v>
      </c>
      <c r="F100" s="121">
        <v>2600000</v>
      </c>
    </row>
    <row r="101" spans="1:6" ht="63">
      <c r="A101" s="94" t="s">
        <v>570</v>
      </c>
      <c r="B101" s="95" t="s">
        <v>72</v>
      </c>
      <c r="C101" s="95" t="s">
        <v>568</v>
      </c>
      <c r="D101" s="95"/>
      <c r="E101" s="121">
        <f>E102</f>
        <v>1000000</v>
      </c>
      <c r="F101" s="121">
        <f>F102</f>
        <v>1000000</v>
      </c>
    </row>
    <row r="102" spans="1:6" ht="15.75">
      <c r="A102" s="94" t="s">
        <v>74</v>
      </c>
      <c r="B102" s="95" t="s">
        <v>72</v>
      </c>
      <c r="C102" s="95" t="s">
        <v>767</v>
      </c>
      <c r="D102" s="95"/>
      <c r="E102" s="121">
        <f>E103+E104</f>
        <v>1000000</v>
      </c>
      <c r="F102" s="121">
        <f>F103+F104</f>
        <v>1000000</v>
      </c>
    </row>
    <row r="103" spans="1:6" ht="31.5">
      <c r="A103" s="94" t="s">
        <v>346</v>
      </c>
      <c r="B103" s="95" t="s">
        <v>72</v>
      </c>
      <c r="C103" s="95" t="s">
        <v>767</v>
      </c>
      <c r="D103" s="95" t="s">
        <v>322</v>
      </c>
      <c r="E103" s="121">
        <v>500000</v>
      </c>
      <c r="F103" s="121">
        <v>500000</v>
      </c>
    </row>
    <row r="104" spans="1:6" ht="15.75">
      <c r="A104" s="94" t="s">
        <v>323</v>
      </c>
      <c r="B104" s="95" t="s">
        <v>72</v>
      </c>
      <c r="C104" s="95" t="s">
        <v>767</v>
      </c>
      <c r="D104" s="95" t="s">
        <v>324</v>
      </c>
      <c r="E104" s="121">
        <v>500000</v>
      </c>
      <c r="F104" s="121">
        <v>500000</v>
      </c>
    </row>
    <row r="105" spans="1:6" ht="47.25">
      <c r="A105" s="94" t="s">
        <v>455</v>
      </c>
      <c r="B105" s="95" t="s">
        <v>72</v>
      </c>
      <c r="C105" s="95" t="s">
        <v>569</v>
      </c>
      <c r="D105" s="95"/>
      <c r="E105" s="121">
        <f>E106</f>
        <v>2968000</v>
      </c>
      <c r="F105" s="121">
        <f>F106</f>
        <v>2968000</v>
      </c>
    </row>
    <row r="106" spans="1:6" ht="32.25" customHeight="1">
      <c r="A106" s="94" t="s">
        <v>325</v>
      </c>
      <c r="B106" s="95" t="s">
        <v>72</v>
      </c>
      <c r="C106" s="95" t="s">
        <v>768</v>
      </c>
      <c r="D106" s="95"/>
      <c r="E106" s="121">
        <f>E107</f>
        <v>2968000</v>
      </c>
      <c r="F106" s="121">
        <f>F107</f>
        <v>2968000</v>
      </c>
    </row>
    <row r="107" spans="1:6" ht="15.75" customHeight="1">
      <c r="A107" s="94" t="s">
        <v>328</v>
      </c>
      <c r="B107" s="95" t="s">
        <v>72</v>
      </c>
      <c r="C107" s="95" t="s">
        <v>768</v>
      </c>
      <c r="D107" s="95" t="s">
        <v>329</v>
      </c>
      <c r="E107" s="121">
        <v>2968000</v>
      </c>
      <c r="F107" s="121">
        <v>2968000</v>
      </c>
    </row>
    <row r="108" spans="1:6" ht="36" customHeight="1">
      <c r="A108" s="94" t="s">
        <v>58</v>
      </c>
      <c r="B108" s="95" t="s">
        <v>72</v>
      </c>
      <c r="C108" s="95" t="s">
        <v>785</v>
      </c>
      <c r="D108" s="95"/>
      <c r="E108" s="121">
        <f>E109+E111</f>
        <v>2187300</v>
      </c>
      <c r="F108" s="121">
        <f>F109+F111</f>
        <v>2187300</v>
      </c>
    </row>
    <row r="109" spans="1:6" ht="63">
      <c r="A109" s="94" t="s">
        <v>354</v>
      </c>
      <c r="B109" s="95" t="s">
        <v>72</v>
      </c>
      <c r="C109" s="95" t="s">
        <v>786</v>
      </c>
      <c r="D109" s="95"/>
      <c r="E109" s="121">
        <f>E110</f>
        <v>592400</v>
      </c>
      <c r="F109" s="121">
        <f>F110</f>
        <v>592400</v>
      </c>
    </row>
    <row r="110" spans="1:6" ht="31.5">
      <c r="A110" s="94" t="s">
        <v>346</v>
      </c>
      <c r="B110" s="95" t="s">
        <v>72</v>
      </c>
      <c r="C110" s="95" t="s">
        <v>786</v>
      </c>
      <c r="D110" s="95" t="s">
        <v>322</v>
      </c>
      <c r="E110" s="121">
        <v>592400</v>
      </c>
      <c r="F110" s="121">
        <v>592400</v>
      </c>
    </row>
    <row r="111" spans="1:6" ht="47.25">
      <c r="A111" s="94" t="s">
        <v>541</v>
      </c>
      <c r="B111" s="95" t="s">
        <v>72</v>
      </c>
      <c r="C111" s="95" t="s">
        <v>787</v>
      </c>
      <c r="D111" s="95"/>
      <c r="E111" s="121">
        <f>E112</f>
        <v>1594900</v>
      </c>
      <c r="F111" s="121">
        <f>F112</f>
        <v>1594900</v>
      </c>
    </row>
    <row r="112" spans="1:6" ht="31.5">
      <c r="A112" s="94" t="s">
        <v>346</v>
      </c>
      <c r="B112" s="95" t="s">
        <v>72</v>
      </c>
      <c r="C112" s="95" t="s">
        <v>787</v>
      </c>
      <c r="D112" s="95" t="s">
        <v>322</v>
      </c>
      <c r="E112" s="121">
        <v>1594900</v>
      </c>
      <c r="F112" s="121">
        <v>1594900</v>
      </c>
    </row>
    <row r="113" spans="1:6" ht="15.75">
      <c r="A113" s="94" t="s">
        <v>339</v>
      </c>
      <c r="B113" s="95" t="s">
        <v>338</v>
      </c>
      <c r="C113" s="201"/>
      <c r="D113" s="201"/>
      <c r="E113" s="121">
        <f aca="true" t="shared" si="4" ref="E113:F116">E114</f>
        <v>11500000</v>
      </c>
      <c r="F113" s="121">
        <f t="shared" si="4"/>
        <v>0</v>
      </c>
    </row>
    <row r="114" spans="1:6" ht="34.5" customHeight="1">
      <c r="A114" s="94" t="s">
        <v>3</v>
      </c>
      <c r="B114" s="95" t="s">
        <v>338</v>
      </c>
      <c r="C114" s="117" t="s">
        <v>179</v>
      </c>
      <c r="D114" s="117"/>
      <c r="E114" s="121">
        <f t="shared" si="4"/>
        <v>11500000</v>
      </c>
      <c r="F114" s="121">
        <f t="shared" si="4"/>
        <v>0</v>
      </c>
    </row>
    <row r="115" spans="1:6" ht="63">
      <c r="A115" s="94" t="s">
        <v>773</v>
      </c>
      <c r="B115" s="95" t="s">
        <v>338</v>
      </c>
      <c r="C115" s="95" t="s">
        <v>741</v>
      </c>
      <c r="D115" s="117"/>
      <c r="E115" s="121">
        <f t="shared" si="4"/>
        <v>11500000</v>
      </c>
      <c r="F115" s="121">
        <f t="shared" si="4"/>
        <v>0</v>
      </c>
    </row>
    <row r="116" spans="1:6" ht="20.25" customHeight="1">
      <c r="A116" s="94" t="s">
        <v>340</v>
      </c>
      <c r="B116" s="95" t="s">
        <v>338</v>
      </c>
      <c r="C116" s="117" t="s">
        <v>770</v>
      </c>
      <c r="D116" s="201"/>
      <c r="E116" s="121">
        <f t="shared" si="4"/>
        <v>11500000</v>
      </c>
      <c r="F116" s="121">
        <f t="shared" si="4"/>
        <v>0</v>
      </c>
    </row>
    <row r="117" spans="1:6" ht="31.5">
      <c r="A117" s="94" t="s">
        <v>346</v>
      </c>
      <c r="B117" s="95" t="s">
        <v>338</v>
      </c>
      <c r="C117" s="117" t="s">
        <v>770</v>
      </c>
      <c r="D117" s="117">
        <v>200</v>
      </c>
      <c r="E117" s="121">
        <v>11500000</v>
      </c>
      <c r="F117" s="121">
        <v>0</v>
      </c>
    </row>
    <row r="118" spans="1:6" ht="15.75">
      <c r="A118" s="94" t="s">
        <v>249</v>
      </c>
      <c r="B118" s="95" t="s">
        <v>22</v>
      </c>
      <c r="C118" s="117"/>
      <c r="D118" s="95"/>
      <c r="E118" s="121">
        <f>E119</f>
        <v>88535000</v>
      </c>
      <c r="F118" s="121">
        <f>F119</f>
        <v>93998000</v>
      </c>
    </row>
    <row r="119" spans="1:6" ht="33.75" customHeight="1">
      <c r="A119" s="94" t="s">
        <v>3</v>
      </c>
      <c r="B119" s="95" t="s">
        <v>22</v>
      </c>
      <c r="C119" s="117" t="s">
        <v>179</v>
      </c>
      <c r="D119" s="95"/>
      <c r="E119" s="121">
        <f>E120</f>
        <v>88535000</v>
      </c>
      <c r="F119" s="121">
        <f>F120</f>
        <v>93998000</v>
      </c>
    </row>
    <row r="120" spans="1:6" ht="31.5">
      <c r="A120" s="94" t="s">
        <v>771</v>
      </c>
      <c r="B120" s="95" t="s">
        <v>22</v>
      </c>
      <c r="C120" s="117" t="s">
        <v>180</v>
      </c>
      <c r="D120" s="95"/>
      <c r="E120" s="121">
        <f>E123+E121</f>
        <v>88535000</v>
      </c>
      <c r="F120" s="121">
        <f>F123+F121</f>
        <v>93998000</v>
      </c>
    </row>
    <row r="121" spans="1:6" ht="47.25">
      <c r="A121" s="94" t="s">
        <v>362</v>
      </c>
      <c r="B121" s="95" t="s">
        <v>22</v>
      </c>
      <c r="C121" s="95" t="s">
        <v>363</v>
      </c>
      <c r="D121" s="95"/>
      <c r="E121" s="121">
        <f>E122</f>
        <v>62490000</v>
      </c>
      <c r="F121" s="121">
        <f>F122</f>
        <v>68908000</v>
      </c>
    </row>
    <row r="122" spans="1:6" ht="31.5">
      <c r="A122" s="94" t="s">
        <v>346</v>
      </c>
      <c r="B122" s="95" t="s">
        <v>22</v>
      </c>
      <c r="C122" s="95" t="s">
        <v>363</v>
      </c>
      <c r="D122" s="95" t="s">
        <v>322</v>
      </c>
      <c r="E122" s="121">
        <v>62490000</v>
      </c>
      <c r="F122" s="121">
        <v>68908000</v>
      </c>
    </row>
    <row r="123" spans="1:6" ht="15.75">
      <c r="A123" s="94" t="s">
        <v>289</v>
      </c>
      <c r="B123" s="95" t="s">
        <v>22</v>
      </c>
      <c r="C123" s="95" t="s">
        <v>181</v>
      </c>
      <c r="D123" s="95"/>
      <c r="E123" s="121">
        <f>E125+E124</f>
        <v>26045000</v>
      </c>
      <c r="F123" s="121">
        <f>F125+F124</f>
        <v>25090000</v>
      </c>
    </row>
    <row r="124" spans="1:6" ht="31.5">
      <c r="A124" s="94" t="s">
        <v>346</v>
      </c>
      <c r="B124" s="95" t="s">
        <v>22</v>
      </c>
      <c r="C124" s="95" t="s">
        <v>181</v>
      </c>
      <c r="D124" s="95" t="s">
        <v>322</v>
      </c>
      <c r="E124" s="121">
        <v>20341000</v>
      </c>
      <c r="F124" s="121">
        <v>19386000</v>
      </c>
    </row>
    <row r="125" spans="1:6" ht="15.75">
      <c r="A125" s="94" t="s">
        <v>250</v>
      </c>
      <c r="B125" s="95" t="s">
        <v>22</v>
      </c>
      <c r="C125" s="95" t="s">
        <v>181</v>
      </c>
      <c r="D125" s="95" t="s">
        <v>331</v>
      </c>
      <c r="E125" s="121">
        <v>5704000</v>
      </c>
      <c r="F125" s="121">
        <v>5704000</v>
      </c>
    </row>
    <row r="126" spans="1:6" ht="15.75">
      <c r="A126" s="94" t="s">
        <v>15</v>
      </c>
      <c r="B126" s="95" t="s">
        <v>341</v>
      </c>
      <c r="C126" s="95"/>
      <c r="D126" s="95"/>
      <c r="E126" s="121">
        <f>E127+E131</f>
        <v>12890000</v>
      </c>
      <c r="F126" s="121">
        <f>F127+F131</f>
        <v>12890000</v>
      </c>
    </row>
    <row r="127" spans="1:6" ht="47.25">
      <c r="A127" s="94" t="s">
        <v>0</v>
      </c>
      <c r="B127" s="95" t="s">
        <v>341</v>
      </c>
      <c r="C127" s="95" t="s">
        <v>150</v>
      </c>
      <c r="D127" s="95"/>
      <c r="E127" s="121">
        <f aca="true" t="shared" si="5" ref="E127:F129">E128</f>
        <v>2400000</v>
      </c>
      <c r="F127" s="121">
        <f t="shared" si="5"/>
        <v>2400000</v>
      </c>
    </row>
    <row r="128" spans="1:6" ht="35.25" customHeight="1">
      <c r="A128" s="94" t="s">
        <v>564</v>
      </c>
      <c r="B128" s="95" t="s">
        <v>341</v>
      </c>
      <c r="C128" s="95" t="s">
        <v>151</v>
      </c>
      <c r="D128" s="95"/>
      <c r="E128" s="121">
        <f t="shared" si="5"/>
        <v>2400000</v>
      </c>
      <c r="F128" s="121">
        <f t="shared" si="5"/>
        <v>2400000</v>
      </c>
    </row>
    <row r="129" spans="1:6" ht="31.5">
      <c r="A129" s="94" t="s">
        <v>246</v>
      </c>
      <c r="B129" s="95" t="s">
        <v>341</v>
      </c>
      <c r="C129" s="95" t="s">
        <v>40</v>
      </c>
      <c r="D129" s="95"/>
      <c r="E129" s="121">
        <f t="shared" si="5"/>
        <v>2400000</v>
      </c>
      <c r="F129" s="121">
        <f t="shared" si="5"/>
        <v>2400000</v>
      </c>
    </row>
    <row r="130" spans="1:6" ht="15.75">
      <c r="A130" s="94" t="s">
        <v>323</v>
      </c>
      <c r="B130" s="95" t="s">
        <v>341</v>
      </c>
      <c r="C130" s="95" t="s">
        <v>40</v>
      </c>
      <c r="D130" s="95" t="s">
        <v>324</v>
      </c>
      <c r="E130" s="121">
        <v>2400000</v>
      </c>
      <c r="F130" s="121">
        <v>2400000</v>
      </c>
    </row>
    <row r="131" spans="1:6" ht="51" customHeight="1">
      <c r="A131" s="94" t="s">
        <v>576</v>
      </c>
      <c r="B131" s="95" t="s">
        <v>341</v>
      </c>
      <c r="C131" s="95" t="s">
        <v>170</v>
      </c>
      <c r="D131" s="200"/>
      <c r="E131" s="121">
        <f>E132</f>
        <v>10490000</v>
      </c>
      <c r="F131" s="121">
        <f>F132</f>
        <v>10490000</v>
      </c>
    </row>
    <row r="132" spans="1:6" ht="31.5">
      <c r="A132" s="94" t="s">
        <v>580</v>
      </c>
      <c r="B132" s="95" t="s">
        <v>341</v>
      </c>
      <c r="C132" s="95" t="s">
        <v>178</v>
      </c>
      <c r="D132" s="200"/>
      <c r="E132" s="121">
        <f>E133+E135+E137</f>
        <v>10490000</v>
      </c>
      <c r="F132" s="121">
        <f>F133+F135+F137</f>
        <v>10490000</v>
      </c>
    </row>
    <row r="133" spans="1:6" ht="15.75">
      <c r="A133" s="94" t="s">
        <v>216</v>
      </c>
      <c r="B133" s="95" t="s">
        <v>341</v>
      </c>
      <c r="C133" s="95" t="s">
        <v>760</v>
      </c>
      <c r="D133" s="95"/>
      <c r="E133" s="121">
        <f>E134</f>
        <v>1500000</v>
      </c>
      <c r="F133" s="121">
        <f>F134</f>
        <v>1500000</v>
      </c>
    </row>
    <row r="134" spans="1:6" ht="31.5">
      <c r="A134" s="94" t="s">
        <v>346</v>
      </c>
      <c r="B134" s="95" t="s">
        <v>341</v>
      </c>
      <c r="C134" s="95" t="s">
        <v>760</v>
      </c>
      <c r="D134" s="95" t="s">
        <v>322</v>
      </c>
      <c r="E134" s="121">
        <v>1500000</v>
      </c>
      <c r="F134" s="121">
        <v>1500000</v>
      </c>
    </row>
    <row r="135" spans="1:6" ht="31.5">
      <c r="A135" s="94" t="s">
        <v>59</v>
      </c>
      <c r="B135" s="95" t="s">
        <v>341</v>
      </c>
      <c r="C135" s="95" t="s">
        <v>761</v>
      </c>
      <c r="D135" s="95"/>
      <c r="E135" s="121">
        <f>E136</f>
        <v>1500000</v>
      </c>
      <c r="F135" s="121">
        <f>F136</f>
        <v>1500000</v>
      </c>
    </row>
    <row r="136" spans="1:6" ht="31.5">
      <c r="A136" s="94" t="s">
        <v>346</v>
      </c>
      <c r="B136" s="95" t="s">
        <v>341</v>
      </c>
      <c r="C136" s="95" t="s">
        <v>761</v>
      </c>
      <c r="D136" s="95" t="s">
        <v>322</v>
      </c>
      <c r="E136" s="121">
        <v>1500000</v>
      </c>
      <c r="F136" s="121">
        <v>1500000</v>
      </c>
    </row>
    <row r="137" spans="1:6" ht="31.5" customHeight="1">
      <c r="A137" s="94" t="s">
        <v>511</v>
      </c>
      <c r="B137" s="95" t="s">
        <v>341</v>
      </c>
      <c r="C137" s="95" t="s">
        <v>762</v>
      </c>
      <c r="D137" s="95"/>
      <c r="E137" s="121">
        <f>E138</f>
        <v>7490000</v>
      </c>
      <c r="F137" s="121">
        <f>F138</f>
        <v>7490000</v>
      </c>
    </row>
    <row r="138" spans="1:6" ht="31.5">
      <c r="A138" s="94" t="s">
        <v>328</v>
      </c>
      <c r="B138" s="95" t="s">
        <v>341</v>
      </c>
      <c r="C138" s="95" t="s">
        <v>762</v>
      </c>
      <c r="D138" s="95" t="s">
        <v>329</v>
      </c>
      <c r="E138" s="121">
        <v>7490000</v>
      </c>
      <c r="F138" s="121">
        <v>7490000</v>
      </c>
    </row>
    <row r="139" spans="1:6" s="196" customFormat="1" ht="15.75">
      <c r="A139" s="193" t="s">
        <v>293</v>
      </c>
      <c r="B139" s="194" t="s">
        <v>291</v>
      </c>
      <c r="C139" s="194"/>
      <c r="D139" s="194"/>
      <c r="E139" s="192">
        <f>E140+E149</f>
        <v>10244673.31</v>
      </c>
      <c r="F139" s="192">
        <f>F140+F149</f>
        <v>9896170.31</v>
      </c>
    </row>
    <row r="140" spans="1:6" s="196" customFormat="1" ht="15.75">
      <c r="A140" s="94" t="s">
        <v>310</v>
      </c>
      <c r="B140" s="95" t="s">
        <v>309</v>
      </c>
      <c r="C140" s="95"/>
      <c r="D140" s="95"/>
      <c r="E140" s="121">
        <f>E141+E145</f>
        <v>7568902.5</v>
      </c>
      <c r="F140" s="121">
        <f>F141+F145</f>
        <v>7349899.5</v>
      </c>
    </row>
    <row r="141" spans="1:6" s="196" customFormat="1" ht="47.25">
      <c r="A141" s="94" t="s">
        <v>572</v>
      </c>
      <c r="B141" s="95" t="s">
        <v>309</v>
      </c>
      <c r="C141" s="95" t="s">
        <v>161</v>
      </c>
      <c r="D141" s="95"/>
      <c r="E141" s="121">
        <f aca="true" t="shared" si="6" ref="E141:F143">E142</f>
        <v>1350000</v>
      </c>
      <c r="F141" s="121">
        <f t="shared" si="6"/>
        <v>1350000</v>
      </c>
    </row>
    <row r="142" spans="1:6" s="196" customFormat="1" ht="31.5">
      <c r="A142" s="94" t="s">
        <v>194</v>
      </c>
      <c r="B142" s="95" t="s">
        <v>309</v>
      </c>
      <c r="C142" s="95" t="s">
        <v>469</v>
      </c>
      <c r="D142" s="95"/>
      <c r="E142" s="121">
        <f t="shared" si="6"/>
        <v>1350000</v>
      </c>
      <c r="F142" s="121">
        <f t="shared" si="6"/>
        <v>1350000</v>
      </c>
    </row>
    <row r="143" spans="1:6" s="196" customFormat="1" ht="47.25">
      <c r="A143" s="94" t="s">
        <v>311</v>
      </c>
      <c r="B143" s="95" t="s">
        <v>309</v>
      </c>
      <c r="C143" s="95" t="s">
        <v>746</v>
      </c>
      <c r="D143" s="95"/>
      <c r="E143" s="121">
        <f t="shared" si="6"/>
        <v>1350000</v>
      </c>
      <c r="F143" s="121">
        <f t="shared" si="6"/>
        <v>1350000</v>
      </c>
    </row>
    <row r="144" spans="1:6" s="196" customFormat="1" ht="31.5">
      <c r="A144" s="94" t="s">
        <v>346</v>
      </c>
      <c r="B144" s="95" t="s">
        <v>309</v>
      </c>
      <c r="C144" s="95" t="s">
        <v>746</v>
      </c>
      <c r="D144" s="95" t="s">
        <v>322</v>
      </c>
      <c r="E144" s="121">
        <v>1350000</v>
      </c>
      <c r="F144" s="121">
        <v>1350000</v>
      </c>
    </row>
    <row r="145" spans="1:6" s="196" customFormat="1" ht="47.25">
      <c r="A145" s="94" t="s">
        <v>581</v>
      </c>
      <c r="B145" s="95" t="s">
        <v>309</v>
      </c>
      <c r="C145" s="95" t="s">
        <v>582</v>
      </c>
      <c r="D145" s="95"/>
      <c r="E145" s="121">
        <f aca="true" t="shared" si="7" ref="E145:F147">E146</f>
        <v>6218902.5</v>
      </c>
      <c r="F145" s="121">
        <f t="shared" si="7"/>
        <v>5999899.5</v>
      </c>
    </row>
    <row r="146" spans="1:6" s="196" customFormat="1" ht="36" customHeight="1">
      <c r="A146" s="94" t="s">
        <v>797</v>
      </c>
      <c r="B146" s="95" t="s">
        <v>309</v>
      </c>
      <c r="C146" s="95" t="s">
        <v>583</v>
      </c>
      <c r="D146" s="95"/>
      <c r="E146" s="121">
        <f t="shared" si="7"/>
        <v>6218902.5</v>
      </c>
      <c r="F146" s="121">
        <f t="shared" si="7"/>
        <v>5999899.5</v>
      </c>
    </row>
    <row r="147" spans="1:6" s="196" customFormat="1" ht="63">
      <c r="A147" s="94" t="s">
        <v>432</v>
      </c>
      <c r="B147" s="95" t="s">
        <v>309</v>
      </c>
      <c r="C147" s="95" t="s">
        <v>798</v>
      </c>
      <c r="D147" s="95"/>
      <c r="E147" s="121">
        <f t="shared" si="7"/>
        <v>6218902.5</v>
      </c>
      <c r="F147" s="121">
        <f t="shared" si="7"/>
        <v>5999899.5</v>
      </c>
    </row>
    <row r="148" spans="1:6" s="196" customFormat="1" ht="31.5">
      <c r="A148" s="94" t="s">
        <v>215</v>
      </c>
      <c r="B148" s="95" t="s">
        <v>309</v>
      </c>
      <c r="C148" s="95" t="s">
        <v>798</v>
      </c>
      <c r="D148" s="95" t="s">
        <v>335</v>
      </c>
      <c r="E148" s="121">
        <v>6218902.5</v>
      </c>
      <c r="F148" s="121">
        <v>5999899.5</v>
      </c>
    </row>
    <row r="149" spans="1:6" ht="15.75">
      <c r="A149" s="94" t="s">
        <v>294</v>
      </c>
      <c r="B149" s="95" t="s">
        <v>292</v>
      </c>
      <c r="C149" s="95"/>
      <c r="D149" s="95"/>
      <c r="E149" s="121">
        <f>E150</f>
        <v>2675770.81</v>
      </c>
      <c r="F149" s="121">
        <f>F150</f>
        <v>2546270.81</v>
      </c>
    </row>
    <row r="150" spans="1:6" s="196" customFormat="1" ht="51.75" customHeight="1">
      <c r="A150" s="94" t="s">
        <v>576</v>
      </c>
      <c r="B150" s="95" t="s">
        <v>292</v>
      </c>
      <c r="C150" s="95" t="s">
        <v>170</v>
      </c>
      <c r="D150" s="95"/>
      <c r="E150" s="121">
        <f>E151+E154</f>
        <v>2675770.81</v>
      </c>
      <c r="F150" s="121">
        <f>F151+F154</f>
        <v>2546270.81</v>
      </c>
    </row>
    <row r="151" spans="1:6" s="196" customFormat="1" ht="51.75" customHeight="1">
      <c r="A151" s="94" t="s">
        <v>752</v>
      </c>
      <c r="B151" s="95" t="s">
        <v>292</v>
      </c>
      <c r="C151" s="95" t="s">
        <v>171</v>
      </c>
      <c r="D151" s="95"/>
      <c r="E151" s="121">
        <f>E152</f>
        <v>1000000</v>
      </c>
      <c r="F151" s="121">
        <f>F152</f>
        <v>1000000</v>
      </c>
    </row>
    <row r="152" spans="1:6" s="196" customFormat="1" ht="31.5">
      <c r="A152" s="94" t="s">
        <v>215</v>
      </c>
      <c r="B152" s="95" t="s">
        <v>292</v>
      </c>
      <c r="C152" s="95" t="s">
        <v>577</v>
      </c>
      <c r="D152" s="95"/>
      <c r="E152" s="121">
        <f>E153</f>
        <v>1000000</v>
      </c>
      <c r="F152" s="121">
        <f>F153</f>
        <v>1000000</v>
      </c>
    </row>
    <row r="153" spans="1:6" s="196" customFormat="1" ht="33.75" customHeight="1">
      <c r="A153" s="94" t="s">
        <v>108</v>
      </c>
      <c r="B153" s="95" t="s">
        <v>292</v>
      </c>
      <c r="C153" s="95" t="s">
        <v>577</v>
      </c>
      <c r="D153" s="95" t="s">
        <v>335</v>
      </c>
      <c r="E153" s="121">
        <v>1000000</v>
      </c>
      <c r="F153" s="121">
        <v>1000000</v>
      </c>
    </row>
    <row r="154" spans="1:6" s="196" customFormat="1" ht="36" customHeight="1">
      <c r="A154" s="94" t="s">
        <v>764</v>
      </c>
      <c r="B154" s="95" t="s">
        <v>292</v>
      </c>
      <c r="C154" s="95" t="s">
        <v>172</v>
      </c>
      <c r="D154" s="95"/>
      <c r="E154" s="121">
        <f>E155</f>
        <v>1675770.81</v>
      </c>
      <c r="F154" s="121">
        <f>F155</f>
        <v>1546270.81</v>
      </c>
    </row>
    <row r="155" spans="1:6" s="196" customFormat="1" ht="15.75">
      <c r="A155" s="94" t="s">
        <v>33</v>
      </c>
      <c r="B155" s="95" t="s">
        <v>292</v>
      </c>
      <c r="C155" s="95" t="s">
        <v>579</v>
      </c>
      <c r="D155" s="95"/>
      <c r="E155" s="121">
        <f>E156</f>
        <v>1675770.81</v>
      </c>
      <c r="F155" s="121">
        <f>F156</f>
        <v>1546270.81</v>
      </c>
    </row>
    <row r="156" spans="1:6" s="196" customFormat="1" ht="31.5">
      <c r="A156" s="94" t="s">
        <v>346</v>
      </c>
      <c r="B156" s="95" t="s">
        <v>292</v>
      </c>
      <c r="C156" s="95" t="s">
        <v>579</v>
      </c>
      <c r="D156" s="95" t="s">
        <v>322</v>
      </c>
      <c r="E156" s="121">
        <v>1675770.81</v>
      </c>
      <c r="F156" s="121">
        <v>1546270.81</v>
      </c>
    </row>
    <row r="157" spans="1:6" s="196" customFormat="1" ht="15.75">
      <c r="A157" s="193" t="s">
        <v>478</v>
      </c>
      <c r="B157" s="194" t="s">
        <v>480</v>
      </c>
      <c r="C157" s="194"/>
      <c r="D157" s="194"/>
      <c r="E157" s="192">
        <f aca="true" t="shared" si="8" ref="E157:F161">E158</f>
        <v>1000000</v>
      </c>
      <c r="F157" s="192">
        <f t="shared" si="8"/>
        <v>1000000</v>
      </c>
    </row>
    <row r="158" spans="1:6" s="196" customFormat="1" ht="15.75">
      <c r="A158" s="94" t="s">
        <v>481</v>
      </c>
      <c r="B158" s="95" t="s">
        <v>479</v>
      </c>
      <c r="C158" s="95"/>
      <c r="D158" s="95"/>
      <c r="E158" s="121">
        <f t="shared" si="8"/>
        <v>1000000</v>
      </c>
      <c r="F158" s="121">
        <f t="shared" si="8"/>
        <v>1000000</v>
      </c>
    </row>
    <row r="159" spans="1:6" s="196" customFormat="1" ht="49.5" customHeight="1">
      <c r="A159" s="94" t="s">
        <v>576</v>
      </c>
      <c r="B159" s="95" t="s">
        <v>479</v>
      </c>
      <c r="C159" s="95" t="s">
        <v>170</v>
      </c>
      <c r="D159" s="95"/>
      <c r="E159" s="121">
        <f t="shared" si="8"/>
        <v>1000000</v>
      </c>
      <c r="F159" s="121">
        <f t="shared" si="8"/>
        <v>1000000</v>
      </c>
    </row>
    <row r="160" spans="1:6" s="196" customFormat="1" ht="47.25">
      <c r="A160" s="94" t="s">
        <v>504</v>
      </c>
      <c r="B160" s="95" t="s">
        <v>479</v>
      </c>
      <c r="C160" s="95" t="s">
        <v>173</v>
      </c>
      <c r="D160" s="95"/>
      <c r="E160" s="121">
        <f t="shared" si="8"/>
        <v>1000000</v>
      </c>
      <c r="F160" s="121">
        <f t="shared" si="8"/>
        <v>1000000</v>
      </c>
    </row>
    <row r="161" spans="1:6" s="196" customFormat="1" ht="15.75">
      <c r="A161" s="94" t="s">
        <v>489</v>
      </c>
      <c r="B161" s="95" t="s">
        <v>479</v>
      </c>
      <c r="C161" s="95" t="s">
        <v>490</v>
      </c>
      <c r="D161" s="95"/>
      <c r="E161" s="121">
        <f t="shared" si="8"/>
        <v>1000000</v>
      </c>
      <c r="F161" s="121">
        <f t="shared" si="8"/>
        <v>1000000</v>
      </c>
    </row>
    <row r="162" spans="1:6" s="196" customFormat="1" ht="31.5">
      <c r="A162" s="94" t="s">
        <v>346</v>
      </c>
      <c r="B162" s="95" t="s">
        <v>479</v>
      </c>
      <c r="C162" s="95" t="s">
        <v>490</v>
      </c>
      <c r="D162" s="95" t="s">
        <v>322</v>
      </c>
      <c r="E162" s="121">
        <v>1000000</v>
      </c>
      <c r="F162" s="121">
        <v>1000000</v>
      </c>
    </row>
    <row r="163" spans="1:7" ht="15.75">
      <c r="A163" s="193" t="s">
        <v>16</v>
      </c>
      <c r="B163" s="194" t="s">
        <v>265</v>
      </c>
      <c r="C163" s="194"/>
      <c r="D163" s="194"/>
      <c r="E163" s="192">
        <f>E164+E178+E242+E223+E205</f>
        <v>1302274465.6999998</v>
      </c>
      <c r="F163" s="192">
        <f>F164+F178+F242+F223+F205</f>
        <v>1305031694.98</v>
      </c>
      <c r="G163" s="219"/>
    </row>
    <row r="164" spans="1:6" ht="15.75">
      <c r="A164" s="94" t="s">
        <v>269</v>
      </c>
      <c r="B164" s="95" t="s">
        <v>266</v>
      </c>
      <c r="C164" s="95"/>
      <c r="D164" s="95"/>
      <c r="E164" s="121">
        <f>E165</f>
        <v>418822700</v>
      </c>
      <c r="F164" s="121">
        <f>F165</f>
        <v>418827400</v>
      </c>
    </row>
    <row r="165" spans="1:6" ht="47.25">
      <c r="A165" s="94" t="s">
        <v>68</v>
      </c>
      <c r="B165" s="95" t="s">
        <v>266</v>
      </c>
      <c r="C165" s="95" t="s">
        <v>49</v>
      </c>
      <c r="D165" s="95"/>
      <c r="E165" s="121">
        <f>E166+E175</f>
        <v>418822700</v>
      </c>
      <c r="F165" s="121">
        <f>F166+F175</f>
        <v>418827400</v>
      </c>
    </row>
    <row r="166" spans="1:6" ht="31.5">
      <c r="A166" s="94" t="s">
        <v>116</v>
      </c>
      <c r="B166" s="95" t="s">
        <v>266</v>
      </c>
      <c r="C166" s="95" t="s">
        <v>50</v>
      </c>
      <c r="D166" s="95"/>
      <c r="E166" s="121">
        <f>E167+E169+E171+E173</f>
        <v>417342700</v>
      </c>
      <c r="F166" s="121">
        <f>F167+F169+F171+F173</f>
        <v>417347400</v>
      </c>
    </row>
    <row r="167" spans="1:6" ht="15.75">
      <c r="A167" s="94" t="s">
        <v>111</v>
      </c>
      <c r="B167" s="95" t="s">
        <v>266</v>
      </c>
      <c r="C167" s="95" t="s">
        <v>120</v>
      </c>
      <c r="D167" s="95"/>
      <c r="E167" s="121">
        <f>E168</f>
        <v>113089000</v>
      </c>
      <c r="F167" s="121">
        <f>F168</f>
        <v>113089000</v>
      </c>
    </row>
    <row r="168" spans="1:6" ht="31.5">
      <c r="A168" s="94" t="s">
        <v>328</v>
      </c>
      <c r="B168" s="95" t="s">
        <v>266</v>
      </c>
      <c r="C168" s="95" t="s">
        <v>120</v>
      </c>
      <c r="D168" s="95" t="s">
        <v>329</v>
      </c>
      <c r="E168" s="121">
        <v>113089000</v>
      </c>
      <c r="F168" s="121">
        <v>113089000</v>
      </c>
    </row>
    <row r="169" spans="1:6" ht="222.75" customHeight="1">
      <c r="A169" s="94" t="s">
        <v>355</v>
      </c>
      <c r="B169" s="95" t="s">
        <v>266</v>
      </c>
      <c r="C169" s="95" t="s">
        <v>117</v>
      </c>
      <c r="D169" s="95"/>
      <c r="E169" s="121">
        <f>E170</f>
        <v>223241500</v>
      </c>
      <c r="F169" s="121">
        <f>F170</f>
        <v>223245000</v>
      </c>
    </row>
    <row r="170" spans="1:6" ht="31.5">
      <c r="A170" s="94" t="s">
        <v>328</v>
      </c>
      <c r="B170" s="95" t="s">
        <v>266</v>
      </c>
      <c r="C170" s="95" t="s">
        <v>117</v>
      </c>
      <c r="D170" s="95" t="s">
        <v>329</v>
      </c>
      <c r="E170" s="121">
        <v>223241500</v>
      </c>
      <c r="F170" s="121">
        <v>223245000</v>
      </c>
    </row>
    <row r="171" spans="1:6" ht="226.5" customHeight="1">
      <c r="A171" s="94" t="s">
        <v>6</v>
      </c>
      <c r="B171" s="95" t="s">
        <v>266</v>
      </c>
      <c r="C171" s="95" t="s">
        <v>118</v>
      </c>
      <c r="D171" s="95"/>
      <c r="E171" s="121">
        <f>E172</f>
        <v>2555300</v>
      </c>
      <c r="F171" s="121">
        <f>F172</f>
        <v>2555300</v>
      </c>
    </row>
    <row r="172" spans="1:6" ht="31.5">
      <c r="A172" s="94" t="s">
        <v>328</v>
      </c>
      <c r="B172" s="95" t="s">
        <v>266</v>
      </c>
      <c r="C172" s="95" t="s">
        <v>118</v>
      </c>
      <c r="D172" s="95" t="s">
        <v>329</v>
      </c>
      <c r="E172" s="121">
        <v>2555300</v>
      </c>
      <c r="F172" s="121">
        <v>2555300</v>
      </c>
    </row>
    <row r="173" spans="1:6" ht="238.5" customHeight="1">
      <c r="A173" s="94" t="s">
        <v>356</v>
      </c>
      <c r="B173" s="95" t="s">
        <v>266</v>
      </c>
      <c r="C173" s="95" t="s">
        <v>119</v>
      </c>
      <c r="D173" s="95"/>
      <c r="E173" s="121">
        <f>E174</f>
        <v>78456900</v>
      </c>
      <c r="F173" s="121">
        <f>F174</f>
        <v>78458100</v>
      </c>
    </row>
    <row r="174" spans="1:6" ht="31.5">
      <c r="A174" s="94" t="s">
        <v>328</v>
      </c>
      <c r="B174" s="95" t="s">
        <v>266</v>
      </c>
      <c r="C174" s="95" t="s">
        <v>119</v>
      </c>
      <c r="D174" s="95" t="s">
        <v>329</v>
      </c>
      <c r="E174" s="121">
        <v>78456900</v>
      </c>
      <c r="F174" s="121">
        <v>78458100</v>
      </c>
    </row>
    <row r="175" spans="1:6" ht="63">
      <c r="A175" s="94" t="s">
        <v>56</v>
      </c>
      <c r="B175" s="95" t="s">
        <v>266</v>
      </c>
      <c r="C175" s="95" t="s">
        <v>134</v>
      </c>
      <c r="D175" s="95"/>
      <c r="E175" s="121">
        <f>E176</f>
        <v>1480000</v>
      </c>
      <c r="F175" s="121">
        <f>F176</f>
        <v>1480000</v>
      </c>
    </row>
    <row r="176" spans="1:6" ht="15.75">
      <c r="A176" s="94" t="s">
        <v>111</v>
      </c>
      <c r="B176" s="95" t="s">
        <v>266</v>
      </c>
      <c r="C176" s="95" t="s">
        <v>217</v>
      </c>
      <c r="D176" s="95"/>
      <c r="E176" s="121">
        <f>E177</f>
        <v>1480000</v>
      </c>
      <c r="F176" s="121">
        <f>F177</f>
        <v>1480000</v>
      </c>
    </row>
    <row r="177" spans="1:6" ht="31.5">
      <c r="A177" s="94" t="s">
        <v>328</v>
      </c>
      <c r="B177" s="95" t="s">
        <v>266</v>
      </c>
      <c r="C177" s="95" t="s">
        <v>217</v>
      </c>
      <c r="D177" s="95" t="s">
        <v>329</v>
      </c>
      <c r="E177" s="121">
        <v>1480000</v>
      </c>
      <c r="F177" s="121">
        <v>1480000</v>
      </c>
    </row>
    <row r="178" spans="1:6" ht="15.75">
      <c r="A178" s="94" t="s">
        <v>270</v>
      </c>
      <c r="B178" s="95" t="s">
        <v>17</v>
      </c>
      <c r="C178" s="95"/>
      <c r="D178" s="95"/>
      <c r="E178" s="121">
        <f>E179</f>
        <v>688590665.6999999</v>
      </c>
      <c r="F178" s="121">
        <f>F179</f>
        <v>691309471.88</v>
      </c>
    </row>
    <row r="179" spans="1:6" ht="47.25">
      <c r="A179" s="94" t="s">
        <v>68</v>
      </c>
      <c r="B179" s="95" t="s">
        <v>17</v>
      </c>
      <c r="C179" s="95" t="s">
        <v>49</v>
      </c>
      <c r="D179" s="95"/>
      <c r="E179" s="121">
        <f>E183+E196+E180</f>
        <v>688590665.6999999</v>
      </c>
      <c r="F179" s="121">
        <f>F183+F196+F180</f>
        <v>691309471.88</v>
      </c>
    </row>
    <row r="180" spans="1:6" ht="15.75">
      <c r="A180" s="94" t="s">
        <v>518</v>
      </c>
      <c r="B180" s="95" t="s">
        <v>17</v>
      </c>
      <c r="C180" s="95" t="s">
        <v>512</v>
      </c>
      <c r="D180" s="95"/>
      <c r="E180" s="121">
        <f>E181</f>
        <v>328648.4</v>
      </c>
      <c r="F180" s="121">
        <f>F181</f>
        <v>368712.08</v>
      </c>
    </row>
    <row r="181" spans="1:6" ht="47.25">
      <c r="A181" s="94" t="s">
        <v>513</v>
      </c>
      <c r="B181" s="95" t="s">
        <v>17</v>
      </c>
      <c r="C181" s="95" t="s">
        <v>514</v>
      </c>
      <c r="D181" s="95"/>
      <c r="E181" s="121">
        <f>E182</f>
        <v>328648.4</v>
      </c>
      <c r="F181" s="121">
        <f>F182</f>
        <v>368712.08</v>
      </c>
    </row>
    <row r="182" spans="1:6" ht="31.5">
      <c r="A182" s="94" t="s">
        <v>328</v>
      </c>
      <c r="B182" s="95" t="s">
        <v>17</v>
      </c>
      <c r="C182" s="95" t="s">
        <v>514</v>
      </c>
      <c r="D182" s="95" t="s">
        <v>329</v>
      </c>
      <c r="E182" s="121">
        <v>328648.4</v>
      </c>
      <c r="F182" s="121">
        <v>368712.08</v>
      </c>
    </row>
    <row r="183" spans="1:6" ht="31.5">
      <c r="A183" s="94" t="s">
        <v>55</v>
      </c>
      <c r="B183" s="95" t="s">
        <v>17</v>
      </c>
      <c r="C183" s="95" t="s">
        <v>121</v>
      </c>
      <c r="D183" s="95"/>
      <c r="E183" s="121">
        <f>E186+E190+E192+E194+E188+E184</f>
        <v>620149533</v>
      </c>
      <c r="F183" s="121">
        <f>F186+F190+F192+F194+F188+F184</f>
        <v>621353323</v>
      </c>
    </row>
    <row r="184" spans="1:6" ht="31.5">
      <c r="A184" s="94" t="s">
        <v>427</v>
      </c>
      <c r="B184" s="95" t="s">
        <v>17</v>
      </c>
      <c r="C184" s="95" t="s">
        <v>426</v>
      </c>
      <c r="D184" s="95"/>
      <c r="E184" s="121">
        <f>E185</f>
        <v>5114000</v>
      </c>
      <c r="F184" s="121">
        <f>F185</f>
        <v>6317790</v>
      </c>
    </row>
    <row r="185" spans="1:6" ht="31.5">
      <c r="A185" s="94" t="s">
        <v>328</v>
      </c>
      <c r="B185" s="95" t="s">
        <v>17</v>
      </c>
      <c r="C185" s="95" t="s">
        <v>426</v>
      </c>
      <c r="D185" s="95" t="s">
        <v>329</v>
      </c>
      <c r="E185" s="121">
        <v>5114000</v>
      </c>
      <c r="F185" s="121">
        <v>6317790</v>
      </c>
    </row>
    <row r="186" spans="1:6" ht="31.5" customHeight="1">
      <c r="A186" s="94" t="s">
        <v>112</v>
      </c>
      <c r="B186" s="95" t="s">
        <v>17</v>
      </c>
      <c r="C186" s="95" t="s">
        <v>125</v>
      </c>
      <c r="D186" s="95"/>
      <c r="E186" s="121">
        <f>E187</f>
        <v>146164000</v>
      </c>
      <c r="F186" s="121">
        <f>F187</f>
        <v>146164000</v>
      </c>
    </row>
    <row r="187" spans="1:6" ht="31.5">
      <c r="A187" s="94" t="s">
        <v>328</v>
      </c>
      <c r="B187" s="95" t="s">
        <v>17</v>
      </c>
      <c r="C187" s="95" t="s">
        <v>125</v>
      </c>
      <c r="D187" s="95" t="s">
        <v>329</v>
      </c>
      <c r="E187" s="121">
        <v>146164000</v>
      </c>
      <c r="F187" s="121">
        <v>146164000</v>
      </c>
    </row>
    <row r="188" spans="1:6" ht="46.5" customHeight="1">
      <c r="A188" s="94" t="s">
        <v>500</v>
      </c>
      <c r="B188" s="95" t="s">
        <v>17</v>
      </c>
      <c r="C188" s="95" t="s">
        <v>499</v>
      </c>
      <c r="D188" s="95"/>
      <c r="E188" s="121">
        <f>E189</f>
        <v>42313698</v>
      </c>
      <c r="F188" s="121">
        <f>F189</f>
        <v>42313698</v>
      </c>
    </row>
    <row r="189" spans="1:6" ht="31.5">
      <c r="A189" s="94" t="s">
        <v>328</v>
      </c>
      <c r="B189" s="95" t="s">
        <v>17</v>
      </c>
      <c r="C189" s="95" t="s">
        <v>499</v>
      </c>
      <c r="D189" s="95" t="s">
        <v>329</v>
      </c>
      <c r="E189" s="121">
        <v>42313698</v>
      </c>
      <c r="F189" s="121">
        <v>42313698</v>
      </c>
    </row>
    <row r="190" spans="1:6" ht="192" customHeight="1">
      <c r="A190" s="94" t="s">
        <v>357</v>
      </c>
      <c r="B190" s="95" t="s">
        <v>17</v>
      </c>
      <c r="C190" s="95" t="s">
        <v>122</v>
      </c>
      <c r="D190" s="95"/>
      <c r="E190" s="121">
        <f>E191</f>
        <v>371717235</v>
      </c>
      <c r="F190" s="121">
        <f>F191</f>
        <v>371717235</v>
      </c>
    </row>
    <row r="191" spans="1:6" ht="31.5">
      <c r="A191" s="94" t="s">
        <v>328</v>
      </c>
      <c r="B191" s="95" t="s">
        <v>17</v>
      </c>
      <c r="C191" s="95" t="s">
        <v>122</v>
      </c>
      <c r="D191" s="95" t="s">
        <v>329</v>
      </c>
      <c r="E191" s="121">
        <v>371717235</v>
      </c>
      <c r="F191" s="121">
        <v>371717235</v>
      </c>
    </row>
    <row r="192" spans="1:6" ht="195" customHeight="1">
      <c r="A192" s="94" t="s">
        <v>358</v>
      </c>
      <c r="B192" s="95" t="s">
        <v>17</v>
      </c>
      <c r="C192" s="95" t="s">
        <v>123</v>
      </c>
      <c r="D192" s="95"/>
      <c r="E192" s="121">
        <f>E193</f>
        <v>15916500</v>
      </c>
      <c r="F192" s="121">
        <f>F193</f>
        <v>15916500</v>
      </c>
    </row>
    <row r="193" spans="1:6" ht="31.5">
      <c r="A193" s="94" t="s">
        <v>328</v>
      </c>
      <c r="B193" s="95" t="s">
        <v>17</v>
      </c>
      <c r="C193" s="95" t="s">
        <v>123</v>
      </c>
      <c r="D193" s="95" t="s">
        <v>329</v>
      </c>
      <c r="E193" s="121">
        <v>15916500</v>
      </c>
      <c r="F193" s="121">
        <v>15916500</v>
      </c>
    </row>
    <row r="194" spans="1:6" ht="210" customHeight="1">
      <c r="A194" s="94" t="s">
        <v>359</v>
      </c>
      <c r="B194" s="95" t="s">
        <v>17</v>
      </c>
      <c r="C194" s="95" t="s">
        <v>124</v>
      </c>
      <c r="D194" s="95"/>
      <c r="E194" s="121">
        <f>E195</f>
        <v>38924100</v>
      </c>
      <c r="F194" s="121">
        <f>F195</f>
        <v>38924100</v>
      </c>
    </row>
    <row r="195" spans="1:6" ht="37.5" customHeight="1">
      <c r="A195" s="94" t="s">
        <v>328</v>
      </c>
      <c r="B195" s="95" t="s">
        <v>17</v>
      </c>
      <c r="C195" s="95" t="s">
        <v>124</v>
      </c>
      <c r="D195" s="95" t="s">
        <v>329</v>
      </c>
      <c r="E195" s="121">
        <v>38924100</v>
      </c>
      <c r="F195" s="121">
        <v>38924100</v>
      </c>
    </row>
    <row r="196" spans="1:6" ht="68.25" customHeight="1">
      <c r="A196" s="94" t="s">
        <v>586</v>
      </c>
      <c r="B196" s="95" t="s">
        <v>17</v>
      </c>
      <c r="C196" s="95" t="s">
        <v>134</v>
      </c>
      <c r="D196" s="95"/>
      <c r="E196" s="121">
        <f>E203+E199+E197+E201</f>
        <v>68112484.3</v>
      </c>
      <c r="F196" s="121">
        <f>F203+F199+F197+F201</f>
        <v>69587436.8</v>
      </c>
    </row>
    <row r="197" spans="1:6" ht="52.5" customHeight="1">
      <c r="A197" s="94" t="s">
        <v>516</v>
      </c>
      <c r="B197" s="95" t="s">
        <v>17</v>
      </c>
      <c r="C197" s="95" t="s">
        <v>517</v>
      </c>
      <c r="D197" s="95"/>
      <c r="E197" s="121">
        <f>E198</f>
        <v>45642901.5</v>
      </c>
      <c r="F197" s="121">
        <f>F198</f>
        <v>46789088</v>
      </c>
    </row>
    <row r="198" spans="1:6" ht="31.5">
      <c r="A198" s="94" t="s">
        <v>328</v>
      </c>
      <c r="B198" s="95" t="s">
        <v>17</v>
      </c>
      <c r="C198" s="95" t="s">
        <v>517</v>
      </c>
      <c r="D198" s="95" t="s">
        <v>329</v>
      </c>
      <c r="E198" s="121">
        <v>45642901.5</v>
      </c>
      <c r="F198" s="121">
        <v>46789088</v>
      </c>
    </row>
    <row r="199" spans="1:6" ht="63">
      <c r="A199" s="94" t="s">
        <v>433</v>
      </c>
      <c r="B199" s="95" t="s">
        <v>17</v>
      </c>
      <c r="C199" s="95" t="s">
        <v>32</v>
      </c>
      <c r="D199" s="95"/>
      <c r="E199" s="121">
        <f>E200</f>
        <v>11484221.8</v>
      </c>
      <c r="F199" s="121">
        <f>F200</f>
        <v>11484221.8</v>
      </c>
    </row>
    <row r="200" spans="1:6" ht="31.5">
      <c r="A200" s="94" t="s">
        <v>328</v>
      </c>
      <c r="B200" s="95" t="s">
        <v>17</v>
      </c>
      <c r="C200" s="95" t="s">
        <v>32</v>
      </c>
      <c r="D200" s="95" t="s">
        <v>329</v>
      </c>
      <c r="E200" s="121">
        <v>11484221.8</v>
      </c>
      <c r="F200" s="121">
        <v>11484221.8</v>
      </c>
    </row>
    <row r="201" spans="1:6" ht="82.5" customHeight="1">
      <c r="A201" s="94" t="s">
        <v>789</v>
      </c>
      <c r="B201" s="95" t="s">
        <v>17</v>
      </c>
      <c r="C201" s="95" t="s">
        <v>790</v>
      </c>
      <c r="D201" s="95"/>
      <c r="E201" s="121">
        <f>E202</f>
        <v>1189361</v>
      </c>
      <c r="F201" s="121">
        <f>F202</f>
        <v>1518127</v>
      </c>
    </row>
    <row r="202" spans="1:6" ht="31.5">
      <c r="A202" s="94" t="s">
        <v>328</v>
      </c>
      <c r="B202" s="95" t="s">
        <v>17</v>
      </c>
      <c r="C202" s="95" t="s">
        <v>790</v>
      </c>
      <c r="D202" s="95" t="s">
        <v>329</v>
      </c>
      <c r="E202" s="121">
        <v>1189361</v>
      </c>
      <c r="F202" s="121">
        <v>1518127</v>
      </c>
    </row>
    <row r="203" spans="1:6" ht="37.5" customHeight="1">
      <c r="A203" s="94" t="s">
        <v>112</v>
      </c>
      <c r="B203" s="95" t="s">
        <v>17</v>
      </c>
      <c r="C203" s="95" t="s">
        <v>218</v>
      </c>
      <c r="D203" s="95"/>
      <c r="E203" s="121">
        <f>E204</f>
        <v>9796000</v>
      </c>
      <c r="F203" s="121">
        <f>F204</f>
        <v>9796000</v>
      </c>
    </row>
    <row r="204" spans="1:6" ht="31.5">
      <c r="A204" s="94" t="s">
        <v>328</v>
      </c>
      <c r="B204" s="95" t="s">
        <v>17</v>
      </c>
      <c r="C204" s="95" t="s">
        <v>218</v>
      </c>
      <c r="D204" s="95" t="s">
        <v>329</v>
      </c>
      <c r="E204" s="121">
        <v>9796000</v>
      </c>
      <c r="F204" s="121">
        <v>9796000</v>
      </c>
    </row>
    <row r="205" spans="1:6" ht="15.75">
      <c r="A205" s="94" t="s">
        <v>245</v>
      </c>
      <c r="B205" s="95" t="s">
        <v>244</v>
      </c>
      <c r="C205" s="95"/>
      <c r="D205" s="95"/>
      <c r="E205" s="121">
        <f>E217+E206</f>
        <v>120361000</v>
      </c>
      <c r="F205" s="121">
        <f>F217+F206</f>
        <v>120394723.1</v>
      </c>
    </row>
    <row r="206" spans="1:6" ht="47.25">
      <c r="A206" s="94" t="s">
        <v>68</v>
      </c>
      <c r="B206" s="95" t="s">
        <v>244</v>
      </c>
      <c r="C206" s="95" t="s">
        <v>49</v>
      </c>
      <c r="D206" s="95"/>
      <c r="E206" s="121">
        <f>E210</f>
        <v>76570300</v>
      </c>
      <c r="F206" s="121">
        <f>F210+F207</f>
        <v>76590423.1</v>
      </c>
    </row>
    <row r="207" spans="1:6" ht="15.75">
      <c r="A207" s="94" t="s">
        <v>518</v>
      </c>
      <c r="B207" s="95" t="s">
        <v>244</v>
      </c>
      <c r="C207" s="95" t="s">
        <v>591</v>
      </c>
      <c r="D207" s="95"/>
      <c r="E207" s="121">
        <f>E208</f>
        <v>0</v>
      </c>
      <c r="F207" s="121">
        <f>F208</f>
        <v>20123.1</v>
      </c>
    </row>
    <row r="208" spans="1:6" ht="47.25">
      <c r="A208" s="94" t="s">
        <v>590</v>
      </c>
      <c r="B208" s="95" t="s">
        <v>244</v>
      </c>
      <c r="C208" s="95" t="s">
        <v>592</v>
      </c>
      <c r="D208" s="95"/>
      <c r="E208" s="121">
        <f>E209</f>
        <v>0</v>
      </c>
      <c r="F208" s="121">
        <f>F209</f>
        <v>20123.1</v>
      </c>
    </row>
    <row r="209" spans="1:6" ht="31.5">
      <c r="A209" s="94" t="s">
        <v>328</v>
      </c>
      <c r="B209" s="95" t="s">
        <v>244</v>
      </c>
      <c r="C209" s="95" t="s">
        <v>592</v>
      </c>
      <c r="D209" s="95" t="s">
        <v>329</v>
      </c>
      <c r="E209" s="121">
        <v>0</v>
      </c>
      <c r="F209" s="121">
        <v>20123.1</v>
      </c>
    </row>
    <row r="210" spans="1:6" ht="35.25" customHeight="1">
      <c r="A210" s="94" t="s">
        <v>126</v>
      </c>
      <c r="B210" s="95" t="s">
        <v>244</v>
      </c>
      <c r="C210" s="95" t="s">
        <v>127</v>
      </c>
      <c r="D210" s="95"/>
      <c r="E210" s="121">
        <f>E213+E211+E215</f>
        <v>76570300</v>
      </c>
      <c r="F210" s="121">
        <f>F213+F211+F215</f>
        <v>76570300</v>
      </c>
    </row>
    <row r="211" spans="1:6" ht="63">
      <c r="A211" s="94" t="s">
        <v>378</v>
      </c>
      <c r="B211" s="95" t="s">
        <v>244</v>
      </c>
      <c r="C211" s="95" t="s">
        <v>34</v>
      </c>
      <c r="D211" s="95"/>
      <c r="E211" s="121">
        <f>E212</f>
        <v>14291300</v>
      </c>
      <c r="F211" s="121">
        <f>F212</f>
        <v>14687300</v>
      </c>
    </row>
    <row r="212" spans="1:6" ht="31.5">
      <c r="A212" s="94" t="s">
        <v>328</v>
      </c>
      <c r="B212" s="95" t="s">
        <v>244</v>
      </c>
      <c r="C212" s="95" t="s">
        <v>34</v>
      </c>
      <c r="D212" s="95" t="s">
        <v>329</v>
      </c>
      <c r="E212" s="121">
        <v>14291300</v>
      </c>
      <c r="F212" s="121">
        <v>14687300</v>
      </c>
    </row>
    <row r="213" spans="1:6" ht="15.75">
      <c r="A213" s="94" t="s">
        <v>113</v>
      </c>
      <c r="B213" s="95" t="s">
        <v>244</v>
      </c>
      <c r="C213" s="95" t="s">
        <v>128</v>
      </c>
      <c r="D213" s="95"/>
      <c r="E213" s="121">
        <f>E214</f>
        <v>50179000</v>
      </c>
      <c r="F213" s="121">
        <f>F214</f>
        <v>49783000</v>
      </c>
    </row>
    <row r="214" spans="1:6" ht="31.5">
      <c r="A214" s="94" t="s">
        <v>328</v>
      </c>
      <c r="B214" s="95" t="s">
        <v>244</v>
      </c>
      <c r="C214" s="95" t="s">
        <v>128</v>
      </c>
      <c r="D214" s="95" t="s">
        <v>329</v>
      </c>
      <c r="E214" s="121">
        <v>50179000</v>
      </c>
      <c r="F214" s="121">
        <v>49783000</v>
      </c>
    </row>
    <row r="215" spans="1:6" ht="35.25" customHeight="1">
      <c r="A215" s="94" t="s">
        <v>515</v>
      </c>
      <c r="B215" s="95" t="s">
        <v>244</v>
      </c>
      <c r="C215" s="95" t="s">
        <v>562</v>
      </c>
      <c r="D215" s="95"/>
      <c r="E215" s="121">
        <f>E216</f>
        <v>12100000</v>
      </c>
      <c r="F215" s="121">
        <f>F216</f>
        <v>12100000</v>
      </c>
    </row>
    <row r="216" spans="1:6" ht="31.5">
      <c r="A216" s="94" t="s">
        <v>328</v>
      </c>
      <c r="B216" s="95" t="s">
        <v>244</v>
      </c>
      <c r="C216" s="95" t="s">
        <v>562</v>
      </c>
      <c r="D216" s="95" t="s">
        <v>329</v>
      </c>
      <c r="E216" s="121">
        <v>12100000</v>
      </c>
      <c r="F216" s="121">
        <v>12100000</v>
      </c>
    </row>
    <row r="217" spans="1:6" ht="47.25">
      <c r="A217" s="94" t="s">
        <v>2</v>
      </c>
      <c r="B217" s="95" t="s">
        <v>244</v>
      </c>
      <c r="C217" s="95" t="s">
        <v>153</v>
      </c>
      <c r="D217" s="95"/>
      <c r="E217" s="121">
        <f>E218</f>
        <v>43790700</v>
      </c>
      <c r="F217" s="121">
        <f>F218</f>
        <v>43804300</v>
      </c>
    </row>
    <row r="218" spans="1:6" ht="47.25">
      <c r="A218" s="94" t="s">
        <v>4</v>
      </c>
      <c r="B218" s="95" t="s">
        <v>244</v>
      </c>
      <c r="C218" s="95" t="s">
        <v>159</v>
      </c>
      <c r="D218" s="95"/>
      <c r="E218" s="121">
        <f>E221+E219</f>
        <v>43790700</v>
      </c>
      <c r="F218" s="121">
        <f>F221+F219</f>
        <v>43804300</v>
      </c>
    </row>
    <row r="219" spans="1:6" ht="63">
      <c r="A219" s="94" t="s">
        <v>378</v>
      </c>
      <c r="B219" s="95" t="s">
        <v>244</v>
      </c>
      <c r="C219" s="95" t="s">
        <v>35</v>
      </c>
      <c r="D219" s="95"/>
      <c r="E219" s="121">
        <f>E220</f>
        <v>10334700</v>
      </c>
      <c r="F219" s="121">
        <f>F220</f>
        <v>10608300</v>
      </c>
    </row>
    <row r="220" spans="1:6" ht="31.5">
      <c r="A220" s="94" t="s">
        <v>328</v>
      </c>
      <c r="B220" s="95" t="s">
        <v>244</v>
      </c>
      <c r="C220" s="95" t="s">
        <v>35</v>
      </c>
      <c r="D220" s="95" t="s">
        <v>329</v>
      </c>
      <c r="E220" s="121">
        <v>10334700</v>
      </c>
      <c r="F220" s="121">
        <v>10608300</v>
      </c>
    </row>
    <row r="221" spans="1:6" ht="15.75">
      <c r="A221" s="94" t="s">
        <v>113</v>
      </c>
      <c r="B221" s="95" t="s">
        <v>244</v>
      </c>
      <c r="C221" s="95" t="s">
        <v>160</v>
      </c>
      <c r="D221" s="95"/>
      <c r="E221" s="121">
        <f>E222</f>
        <v>33456000</v>
      </c>
      <c r="F221" s="121">
        <f>F222</f>
        <v>33196000</v>
      </c>
    </row>
    <row r="222" spans="1:6" ht="31.5">
      <c r="A222" s="94" t="s">
        <v>328</v>
      </c>
      <c r="B222" s="95" t="s">
        <v>244</v>
      </c>
      <c r="C222" s="95" t="s">
        <v>160</v>
      </c>
      <c r="D222" s="95" t="s">
        <v>329</v>
      </c>
      <c r="E222" s="121">
        <v>33456000</v>
      </c>
      <c r="F222" s="121">
        <v>33196000</v>
      </c>
    </row>
    <row r="223" spans="1:6" ht="15.75">
      <c r="A223" s="94" t="s">
        <v>237</v>
      </c>
      <c r="B223" s="95" t="s">
        <v>18</v>
      </c>
      <c r="C223" s="95"/>
      <c r="D223" s="95"/>
      <c r="E223" s="121">
        <f>E224+E234+E238</f>
        <v>33221100</v>
      </c>
      <c r="F223" s="121">
        <f>F224+F234+F238</f>
        <v>33221100</v>
      </c>
    </row>
    <row r="224" spans="1:6" ht="47.25">
      <c r="A224" s="94" t="s">
        <v>68</v>
      </c>
      <c r="B224" s="95" t="s">
        <v>18</v>
      </c>
      <c r="C224" s="95" t="s">
        <v>49</v>
      </c>
      <c r="D224" s="95"/>
      <c r="E224" s="121">
        <f>E225</f>
        <v>19868100</v>
      </c>
      <c r="F224" s="121">
        <f>F225</f>
        <v>19868100</v>
      </c>
    </row>
    <row r="225" spans="1:6" ht="47.25">
      <c r="A225" s="94" t="s">
        <v>213</v>
      </c>
      <c r="B225" s="95" t="s">
        <v>18</v>
      </c>
      <c r="C225" s="95" t="s">
        <v>130</v>
      </c>
      <c r="D225" s="95"/>
      <c r="E225" s="121">
        <f>E226+E231+E229</f>
        <v>19868100</v>
      </c>
      <c r="F225" s="121">
        <f>F226+F231+F229</f>
        <v>19868100</v>
      </c>
    </row>
    <row r="226" spans="1:6" ht="31.5">
      <c r="A226" s="94" t="s">
        <v>298</v>
      </c>
      <c r="B226" s="95" t="s">
        <v>18</v>
      </c>
      <c r="C226" s="95" t="s">
        <v>41</v>
      </c>
      <c r="D226" s="95"/>
      <c r="E226" s="121">
        <f>E227+E228</f>
        <v>2150000</v>
      </c>
      <c r="F226" s="121">
        <f>F227+F228</f>
        <v>2150000</v>
      </c>
    </row>
    <row r="227" spans="1:6" ht="15.75">
      <c r="A227" s="94" t="s">
        <v>333</v>
      </c>
      <c r="B227" s="95" t="s">
        <v>18</v>
      </c>
      <c r="C227" s="95" t="s">
        <v>41</v>
      </c>
      <c r="D227" s="95" t="s">
        <v>332</v>
      </c>
      <c r="E227" s="121">
        <v>550000</v>
      </c>
      <c r="F227" s="121">
        <v>550000</v>
      </c>
    </row>
    <row r="228" spans="1:6" ht="31.5">
      <c r="A228" s="94" t="s">
        <v>328</v>
      </c>
      <c r="B228" s="95" t="s">
        <v>18</v>
      </c>
      <c r="C228" s="95" t="s">
        <v>41</v>
      </c>
      <c r="D228" s="95" t="s">
        <v>329</v>
      </c>
      <c r="E228" s="121">
        <v>1600000</v>
      </c>
      <c r="F228" s="121">
        <v>1600000</v>
      </c>
    </row>
    <row r="229" spans="1:6" ht="15.75">
      <c r="A229" s="94" t="s">
        <v>491</v>
      </c>
      <c r="B229" s="95" t="s">
        <v>18</v>
      </c>
      <c r="C229" s="95" t="s">
        <v>492</v>
      </c>
      <c r="D229" s="95"/>
      <c r="E229" s="121">
        <f>E230</f>
        <v>1000000</v>
      </c>
      <c r="F229" s="121">
        <f>F230</f>
        <v>1000000</v>
      </c>
    </row>
    <row r="230" spans="1:6" ht="31.5">
      <c r="A230" s="94" t="s">
        <v>328</v>
      </c>
      <c r="B230" s="95" t="s">
        <v>18</v>
      </c>
      <c r="C230" s="95" t="s">
        <v>492</v>
      </c>
      <c r="D230" s="95" t="s">
        <v>329</v>
      </c>
      <c r="E230" s="121">
        <v>1000000</v>
      </c>
      <c r="F230" s="121">
        <v>1000000</v>
      </c>
    </row>
    <row r="231" spans="1:6" ht="94.5">
      <c r="A231" s="94" t="s">
        <v>436</v>
      </c>
      <c r="B231" s="95" t="s">
        <v>18</v>
      </c>
      <c r="C231" s="95" t="s">
        <v>42</v>
      </c>
      <c r="D231" s="95"/>
      <c r="E231" s="121">
        <f>E232+E233</f>
        <v>16718100</v>
      </c>
      <c r="F231" s="121">
        <f>F232+F233</f>
        <v>16718100</v>
      </c>
    </row>
    <row r="232" spans="1:6" ht="15.75">
      <c r="A232" s="94" t="s">
        <v>333</v>
      </c>
      <c r="B232" s="95" t="s">
        <v>18</v>
      </c>
      <c r="C232" s="95" t="s">
        <v>42</v>
      </c>
      <c r="D232" s="95" t="s">
        <v>332</v>
      </c>
      <c r="E232" s="121">
        <v>9918100</v>
      </c>
      <c r="F232" s="121">
        <v>9918100</v>
      </c>
    </row>
    <row r="233" spans="1:6" ht="31.5">
      <c r="A233" s="94" t="s">
        <v>328</v>
      </c>
      <c r="B233" s="95" t="s">
        <v>18</v>
      </c>
      <c r="C233" s="95" t="s">
        <v>42</v>
      </c>
      <c r="D233" s="95" t="s">
        <v>329</v>
      </c>
      <c r="E233" s="121">
        <v>6800000</v>
      </c>
      <c r="F233" s="121">
        <v>6800000</v>
      </c>
    </row>
    <row r="234" spans="1:6" ht="53.25" customHeight="1">
      <c r="A234" s="94" t="s">
        <v>142</v>
      </c>
      <c r="B234" s="95" t="s">
        <v>18</v>
      </c>
      <c r="C234" s="95" t="s">
        <v>143</v>
      </c>
      <c r="D234" s="95"/>
      <c r="E234" s="121">
        <f aca="true" t="shared" si="9" ref="E234:F236">E235</f>
        <v>13133000</v>
      </c>
      <c r="F234" s="121">
        <f t="shared" si="9"/>
        <v>13133000</v>
      </c>
    </row>
    <row r="235" spans="1:6" ht="31.5">
      <c r="A235" s="94" t="s">
        <v>144</v>
      </c>
      <c r="B235" s="95" t="s">
        <v>18</v>
      </c>
      <c r="C235" s="95" t="s">
        <v>145</v>
      </c>
      <c r="D235" s="95"/>
      <c r="E235" s="121">
        <f t="shared" si="9"/>
        <v>13133000</v>
      </c>
      <c r="F235" s="121">
        <f t="shared" si="9"/>
        <v>13133000</v>
      </c>
    </row>
    <row r="236" spans="1:6" ht="15.75">
      <c r="A236" s="94" t="s">
        <v>334</v>
      </c>
      <c r="B236" s="95" t="s">
        <v>18</v>
      </c>
      <c r="C236" s="95" t="s">
        <v>146</v>
      </c>
      <c r="D236" s="95"/>
      <c r="E236" s="121">
        <f t="shared" si="9"/>
        <v>13133000</v>
      </c>
      <c r="F236" s="121">
        <f t="shared" si="9"/>
        <v>13133000</v>
      </c>
    </row>
    <row r="237" spans="1:6" ht="31.5">
      <c r="A237" s="94" t="s">
        <v>328</v>
      </c>
      <c r="B237" s="95" t="s">
        <v>18</v>
      </c>
      <c r="C237" s="95" t="s">
        <v>146</v>
      </c>
      <c r="D237" s="95" t="s">
        <v>329</v>
      </c>
      <c r="E237" s="121">
        <v>13133000</v>
      </c>
      <c r="F237" s="121">
        <v>13133000</v>
      </c>
    </row>
    <row r="238" spans="1:6" ht="47.25">
      <c r="A238" s="94" t="s">
        <v>189</v>
      </c>
      <c r="B238" s="95" t="s">
        <v>18</v>
      </c>
      <c r="C238" s="95" t="s">
        <v>190</v>
      </c>
      <c r="D238" s="95"/>
      <c r="E238" s="121">
        <f aca="true" t="shared" si="10" ref="E238:F240">E239</f>
        <v>220000</v>
      </c>
      <c r="F238" s="121">
        <f t="shared" si="10"/>
        <v>220000</v>
      </c>
    </row>
    <row r="239" spans="1:6" ht="47.25">
      <c r="A239" s="94" t="s">
        <v>729</v>
      </c>
      <c r="B239" s="95" t="s">
        <v>18</v>
      </c>
      <c r="C239" s="95" t="s">
        <v>193</v>
      </c>
      <c r="D239" s="95"/>
      <c r="E239" s="121">
        <f t="shared" si="10"/>
        <v>220000</v>
      </c>
      <c r="F239" s="121">
        <f t="shared" si="10"/>
        <v>220000</v>
      </c>
    </row>
    <row r="240" spans="1:6" ht="31.5">
      <c r="A240" s="94" t="s">
        <v>298</v>
      </c>
      <c r="B240" s="95" t="s">
        <v>18</v>
      </c>
      <c r="C240" s="95" t="s">
        <v>784</v>
      </c>
      <c r="D240" s="95"/>
      <c r="E240" s="121">
        <f t="shared" si="10"/>
        <v>220000</v>
      </c>
      <c r="F240" s="121">
        <f t="shared" si="10"/>
        <v>220000</v>
      </c>
    </row>
    <row r="241" spans="1:6" ht="31.5">
      <c r="A241" s="94" t="s">
        <v>328</v>
      </c>
      <c r="B241" s="95" t="s">
        <v>18</v>
      </c>
      <c r="C241" s="95" t="s">
        <v>784</v>
      </c>
      <c r="D241" s="95" t="s">
        <v>329</v>
      </c>
      <c r="E241" s="121">
        <v>220000</v>
      </c>
      <c r="F241" s="121">
        <v>220000</v>
      </c>
    </row>
    <row r="242" spans="1:6" ht="15.75">
      <c r="A242" s="94" t="s">
        <v>19</v>
      </c>
      <c r="B242" s="95" t="s">
        <v>20</v>
      </c>
      <c r="C242" s="95"/>
      <c r="D242" s="95"/>
      <c r="E242" s="121">
        <f>E243+E256</f>
        <v>41279000</v>
      </c>
      <c r="F242" s="121">
        <f>F243+F256</f>
        <v>41279000</v>
      </c>
    </row>
    <row r="243" spans="1:6" ht="47.25">
      <c r="A243" s="94" t="s">
        <v>68</v>
      </c>
      <c r="B243" s="95" t="s">
        <v>20</v>
      </c>
      <c r="C243" s="95" t="s">
        <v>49</v>
      </c>
      <c r="D243" s="95"/>
      <c r="E243" s="121">
        <f>E244+E249</f>
        <v>19564000</v>
      </c>
      <c r="F243" s="121">
        <f>F244+F249</f>
        <v>19564000</v>
      </c>
    </row>
    <row r="244" spans="1:6" ht="113.25" customHeight="1">
      <c r="A244" s="94" t="s">
        <v>561</v>
      </c>
      <c r="B244" s="95" t="s">
        <v>20</v>
      </c>
      <c r="C244" s="95" t="s">
        <v>132</v>
      </c>
      <c r="D244" s="95"/>
      <c r="E244" s="121">
        <f>E245</f>
        <v>2500000</v>
      </c>
      <c r="F244" s="121">
        <f>F245</f>
        <v>2500000</v>
      </c>
    </row>
    <row r="245" spans="1:6" ht="15.75">
      <c r="A245" s="94" t="s">
        <v>114</v>
      </c>
      <c r="B245" s="95" t="s">
        <v>20</v>
      </c>
      <c r="C245" s="95" t="s">
        <v>44</v>
      </c>
      <c r="D245" s="95"/>
      <c r="E245" s="121">
        <f>E246+E247+E248</f>
        <v>2500000</v>
      </c>
      <c r="F245" s="121">
        <f>F246+F247+F248</f>
        <v>2500000</v>
      </c>
    </row>
    <row r="246" spans="1:6" ht="63">
      <c r="A246" s="94" t="s">
        <v>320</v>
      </c>
      <c r="B246" s="95" t="s">
        <v>20</v>
      </c>
      <c r="C246" s="95" t="s">
        <v>44</v>
      </c>
      <c r="D246" s="95" t="s">
        <v>321</v>
      </c>
      <c r="E246" s="121">
        <v>1367000</v>
      </c>
      <c r="F246" s="121">
        <v>1367000</v>
      </c>
    </row>
    <row r="247" spans="1:6" ht="31.5">
      <c r="A247" s="94" t="s">
        <v>346</v>
      </c>
      <c r="B247" s="95" t="s">
        <v>20</v>
      </c>
      <c r="C247" s="95" t="s">
        <v>44</v>
      </c>
      <c r="D247" s="95" t="s">
        <v>322</v>
      </c>
      <c r="E247" s="121">
        <v>863000</v>
      </c>
      <c r="F247" s="121">
        <v>863000</v>
      </c>
    </row>
    <row r="248" spans="1:6" ht="31.5">
      <c r="A248" s="94" t="s">
        <v>328</v>
      </c>
      <c r="B248" s="95" t="s">
        <v>20</v>
      </c>
      <c r="C248" s="95" t="s">
        <v>44</v>
      </c>
      <c r="D248" s="95" t="s">
        <v>329</v>
      </c>
      <c r="E248" s="121">
        <v>270000</v>
      </c>
      <c r="F248" s="121">
        <v>270000</v>
      </c>
    </row>
    <row r="249" spans="1:6" ht="31.5">
      <c r="A249" s="94" t="s">
        <v>135</v>
      </c>
      <c r="B249" s="95" t="s">
        <v>20</v>
      </c>
      <c r="C249" s="95" t="s">
        <v>133</v>
      </c>
      <c r="D249" s="95"/>
      <c r="E249" s="121">
        <f>E252+E250</f>
        <v>17064000</v>
      </c>
      <c r="F249" s="121">
        <f>F252+F250</f>
        <v>17064000</v>
      </c>
    </row>
    <row r="250" spans="1:6" ht="15.75">
      <c r="A250" s="94" t="s">
        <v>501</v>
      </c>
      <c r="B250" s="95" t="s">
        <v>20</v>
      </c>
      <c r="C250" s="95" t="s">
        <v>502</v>
      </c>
      <c r="D250" s="95"/>
      <c r="E250" s="121">
        <f>E251</f>
        <v>75000</v>
      </c>
      <c r="F250" s="121">
        <f>F251</f>
        <v>75000</v>
      </c>
    </row>
    <row r="251" spans="1:6" ht="31.5">
      <c r="A251" s="94" t="s">
        <v>346</v>
      </c>
      <c r="B251" s="95" t="s">
        <v>20</v>
      </c>
      <c r="C251" s="95" t="s">
        <v>502</v>
      </c>
      <c r="D251" s="95" t="s">
        <v>322</v>
      </c>
      <c r="E251" s="121">
        <v>75000</v>
      </c>
      <c r="F251" s="121">
        <v>75000</v>
      </c>
    </row>
    <row r="252" spans="1:6" ht="63">
      <c r="A252" s="94" t="s">
        <v>297</v>
      </c>
      <c r="B252" s="95" t="s">
        <v>20</v>
      </c>
      <c r="C252" s="95" t="s">
        <v>45</v>
      </c>
      <c r="D252" s="95"/>
      <c r="E252" s="121">
        <f>E253+E254+E255</f>
        <v>16989000</v>
      </c>
      <c r="F252" s="121">
        <f>F253+F254+F255</f>
        <v>16989000</v>
      </c>
    </row>
    <row r="253" spans="1:6" ht="63">
      <c r="A253" s="94" t="s">
        <v>320</v>
      </c>
      <c r="B253" s="95" t="s">
        <v>20</v>
      </c>
      <c r="C253" s="95" t="s">
        <v>45</v>
      </c>
      <c r="D253" s="95" t="s">
        <v>321</v>
      </c>
      <c r="E253" s="121">
        <v>13330000</v>
      </c>
      <c r="F253" s="121">
        <v>13330000</v>
      </c>
    </row>
    <row r="254" spans="1:6" ht="31.5">
      <c r="A254" s="94" t="s">
        <v>346</v>
      </c>
      <c r="B254" s="95" t="s">
        <v>20</v>
      </c>
      <c r="C254" s="95" t="s">
        <v>45</v>
      </c>
      <c r="D254" s="95" t="s">
        <v>322</v>
      </c>
      <c r="E254" s="121">
        <v>3526000</v>
      </c>
      <c r="F254" s="121">
        <v>3526000</v>
      </c>
    </row>
    <row r="255" spans="1:6" ht="15.75">
      <c r="A255" s="94" t="s">
        <v>323</v>
      </c>
      <c r="B255" s="95" t="s">
        <v>20</v>
      </c>
      <c r="C255" s="95" t="s">
        <v>45</v>
      </c>
      <c r="D255" s="95" t="s">
        <v>324</v>
      </c>
      <c r="E255" s="121">
        <v>133000</v>
      </c>
      <c r="F255" s="121">
        <v>133000</v>
      </c>
    </row>
    <row r="256" spans="1:6" ht="47.25">
      <c r="A256" s="94" t="s">
        <v>69</v>
      </c>
      <c r="B256" s="95" t="s">
        <v>20</v>
      </c>
      <c r="C256" s="95" t="s">
        <v>137</v>
      </c>
      <c r="D256" s="95"/>
      <c r="E256" s="121">
        <f>E257</f>
        <v>21715000</v>
      </c>
      <c r="F256" s="121">
        <f>F257</f>
        <v>21715000</v>
      </c>
    </row>
    <row r="257" spans="1:6" ht="31.5">
      <c r="A257" s="94" t="s">
        <v>140</v>
      </c>
      <c r="B257" s="95" t="s">
        <v>20</v>
      </c>
      <c r="C257" s="95" t="s">
        <v>221</v>
      </c>
      <c r="D257" s="95"/>
      <c r="E257" s="121">
        <f>E258</f>
        <v>21715000</v>
      </c>
      <c r="F257" s="121">
        <f>F258</f>
        <v>21715000</v>
      </c>
    </row>
    <row r="258" spans="1:6" ht="63">
      <c r="A258" s="94" t="s">
        <v>297</v>
      </c>
      <c r="B258" s="95" t="s">
        <v>20</v>
      </c>
      <c r="C258" s="95" t="s">
        <v>723</v>
      </c>
      <c r="D258" s="95"/>
      <c r="E258" s="121">
        <f>E259+E260</f>
        <v>21715000</v>
      </c>
      <c r="F258" s="121">
        <f>F259+F260</f>
        <v>21715000</v>
      </c>
    </row>
    <row r="259" spans="1:6" ht="63">
      <c r="A259" s="94" t="s">
        <v>320</v>
      </c>
      <c r="B259" s="95" t="s">
        <v>20</v>
      </c>
      <c r="C259" s="95" t="s">
        <v>723</v>
      </c>
      <c r="D259" s="95" t="s">
        <v>321</v>
      </c>
      <c r="E259" s="121">
        <v>18864000</v>
      </c>
      <c r="F259" s="121">
        <v>18864000</v>
      </c>
    </row>
    <row r="260" spans="1:6" ht="31.5">
      <c r="A260" s="94" t="s">
        <v>346</v>
      </c>
      <c r="B260" s="95" t="s">
        <v>20</v>
      </c>
      <c r="C260" s="95" t="s">
        <v>723</v>
      </c>
      <c r="D260" s="95" t="s">
        <v>322</v>
      </c>
      <c r="E260" s="121">
        <v>2851000</v>
      </c>
      <c r="F260" s="121">
        <v>2851000</v>
      </c>
    </row>
    <row r="261" spans="1:6" ht="15.75">
      <c r="A261" s="193" t="s">
        <v>109</v>
      </c>
      <c r="B261" s="194" t="s">
        <v>267</v>
      </c>
      <c r="C261" s="194"/>
      <c r="D261" s="194"/>
      <c r="E261" s="192">
        <f aca="true" t="shared" si="11" ref="E261:F263">E262</f>
        <v>98511717.57</v>
      </c>
      <c r="F261" s="192">
        <f t="shared" si="11"/>
        <v>98512017.57</v>
      </c>
    </row>
    <row r="262" spans="1:6" ht="15.75">
      <c r="A262" s="94" t="s">
        <v>21</v>
      </c>
      <c r="B262" s="95" t="s">
        <v>268</v>
      </c>
      <c r="C262" s="95"/>
      <c r="D262" s="95"/>
      <c r="E262" s="121">
        <f t="shared" si="11"/>
        <v>98511717.57</v>
      </c>
      <c r="F262" s="121">
        <f t="shared" si="11"/>
        <v>98512017.57</v>
      </c>
    </row>
    <row r="263" spans="1:6" ht="47.25">
      <c r="A263" s="94" t="s">
        <v>2</v>
      </c>
      <c r="B263" s="95" t="s">
        <v>268</v>
      </c>
      <c r="C263" s="95" t="s">
        <v>153</v>
      </c>
      <c r="D263" s="95"/>
      <c r="E263" s="121">
        <f t="shared" si="11"/>
        <v>98511717.57</v>
      </c>
      <c r="F263" s="121">
        <f t="shared" si="11"/>
        <v>98512017.57</v>
      </c>
    </row>
    <row r="264" spans="1:6" ht="47.25">
      <c r="A264" s="94" t="s">
        <v>155</v>
      </c>
      <c r="B264" s="95" t="s">
        <v>268</v>
      </c>
      <c r="C264" s="95" t="s">
        <v>154</v>
      </c>
      <c r="D264" s="95"/>
      <c r="E264" s="121">
        <f>E270+E272+E274+E267+E265</f>
        <v>98511717.57</v>
      </c>
      <c r="F264" s="121">
        <f>F270+F272+F274+F267+F265</f>
        <v>98512017.57</v>
      </c>
    </row>
    <row r="265" spans="1:6" ht="15.75">
      <c r="A265" s="94" t="s">
        <v>793</v>
      </c>
      <c r="B265" s="95" t="s">
        <v>268</v>
      </c>
      <c r="C265" s="95" t="s">
        <v>794</v>
      </c>
      <c r="D265" s="95"/>
      <c r="E265" s="121">
        <f>E266</f>
        <v>435717.57</v>
      </c>
      <c r="F265" s="121">
        <f>F266</f>
        <v>435717.57</v>
      </c>
    </row>
    <row r="266" spans="1:6" ht="31.5">
      <c r="A266" s="94" t="s">
        <v>328</v>
      </c>
      <c r="B266" s="95" t="s">
        <v>268</v>
      </c>
      <c r="C266" s="95" t="s">
        <v>794</v>
      </c>
      <c r="D266" s="95" t="s">
        <v>329</v>
      </c>
      <c r="E266" s="121">
        <v>435717.57</v>
      </c>
      <c r="F266" s="121">
        <v>435717.57</v>
      </c>
    </row>
    <row r="267" spans="1:6" ht="94.5" customHeight="1">
      <c r="A267" s="94" t="s">
        <v>379</v>
      </c>
      <c r="B267" s="95" t="s">
        <v>268</v>
      </c>
      <c r="C267" s="95" t="s">
        <v>36</v>
      </c>
      <c r="D267" s="95"/>
      <c r="E267" s="121">
        <f>E268+E269</f>
        <v>29544000</v>
      </c>
      <c r="F267" s="121">
        <f>F268+F269</f>
        <v>30515300</v>
      </c>
    </row>
    <row r="268" spans="1:6" ht="15.75">
      <c r="A268" s="94" t="s">
        <v>250</v>
      </c>
      <c r="B268" s="95" t="s">
        <v>268</v>
      </c>
      <c r="C268" s="95" t="s">
        <v>36</v>
      </c>
      <c r="D268" s="95" t="s">
        <v>331</v>
      </c>
      <c r="E268" s="121">
        <v>7851000</v>
      </c>
      <c r="F268" s="121">
        <v>8151000</v>
      </c>
    </row>
    <row r="269" spans="1:6" ht="31.5">
      <c r="A269" s="94" t="s">
        <v>328</v>
      </c>
      <c r="B269" s="95" t="s">
        <v>268</v>
      </c>
      <c r="C269" s="95" t="s">
        <v>36</v>
      </c>
      <c r="D269" s="95" t="s">
        <v>329</v>
      </c>
      <c r="E269" s="121">
        <v>21693000</v>
      </c>
      <c r="F269" s="121">
        <v>22364300</v>
      </c>
    </row>
    <row r="270" spans="1:6" ht="15.75">
      <c r="A270" s="94" t="s">
        <v>343</v>
      </c>
      <c r="B270" s="95" t="s">
        <v>268</v>
      </c>
      <c r="C270" s="95" t="s">
        <v>156</v>
      </c>
      <c r="D270" s="95"/>
      <c r="E270" s="121">
        <f>E271</f>
        <v>41482000</v>
      </c>
      <c r="F270" s="121">
        <f>F271</f>
        <v>40782000</v>
      </c>
    </row>
    <row r="271" spans="1:6" ht="31.5">
      <c r="A271" s="94" t="s">
        <v>328</v>
      </c>
      <c r="B271" s="95" t="s">
        <v>268</v>
      </c>
      <c r="C271" s="95" t="s">
        <v>156</v>
      </c>
      <c r="D271" s="95" t="s">
        <v>329</v>
      </c>
      <c r="E271" s="121">
        <v>41482000</v>
      </c>
      <c r="F271" s="121">
        <v>40782000</v>
      </c>
    </row>
    <row r="272" spans="1:6" ht="15.75">
      <c r="A272" s="94" t="s">
        <v>276</v>
      </c>
      <c r="B272" s="95" t="s">
        <v>268</v>
      </c>
      <c r="C272" s="95" t="s">
        <v>157</v>
      </c>
      <c r="D272" s="95"/>
      <c r="E272" s="121">
        <f>E273</f>
        <v>26330000</v>
      </c>
      <c r="F272" s="121">
        <f>F273</f>
        <v>26059000</v>
      </c>
    </row>
    <row r="273" spans="1:6" ht="31.5">
      <c r="A273" s="94" t="s">
        <v>328</v>
      </c>
      <c r="B273" s="95" t="s">
        <v>268</v>
      </c>
      <c r="C273" s="95" t="s">
        <v>157</v>
      </c>
      <c r="D273" s="95" t="s">
        <v>329</v>
      </c>
      <c r="E273" s="121">
        <v>26330000</v>
      </c>
      <c r="F273" s="121">
        <v>26059000</v>
      </c>
    </row>
    <row r="274" spans="1:6" ht="15.75">
      <c r="A274" s="94" t="s">
        <v>344</v>
      </c>
      <c r="B274" s="95" t="s">
        <v>268</v>
      </c>
      <c r="C274" s="95" t="s">
        <v>158</v>
      </c>
      <c r="D274" s="95"/>
      <c r="E274" s="121">
        <f>E275+E276</f>
        <v>720000</v>
      </c>
      <c r="F274" s="121">
        <f>F275+F276</f>
        <v>720000</v>
      </c>
    </row>
    <row r="275" spans="1:6" ht="33" customHeight="1">
      <c r="A275" s="94" t="s">
        <v>346</v>
      </c>
      <c r="B275" s="95" t="s">
        <v>268</v>
      </c>
      <c r="C275" s="95" t="s">
        <v>158</v>
      </c>
      <c r="D275" s="95" t="s">
        <v>322</v>
      </c>
      <c r="E275" s="121">
        <v>570000</v>
      </c>
      <c r="F275" s="121">
        <v>570000</v>
      </c>
    </row>
    <row r="276" spans="1:6" ht="18" customHeight="1">
      <c r="A276" s="94" t="s">
        <v>333</v>
      </c>
      <c r="B276" s="95" t="s">
        <v>268</v>
      </c>
      <c r="C276" s="95" t="s">
        <v>158</v>
      </c>
      <c r="D276" s="95" t="s">
        <v>332</v>
      </c>
      <c r="E276" s="121">
        <v>150000</v>
      </c>
      <c r="F276" s="121">
        <v>150000</v>
      </c>
    </row>
    <row r="277" spans="1:6" s="196" customFormat="1" ht="15.75">
      <c r="A277" s="193" t="s">
        <v>272</v>
      </c>
      <c r="B277" s="194" t="s">
        <v>23</v>
      </c>
      <c r="C277" s="194"/>
      <c r="D277" s="194"/>
      <c r="E277" s="192">
        <f>E283+E292+E278</f>
        <v>137449540.51000002</v>
      </c>
      <c r="F277" s="192">
        <f>F283+F292+F278</f>
        <v>136435853.26</v>
      </c>
    </row>
    <row r="278" spans="1:6" s="196" customFormat="1" ht="15.75">
      <c r="A278" s="94" t="s">
        <v>91</v>
      </c>
      <c r="B278" s="95" t="s">
        <v>90</v>
      </c>
      <c r="C278" s="305"/>
      <c r="D278" s="305"/>
      <c r="E278" s="121">
        <f aca="true" t="shared" si="12" ref="E278:F281">E279</f>
        <v>2700000</v>
      </c>
      <c r="F278" s="121">
        <f t="shared" si="12"/>
        <v>2700000</v>
      </c>
    </row>
    <row r="279" spans="1:6" s="196" customFormat="1" ht="47.25">
      <c r="A279" s="94" t="s">
        <v>572</v>
      </c>
      <c r="B279" s="95" t="s">
        <v>90</v>
      </c>
      <c r="C279" s="95" t="s">
        <v>161</v>
      </c>
      <c r="D279" s="305"/>
      <c r="E279" s="121">
        <f t="shared" si="12"/>
        <v>2700000</v>
      </c>
      <c r="F279" s="121">
        <f t="shared" si="12"/>
        <v>2700000</v>
      </c>
    </row>
    <row r="280" spans="1:6" s="196" customFormat="1" ht="51.75" customHeight="1">
      <c r="A280" s="94" t="s">
        <v>750</v>
      </c>
      <c r="B280" s="95" t="s">
        <v>90</v>
      </c>
      <c r="C280" s="95" t="s">
        <v>368</v>
      </c>
      <c r="D280" s="95"/>
      <c r="E280" s="121">
        <f t="shared" si="12"/>
        <v>2700000</v>
      </c>
      <c r="F280" s="121">
        <f t="shared" si="12"/>
        <v>2700000</v>
      </c>
    </row>
    <row r="281" spans="1:6" ht="16.5" customHeight="1">
      <c r="A281" s="94" t="s">
        <v>79</v>
      </c>
      <c r="B281" s="95" t="s">
        <v>90</v>
      </c>
      <c r="C281" s="95" t="s">
        <v>747</v>
      </c>
      <c r="D281" s="95"/>
      <c r="E281" s="121">
        <f t="shared" si="12"/>
        <v>2700000</v>
      </c>
      <c r="F281" s="121">
        <f t="shared" si="12"/>
        <v>2700000</v>
      </c>
    </row>
    <row r="282" spans="1:6" ht="16.5" customHeight="1">
      <c r="A282" s="94" t="s">
        <v>333</v>
      </c>
      <c r="B282" s="95" t="s">
        <v>90</v>
      </c>
      <c r="C282" s="95" t="s">
        <v>747</v>
      </c>
      <c r="D282" s="95" t="s">
        <v>332</v>
      </c>
      <c r="E282" s="121">
        <v>2700000</v>
      </c>
      <c r="F282" s="121">
        <v>2700000</v>
      </c>
    </row>
    <row r="283" spans="1:6" ht="20.25" customHeight="1">
      <c r="A283" s="94" t="s">
        <v>24</v>
      </c>
      <c r="B283" s="95" t="s">
        <v>25</v>
      </c>
      <c r="C283" s="95"/>
      <c r="D283" s="95"/>
      <c r="E283" s="121">
        <f>E284+E288</f>
        <v>3933844.4</v>
      </c>
      <c r="F283" s="121">
        <f>F284+F288</f>
        <v>2465705</v>
      </c>
    </row>
    <row r="284" spans="1:6" ht="64.5" customHeight="1">
      <c r="A284" s="94" t="s">
        <v>576</v>
      </c>
      <c r="B284" s="95" t="s">
        <v>25</v>
      </c>
      <c r="C284" s="95" t="s">
        <v>170</v>
      </c>
      <c r="D284" s="95"/>
      <c r="E284" s="121">
        <f aca="true" t="shared" si="13" ref="E284:F286">E285</f>
        <v>1339800</v>
      </c>
      <c r="F284" s="121">
        <f t="shared" si="13"/>
        <v>1339800</v>
      </c>
    </row>
    <row r="285" spans="1:6" ht="52.5" customHeight="1">
      <c r="A285" s="94" t="s">
        <v>177</v>
      </c>
      <c r="B285" s="95" t="s">
        <v>25</v>
      </c>
      <c r="C285" s="95" t="s">
        <v>176</v>
      </c>
      <c r="D285" s="95"/>
      <c r="E285" s="121">
        <f t="shared" si="13"/>
        <v>1339800</v>
      </c>
      <c r="F285" s="121">
        <f t="shared" si="13"/>
        <v>1339800</v>
      </c>
    </row>
    <row r="286" spans="1:6" ht="94.5">
      <c r="A286" s="94" t="s">
        <v>430</v>
      </c>
      <c r="B286" s="95" t="s">
        <v>25</v>
      </c>
      <c r="C286" s="95" t="s">
        <v>758</v>
      </c>
      <c r="D286" s="95"/>
      <c r="E286" s="121">
        <f t="shared" si="13"/>
        <v>1339800</v>
      </c>
      <c r="F286" s="121">
        <f t="shared" si="13"/>
        <v>1339800</v>
      </c>
    </row>
    <row r="287" spans="1:6" ht="31.5">
      <c r="A287" s="94" t="s">
        <v>108</v>
      </c>
      <c r="B287" s="95" t="s">
        <v>25</v>
      </c>
      <c r="C287" s="95" t="s">
        <v>758</v>
      </c>
      <c r="D287" s="95" t="s">
        <v>335</v>
      </c>
      <c r="E287" s="121">
        <v>1339800</v>
      </c>
      <c r="F287" s="121">
        <v>1339800</v>
      </c>
    </row>
    <row r="288" spans="1:6" ht="51" customHeight="1">
      <c r="A288" s="94" t="s">
        <v>581</v>
      </c>
      <c r="B288" s="95" t="s">
        <v>25</v>
      </c>
      <c r="C288" s="95" t="s">
        <v>582</v>
      </c>
      <c r="D288" s="95"/>
      <c r="E288" s="121">
        <f aca="true" t="shared" si="14" ref="E288:F290">E289</f>
        <v>2594044.4</v>
      </c>
      <c r="F288" s="121">
        <f t="shared" si="14"/>
        <v>1125905</v>
      </c>
    </row>
    <row r="289" spans="1:6" ht="37.5" customHeight="1">
      <c r="A289" s="94" t="s">
        <v>797</v>
      </c>
      <c r="B289" s="95" t="s">
        <v>25</v>
      </c>
      <c r="C289" s="95" t="s">
        <v>583</v>
      </c>
      <c r="D289" s="95"/>
      <c r="E289" s="121">
        <f t="shared" si="14"/>
        <v>2594044.4</v>
      </c>
      <c r="F289" s="121">
        <f t="shared" si="14"/>
        <v>1125905</v>
      </c>
    </row>
    <row r="290" spans="1:6" ht="31.5">
      <c r="A290" s="94" t="s">
        <v>364</v>
      </c>
      <c r="B290" s="95" t="s">
        <v>25</v>
      </c>
      <c r="C290" s="95" t="s">
        <v>584</v>
      </c>
      <c r="D290" s="95"/>
      <c r="E290" s="121">
        <f t="shared" si="14"/>
        <v>2594044.4</v>
      </c>
      <c r="F290" s="121">
        <f t="shared" si="14"/>
        <v>1125905</v>
      </c>
    </row>
    <row r="291" spans="1:6" ht="15.75">
      <c r="A291" s="94" t="s">
        <v>333</v>
      </c>
      <c r="B291" s="95" t="s">
        <v>25</v>
      </c>
      <c r="C291" s="95" t="s">
        <v>584</v>
      </c>
      <c r="D291" s="95" t="s">
        <v>332</v>
      </c>
      <c r="E291" s="121">
        <v>2594044.4</v>
      </c>
      <c r="F291" s="121">
        <v>1125905</v>
      </c>
    </row>
    <row r="292" spans="1:6" ht="15.75">
      <c r="A292" s="94" t="s">
        <v>296</v>
      </c>
      <c r="B292" s="95" t="s">
        <v>26</v>
      </c>
      <c r="C292" s="95"/>
      <c r="D292" s="189"/>
      <c r="E292" s="121">
        <f>E293+E311</f>
        <v>130815696.11000001</v>
      </c>
      <c r="F292" s="121">
        <f>F293+F311</f>
        <v>131270148.25999999</v>
      </c>
    </row>
    <row r="293" spans="1:6" ht="47.25">
      <c r="A293" s="94" t="s">
        <v>68</v>
      </c>
      <c r="B293" s="95" t="s">
        <v>26</v>
      </c>
      <c r="C293" s="95" t="s">
        <v>49</v>
      </c>
      <c r="D293" s="189"/>
      <c r="E293" s="121">
        <f>E297+E306+E294</f>
        <v>80371664.24000001</v>
      </c>
      <c r="F293" s="121">
        <f>F297+F306+F294</f>
        <v>80801345.94</v>
      </c>
    </row>
    <row r="294" spans="1:6" ht="47.25">
      <c r="A294" s="94" t="s">
        <v>213</v>
      </c>
      <c r="B294" s="95" t="s">
        <v>26</v>
      </c>
      <c r="C294" s="95" t="s">
        <v>130</v>
      </c>
      <c r="D294" s="189"/>
      <c r="E294" s="121">
        <f>E295</f>
        <v>3442400</v>
      </c>
      <c r="F294" s="121">
        <f>F295</f>
        <v>3442400</v>
      </c>
    </row>
    <row r="295" spans="1:6" ht="78.75">
      <c r="A295" s="94" t="s">
        <v>435</v>
      </c>
      <c r="B295" s="95" t="s">
        <v>26</v>
      </c>
      <c r="C295" s="95" t="s">
        <v>43</v>
      </c>
      <c r="D295" s="95"/>
      <c r="E295" s="121">
        <f>E296</f>
        <v>3442400</v>
      </c>
      <c r="F295" s="121">
        <f>F296</f>
        <v>3442400</v>
      </c>
    </row>
    <row r="296" spans="1:6" ht="15.75">
      <c r="A296" s="94" t="s">
        <v>333</v>
      </c>
      <c r="B296" s="95" t="s">
        <v>26</v>
      </c>
      <c r="C296" s="95" t="s">
        <v>43</v>
      </c>
      <c r="D296" s="95" t="s">
        <v>332</v>
      </c>
      <c r="E296" s="121">
        <v>3442400</v>
      </c>
      <c r="F296" s="121">
        <v>3442400</v>
      </c>
    </row>
    <row r="297" spans="1:6" ht="63">
      <c r="A297" s="94" t="s">
        <v>129</v>
      </c>
      <c r="B297" s="95" t="s">
        <v>26</v>
      </c>
      <c r="C297" s="95" t="s">
        <v>134</v>
      </c>
      <c r="D297" s="95"/>
      <c r="E297" s="121">
        <f>E298+E300+E302+E304</f>
        <v>32786901.17</v>
      </c>
      <c r="F297" s="121">
        <f>F298+F300+F302+F304</f>
        <v>33216582.87</v>
      </c>
    </row>
    <row r="298" spans="1:6" ht="99.75" customHeight="1">
      <c r="A298" s="94" t="s">
        <v>197</v>
      </c>
      <c r="B298" s="95" t="s">
        <v>26</v>
      </c>
      <c r="C298" s="95" t="s">
        <v>46</v>
      </c>
      <c r="D298" s="189"/>
      <c r="E298" s="121">
        <f>E299</f>
        <v>21760683.37</v>
      </c>
      <c r="F298" s="121">
        <f>F299</f>
        <v>21760683.37</v>
      </c>
    </row>
    <row r="299" spans="1:6" ht="31.5">
      <c r="A299" s="94" t="s">
        <v>328</v>
      </c>
      <c r="B299" s="95" t="s">
        <v>26</v>
      </c>
      <c r="C299" s="95" t="s">
        <v>46</v>
      </c>
      <c r="D299" s="95" t="s">
        <v>329</v>
      </c>
      <c r="E299" s="121">
        <v>21760683.37</v>
      </c>
      <c r="F299" s="121">
        <v>21760683.37</v>
      </c>
    </row>
    <row r="300" spans="1:6" ht="63">
      <c r="A300" s="94" t="s">
        <v>360</v>
      </c>
      <c r="B300" s="95" t="s">
        <v>26</v>
      </c>
      <c r="C300" s="95" t="s">
        <v>47</v>
      </c>
      <c r="D300" s="95"/>
      <c r="E300" s="121">
        <f>E301</f>
        <v>9176360.3</v>
      </c>
      <c r="F300" s="121">
        <f>F301</f>
        <v>9533795.5</v>
      </c>
    </row>
    <row r="301" spans="1:6" ht="31.5">
      <c r="A301" s="94" t="s">
        <v>328</v>
      </c>
      <c r="B301" s="95" t="s">
        <v>26</v>
      </c>
      <c r="C301" s="95" t="s">
        <v>47</v>
      </c>
      <c r="D301" s="95" t="s">
        <v>329</v>
      </c>
      <c r="E301" s="121">
        <v>9176360.3</v>
      </c>
      <c r="F301" s="121">
        <v>9533795.5</v>
      </c>
    </row>
    <row r="302" spans="1:6" ht="79.5" customHeight="1">
      <c r="A302" s="94" t="s">
        <v>361</v>
      </c>
      <c r="B302" s="95" t="s">
        <v>26</v>
      </c>
      <c r="C302" s="95" t="s">
        <v>48</v>
      </c>
      <c r="D302" s="95"/>
      <c r="E302" s="121">
        <f>E303</f>
        <v>1096157.5</v>
      </c>
      <c r="F302" s="121">
        <f>F303</f>
        <v>1138904</v>
      </c>
    </row>
    <row r="303" spans="1:6" ht="31.5">
      <c r="A303" s="94" t="s">
        <v>328</v>
      </c>
      <c r="B303" s="95" t="s">
        <v>26</v>
      </c>
      <c r="C303" s="95" t="s">
        <v>48</v>
      </c>
      <c r="D303" s="95" t="s">
        <v>332</v>
      </c>
      <c r="E303" s="121">
        <v>1096157.5</v>
      </c>
      <c r="F303" s="121">
        <v>1138904</v>
      </c>
    </row>
    <row r="304" spans="1:6" ht="78.75">
      <c r="A304" s="94" t="s">
        <v>429</v>
      </c>
      <c r="B304" s="95" t="s">
        <v>26</v>
      </c>
      <c r="C304" s="95" t="s">
        <v>428</v>
      </c>
      <c r="D304" s="95"/>
      <c r="E304" s="121">
        <f>E305</f>
        <v>753700</v>
      </c>
      <c r="F304" s="121">
        <f>F305</f>
        <v>783200</v>
      </c>
    </row>
    <row r="305" spans="1:6" ht="31.5">
      <c r="A305" s="94" t="s">
        <v>328</v>
      </c>
      <c r="B305" s="95" t="s">
        <v>26</v>
      </c>
      <c r="C305" s="95" t="s">
        <v>428</v>
      </c>
      <c r="D305" s="95" t="s">
        <v>329</v>
      </c>
      <c r="E305" s="121">
        <v>753700</v>
      </c>
      <c r="F305" s="121">
        <v>783200</v>
      </c>
    </row>
    <row r="306" spans="1:6" ht="47.25">
      <c r="A306" s="94" t="s">
        <v>131</v>
      </c>
      <c r="B306" s="95" t="s">
        <v>26</v>
      </c>
      <c r="C306" s="95" t="s">
        <v>136</v>
      </c>
      <c r="D306" s="95"/>
      <c r="E306" s="121">
        <f>E309+E307</f>
        <v>44142363.07</v>
      </c>
      <c r="F306" s="121">
        <f>F309+F307</f>
        <v>44142363.07</v>
      </c>
    </row>
    <row r="307" spans="1:6" ht="175.5" customHeight="1">
      <c r="A307" s="94" t="s">
        <v>453</v>
      </c>
      <c r="B307" s="95" t="s">
        <v>26</v>
      </c>
      <c r="C307" s="95" t="s">
        <v>587</v>
      </c>
      <c r="D307" s="95"/>
      <c r="E307" s="121">
        <f>E308</f>
        <v>547200</v>
      </c>
      <c r="F307" s="121">
        <f>F308</f>
        <v>547200</v>
      </c>
    </row>
    <row r="308" spans="1:6" ht="15.75">
      <c r="A308" s="94" t="s">
        <v>333</v>
      </c>
      <c r="B308" s="95" t="s">
        <v>26</v>
      </c>
      <c r="C308" s="95" t="s">
        <v>587</v>
      </c>
      <c r="D308" s="95" t="s">
        <v>332</v>
      </c>
      <c r="E308" s="121">
        <v>547200</v>
      </c>
      <c r="F308" s="121">
        <v>547200</v>
      </c>
    </row>
    <row r="309" spans="1:6" ht="205.5" customHeight="1">
      <c r="A309" s="94" t="s">
        <v>5</v>
      </c>
      <c r="B309" s="95" t="s">
        <v>26</v>
      </c>
      <c r="C309" s="95" t="s">
        <v>223</v>
      </c>
      <c r="D309" s="189"/>
      <c r="E309" s="121">
        <f>E310</f>
        <v>43595163.07</v>
      </c>
      <c r="F309" s="121">
        <f>F310</f>
        <v>43595163.07</v>
      </c>
    </row>
    <row r="310" spans="1:6" ht="15.75">
      <c r="A310" s="94" t="s">
        <v>333</v>
      </c>
      <c r="B310" s="95" t="s">
        <v>26</v>
      </c>
      <c r="C310" s="95" t="s">
        <v>223</v>
      </c>
      <c r="D310" s="95" t="s">
        <v>332</v>
      </c>
      <c r="E310" s="121">
        <v>43595163.07</v>
      </c>
      <c r="F310" s="121">
        <v>43595163.07</v>
      </c>
    </row>
    <row r="311" spans="1:6" ht="66.75" customHeight="1">
      <c r="A311" s="94" t="s">
        <v>576</v>
      </c>
      <c r="B311" s="95" t="s">
        <v>26</v>
      </c>
      <c r="C311" s="95" t="s">
        <v>170</v>
      </c>
      <c r="D311" s="95"/>
      <c r="E311" s="121">
        <f>E312</f>
        <v>50444031.870000005</v>
      </c>
      <c r="F311" s="121">
        <f>F312</f>
        <v>50468802.32</v>
      </c>
    </row>
    <row r="312" spans="1:6" ht="50.25" customHeight="1">
      <c r="A312" s="94" t="s">
        <v>177</v>
      </c>
      <c r="B312" s="95" t="s">
        <v>26</v>
      </c>
      <c r="C312" s="95" t="s">
        <v>176</v>
      </c>
      <c r="D312" s="95"/>
      <c r="E312" s="121">
        <f>E317+E319+E315+E313</f>
        <v>50444031.870000005</v>
      </c>
      <c r="F312" s="121">
        <f>F317+F319+F315+F313</f>
        <v>50468802.32</v>
      </c>
    </row>
    <row r="313" spans="1:6" ht="31.5">
      <c r="A313" s="94" t="s">
        <v>367</v>
      </c>
      <c r="B313" s="95" t="s">
        <v>26</v>
      </c>
      <c r="C313" s="95" t="s">
        <v>755</v>
      </c>
      <c r="D313" s="95"/>
      <c r="E313" s="121">
        <f>E314</f>
        <v>8718870</v>
      </c>
      <c r="F313" s="121">
        <f>F314</f>
        <v>8698930</v>
      </c>
    </row>
    <row r="314" spans="1:6" ht="19.5" customHeight="1">
      <c r="A314" s="94" t="s">
        <v>333</v>
      </c>
      <c r="B314" s="95" t="s">
        <v>26</v>
      </c>
      <c r="C314" s="95" t="s">
        <v>755</v>
      </c>
      <c r="D314" s="95" t="s">
        <v>332</v>
      </c>
      <c r="E314" s="121">
        <v>8718870</v>
      </c>
      <c r="F314" s="121">
        <v>8698930</v>
      </c>
    </row>
    <row r="315" spans="1:6" ht="63">
      <c r="A315" s="94" t="s">
        <v>437</v>
      </c>
      <c r="B315" s="95" t="s">
        <v>26</v>
      </c>
      <c r="C315" s="95" t="s">
        <v>756</v>
      </c>
      <c r="D315" s="95"/>
      <c r="E315" s="121">
        <f>E316</f>
        <v>8942337.46</v>
      </c>
      <c r="F315" s="121">
        <f>F316</f>
        <v>8942337.46</v>
      </c>
    </row>
    <row r="316" spans="1:6" ht="31.5">
      <c r="A316" s="94" t="s">
        <v>108</v>
      </c>
      <c r="B316" s="95" t="s">
        <v>26</v>
      </c>
      <c r="C316" s="95" t="s">
        <v>756</v>
      </c>
      <c r="D316" s="95" t="s">
        <v>335</v>
      </c>
      <c r="E316" s="121">
        <v>8942337.46</v>
      </c>
      <c r="F316" s="121">
        <v>8942337.46</v>
      </c>
    </row>
    <row r="317" spans="1:6" ht="78.75">
      <c r="A317" s="94" t="s">
        <v>286</v>
      </c>
      <c r="B317" s="95" t="s">
        <v>26</v>
      </c>
      <c r="C317" s="95" t="s">
        <v>757</v>
      </c>
      <c r="D317" s="95"/>
      <c r="E317" s="121">
        <f>E318</f>
        <v>500000</v>
      </c>
      <c r="F317" s="121">
        <f>F318</f>
        <v>500000</v>
      </c>
    </row>
    <row r="318" spans="1:6" ht="17.25" customHeight="1">
      <c r="A318" s="94" t="s">
        <v>333</v>
      </c>
      <c r="B318" s="95" t="s">
        <v>26</v>
      </c>
      <c r="C318" s="95" t="s">
        <v>757</v>
      </c>
      <c r="D318" s="95" t="s">
        <v>332</v>
      </c>
      <c r="E318" s="121">
        <v>500000</v>
      </c>
      <c r="F318" s="121">
        <v>500000</v>
      </c>
    </row>
    <row r="319" spans="1:6" s="196" customFormat="1" ht="83.25" customHeight="1">
      <c r="A319" s="94" t="s">
        <v>285</v>
      </c>
      <c r="B319" s="95" t="s">
        <v>26</v>
      </c>
      <c r="C319" s="95" t="s">
        <v>759</v>
      </c>
      <c r="D319" s="95"/>
      <c r="E319" s="121">
        <f>E320</f>
        <v>32282824.41</v>
      </c>
      <c r="F319" s="121">
        <f>F320</f>
        <v>32327534.86</v>
      </c>
    </row>
    <row r="320" spans="1:6" ht="31.5">
      <c r="A320" s="94" t="s">
        <v>108</v>
      </c>
      <c r="B320" s="95" t="s">
        <v>26</v>
      </c>
      <c r="C320" s="95" t="s">
        <v>759</v>
      </c>
      <c r="D320" s="95" t="s">
        <v>335</v>
      </c>
      <c r="E320" s="121">
        <v>32282824.41</v>
      </c>
      <c r="F320" s="121">
        <v>32327534.86</v>
      </c>
    </row>
    <row r="321" spans="1:6" ht="15.75">
      <c r="A321" s="193" t="s">
        <v>80</v>
      </c>
      <c r="B321" s="194" t="s">
        <v>27</v>
      </c>
      <c r="C321" s="194"/>
      <c r="D321" s="194"/>
      <c r="E321" s="192">
        <f>E322</f>
        <v>43296000</v>
      </c>
      <c r="F321" s="192">
        <f>F322</f>
        <v>43296000</v>
      </c>
    </row>
    <row r="322" spans="1:6" ht="15.75">
      <c r="A322" s="94" t="s">
        <v>82</v>
      </c>
      <c r="B322" s="95" t="s">
        <v>81</v>
      </c>
      <c r="C322" s="95"/>
      <c r="D322" s="95"/>
      <c r="E322" s="121">
        <f>E323</f>
        <v>43296000</v>
      </c>
      <c r="F322" s="121">
        <f>F323</f>
        <v>43296000</v>
      </c>
    </row>
    <row r="323" spans="1:6" ht="33.75" customHeight="1">
      <c r="A323" s="94" t="s">
        <v>142</v>
      </c>
      <c r="B323" s="95" t="s">
        <v>81</v>
      </c>
      <c r="C323" s="95" t="s">
        <v>143</v>
      </c>
      <c r="D323" s="95"/>
      <c r="E323" s="121">
        <f>E324+E327</f>
        <v>43296000</v>
      </c>
      <c r="F323" s="121">
        <f>F324+F327</f>
        <v>43296000</v>
      </c>
    </row>
    <row r="324" spans="1:6" ht="31.5">
      <c r="A324" s="94" t="s">
        <v>147</v>
      </c>
      <c r="B324" s="95" t="s">
        <v>81</v>
      </c>
      <c r="C324" s="95" t="s">
        <v>148</v>
      </c>
      <c r="D324" s="95"/>
      <c r="E324" s="121">
        <f>E325</f>
        <v>40796000</v>
      </c>
      <c r="F324" s="121">
        <f>F325</f>
        <v>40796000</v>
      </c>
    </row>
    <row r="325" spans="1:6" ht="15.75">
      <c r="A325" s="94" t="s">
        <v>487</v>
      </c>
      <c r="B325" s="95" t="s">
        <v>81</v>
      </c>
      <c r="C325" s="95" t="s">
        <v>486</v>
      </c>
      <c r="D325" s="95"/>
      <c r="E325" s="121">
        <f>E326</f>
        <v>40796000</v>
      </c>
      <c r="F325" s="121">
        <f>F326</f>
        <v>40796000</v>
      </c>
    </row>
    <row r="326" spans="1:6" ht="31.5">
      <c r="A326" s="94" t="s">
        <v>328</v>
      </c>
      <c r="B326" s="95" t="s">
        <v>81</v>
      </c>
      <c r="C326" s="95" t="s">
        <v>486</v>
      </c>
      <c r="D326" s="95" t="s">
        <v>329</v>
      </c>
      <c r="E326" s="121">
        <v>40796000</v>
      </c>
      <c r="F326" s="121">
        <v>40796000</v>
      </c>
    </row>
    <row r="327" spans="1:6" ht="47.25">
      <c r="A327" s="94" t="s">
        <v>563</v>
      </c>
      <c r="B327" s="95" t="s">
        <v>81</v>
      </c>
      <c r="C327" s="95" t="s">
        <v>737</v>
      </c>
      <c r="D327" s="95"/>
      <c r="E327" s="121">
        <f>E328</f>
        <v>2500000</v>
      </c>
      <c r="F327" s="121">
        <f>F328</f>
        <v>2500000</v>
      </c>
    </row>
    <row r="328" spans="1:6" ht="15.75">
      <c r="A328" s="94" t="s">
        <v>279</v>
      </c>
      <c r="B328" s="95" t="s">
        <v>81</v>
      </c>
      <c r="C328" s="95" t="s">
        <v>772</v>
      </c>
      <c r="D328" s="95"/>
      <c r="E328" s="121">
        <f>E329</f>
        <v>2500000</v>
      </c>
      <c r="F328" s="121">
        <f>F329</f>
        <v>2500000</v>
      </c>
    </row>
    <row r="329" spans="1:6" ht="31.5">
      <c r="A329" s="94" t="s">
        <v>328</v>
      </c>
      <c r="B329" s="95" t="s">
        <v>81</v>
      </c>
      <c r="C329" s="95" t="s">
        <v>772</v>
      </c>
      <c r="D329" s="95" t="s">
        <v>329</v>
      </c>
      <c r="E329" s="121">
        <v>2500000</v>
      </c>
      <c r="F329" s="121">
        <v>2500000</v>
      </c>
    </row>
    <row r="330" spans="1:6" ht="15.75">
      <c r="A330" s="193" t="s">
        <v>84</v>
      </c>
      <c r="B330" s="194" t="s">
        <v>83</v>
      </c>
      <c r="C330" s="194"/>
      <c r="D330" s="194"/>
      <c r="E330" s="192">
        <f>E331+E336</f>
        <v>4777000</v>
      </c>
      <c r="F330" s="192">
        <f>F331+F336</f>
        <v>4777000</v>
      </c>
    </row>
    <row r="331" spans="1:6" ht="15.75">
      <c r="A331" s="94" t="s">
        <v>278</v>
      </c>
      <c r="B331" s="95" t="s">
        <v>85</v>
      </c>
      <c r="C331" s="95"/>
      <c r="D331" s="95"/>
      <c r="E331" s="121">
        <f aca="true" t="shared" si="15" ref="E331:F334">E332</f>
        <v>3670000</v>
      </c>
      <c r="F331" s="121">
        <f t="shared" si="15"/>
        <v>3670000</v>
      </c>
    </row>
    <row r="332" spans="1:6" ht="47.25">
      <c r="A332" s="94" t="s">
        <v>572</v>
      </c>
      <c r="B332" s="95" t="s">
        <v>85</v>
      </c>
      <c r="C332" s="95" t="s">
        <v>161</v>
      </c>
      <c r="D332" s="95"/>
      <c r="E332" s="121">
        <f t="shared" si="15"/>
        <v>3670000</v>
      </c>
      <c r="F332" s="121">
        <f t="shared" si="15"/>
        <v>3670000</v>
      </c>
    </row>
    <row r="333" spans="1:6" ht="63">
      <c r="A333" s="94" t="s">
        <v>575</v>
      </c>
      <c r="B333" s="95" t="s">
        <v>85</v>
      </c>
      <c r="C333" s="95" t="s">
        <v>431</v>
      </c>
      <c r="D333" s="95"/>
      <c r="E333" s="121">
        <f t="shared" si="15"/>
        <v>3670000</v>
      </c>
      <c r="F333" s="121">
        <f t="shared" si="15"/>
        <v>3670000</v>
      </c>
    </row>
    <row r="334" spans="1:6" ht="31.5">
      <c r="A334" s="94" t="s">
        <v>326</v>
      </c>
      <c r="B334" s="95" t="s">
        <v>85</v>
      </c>
      <c r="C334" s="95" t="s">
        <v>748</v>
      </c>
      <c r="D334" s="95"/>
      <c r="E334" s="121">
        <f t="shared" si="15"/>
        <v>3670000</v>
      </c>
      <c r="F334" s="121">
        <f t="shared" si="15"/>
        <v>3670000</v>
      </c>
    </row>
    <row r="335" spans="1:6" ht="31.5">
      <c r="A335" s="94" t="s">
        <v>346</v>
      </c>
      <c r="B335" s="95" t="s">
        <v>85</v>
      </c>
      <c r="C335" s="95" t="s">
        <v>748</v>
      </c>
      <c r="D335" s="95" t="s">
        <v>322</v>
      </c>
      <c r="E335" s="121">
        <v>3670000</v>
      </c>
      <c r="F335" s="121">
        <v>3670000</v>
      </c>
    </row>
    <row r="336" spans="1:6" ht="21" customHeight="1">
      <c r="A336" s="94" t="s">
        <v>271</v>
      </c>
      <c r="B336" s="95" t="s">
        <v>86</v>
      </c>
      <c r="C336" s="95"/>
      <c r="D336" s="95"/>
      <c r="E336" s="121">
        <f aca="true" t="shared" si="16" ref="E336:F339">E337</f>
        <v>1107000</v>
      </c>
      <c r="F336" s="121">
        <f t="shared" si="16"/>
        <v>1107000</v>
      </c>
    </row>
    <row r="337" spans="1:6" ht="34.5" customHeight="1">
      <c r="A337" s="94" t="s">
        <v>572</v>
      </c>
      <c r="B337" s="95" t="s">
        <v>86</v>
      </c>
      <c r="C337" s="95" t="s">
        <v>161</v>
      </c>
      <c r="D337" s="95"/>
      <c r="E337" s="121">
        <f t="shared" si="16"/>
        <v>1107000</v>
      </c>
      <c r="F337" s="121">
        <f t="shared" si="16"/>
        <v>1107000</v>
      </c>
    </row>
    <row r="338" spans="1:6" ht="48.75" customHeight="1">
      <c r="A338" s="94" t="s">
        <v>575</v>
      </c>
      <c r="B338" s="95" t="s">
        <v>86</v>
      </c>
      <c r="C338" s="95" t="s">
        <v>431</v>
      </c>
      <c r="D338" s="95"/>
      <c r="E338" s="121">
        <f t="shared" si="16"/>
        <v>1107000</v>
      </c>
      <c r="F338" s="121">
        <f t="shared" si="16"/>
        <v>1107000</v>
      </c>
    </row>
    <row r="339" spans="1:6" ht="18.75" customHeight="1">
      <c r="A339" s="94" t="s">
        <v>327</v>
      </c>
      <c r="B339" s="95" t="s">
        <v>86</v>
      </c>
      <c r="C339" s="95" t="s">
        <v>749</v>
      </c>
      <c r="D339" s="95"/>
      <c r="E339" s="121">
        <f t="shared" si="16"/>
        <v>1107000</v>
      </c>
      <c r="F339" s="121">
        <f t="shared" si="16"/>
        <v>1107000</v>
      </c>
    </row>
    <row r="340" spans="1:6" ht="35.25" customHeight="1">
      <c r="A340" s="94" t="s">
        <v>346</v>
      </c>
      <c r="B340" s="95" t="s">
        <v>86</v>
      </c>
      <c r="C340" s="95" t="s">
        <v>749</v>
      </c>
      <c r="D340" s="95" t="s">
        <v>322</v>
      </c>
      <c r="E340" s="121">
        <v>1107000</v>
      </c>
      <c r="F340" s="121">
        <v>1107000</v>
      </c>
    </row>
    <row r="341" spans="1:6" ht="52.5" customHeight="1">
      <c r="A341" s="306" t="s">
        <v>507</v>
      </c>
      <c r="B341" s="194" t="s">
        <v>87</v>
      </c>
      <c r="C341" s="95"/>
      <c r="D341" s="95"/>
      <c r="E341" s="192">
        <f aca="true" t="shared" si="17" ref="E341:F345">E342</f>
        <v>71969000</v>
      </c>
      <c r="F341" s="192">
        <f t="shared" si="17"/>
        <v>73922000</v>
      </c>
    </row>
    <row r="342" spans="1:6" ht="35.25" customHeight="1">
      <c r="A342" s="94" t="s">
        <v>110</v>
      </c>
      <c r="B342" s="95" t="s">
        <v>92</v>
      </c>
      <c r="C342" s="95"/>
      <c r="D342" s="95"/>
      <c r="E342" s="121">
        <f t="shared" si="17"/>
        <v>71969000</v>
      </c>
      <c r="F342" s="121">
        <f t="shared" si="17"/>
        <v>73922000</v>
      </c>
    </row>
    <row r="343" spans="1:6" ht="47.25">
      <c r="A343" s="94" t="s">
        <v>69</v>
      </c>
      <c r="B343" s="95" t="s">
        <v>92</v>
      </c>
      <c r="C343" s="95" t="s">
        <v>137</v>
      </c>
      <c r="D343" s="95"/>
      <c r="E343" s="121">
        <f t="shared" si="17"/>
        <v>71969000</v>
      </c>
      <c r="F343" s="121">
        <f t="shared" si="17"/>
        <v>73922000</v>
      </c>
    </row>
    <row r="344" spans="1:6" ht="78.75">
      <c r="A344" s="94" t="s">
        <v>138</v>
      </c>
      <c r="B344" s="95" t="s">
        <v>92</v>
      </c>
      <c r="C344" s="95" t="s">
        <v>141</v>
      </c>
      <c r="D344" s="95"/>
      <c r="E344" s="121">
        <f t="shared" si="17"/>
        <v>71969000</v>
      </c>
      <c r="F344" s="121">
        <f t="shared" si="17"/>
        <v>73922000</v>
      </c>
    </row>
    <row r="345" spans="1:6" ht="15.75">
      <c r="A345" s="94" t="s">
        <v>342</v>
      </c>
      <c r="B345" s="95" t="s">
        <v>92</v>
      </c>
      <c r="C345" s="95" t="s">
        <v>220</v>
      </c>
      <c r="D345" s="95"/>
      <c r="E345" s="121">
        <f t="shared" si="17"/>
        <v>71969000</v>
      </c>
      <c r="F345" s="121">
        <f t="shared" si="17"/>
        <v>73922000</v>
      </c>
    </row>
    <row r="346" spans="1:6" ht="15.75">
      <c r="A346" s="94" t="s">
        <v>250</v>
      </c>
      <c r="B346" s="95" t="s">
        <v>92</v>
      </c>
      <c r="C346" s="95" t="s">
        <v>220</v>
      </c>
      <c r="D346" s="95" t="s">
        <v>331</v>
      </c>
      <c r="E346" s="121">
        <v>71969000</v>
      </c>
      <c r="F346" s="121">
        <v>73922000</v>
      </c>
    </row>
    <row r="347" spans="1:6" ht="15.75">
      <c r="A347" s="193" t="s">
        <v>941</v>
      </c>
      <c r="B347" s="194" t="s">
        <v>953</v>
      </c>
      <c r="C347" s="194" t="s">
        <v>942</v>
      </c>
      <c r="D347" s="194"/>
      <c r="E347" s="192">
        <f>E348</f>
        <v>20739000</v>
      </c>
      <c r="F347" s="192">
        <f>F348</f>
        <v>42529000</v>
      </c>
    </row>
    <row r="348" spans="1:6" s="196" customFormat="1" ht="15.75">
      <c r="A348" s="94" t="s">
        <v>943</v>
      </c>
      <c r="B348" s="95" t="s">
        <v>953</v>
      </c>
      <c r="C348" s="95" t="s">
        <v>942</v>
      </c>
      <c r="D348" s="95" t="s">
        <v>944</v>
      </c>
      <c r="E348" s="121">
        <v>20739000</v>
      </c>
      <c r="F348" s="121">
        <v>42529000</v>
      </c>
    </row>
    <row r="349" spans="1:6" ht="15.75">
      <c r="A349" s="193" t="s">
        <v>274</v>
      </c>
      <c r="B349" s="307"/>
      <c r="C349" s="307"/>
      <c r="D349" s="307"/>
      <c r="E349" s="192">
        <f>E15+E76+E82+E95+E139+E163+E261+E277+E321+E330+E341+E157+E347</f>
        <v>1952272797.0899997</v>
      </c>
      <c r="F349" s="192">
        <f>F15+F76+F82+F95+F139+F163+F261+F277+F321+F330+F341+F157+F347</f>
        <v>1971456236.12</v>
      </c>
    </row>
    <row r="350" spans="1:6" ht="15.75">
      <c r="A350" s="216"/>
      <c r="B350" s="206"/>
      <c r="C350" s="206"/>
      <c r="D350" s="206"/>
      <c r="E350" s="308"/>
      <c r="F350" s="309"/>
    </row>
    <row r="351" spans="1:5" ht="15.75">
      <c r="A351" s="263" t="s">
        <v>732</v>
      </c>
      <c r="B351" s="263"/>
      <c r="C351" s="263"/>
      <c r="D351" s="263"/>
      <c r="E351" s="263"/>
    </row>
    <row r="352" spans="2:4" ht="15.75">
      <c r="B352" s="208"/>
      <c r="C352" s="208"/>
      <c r="D352" s="208"/>
    </row>
    <row r="353" spans="2:6" ht="15.75">
      <c r="B353" s="183"/>
      <c r="C353" s="183"/>
      <c r="D353" s="183"/>
      <c r="E353" s="309"/>
      <c r="F353" s="311"/>
    </row>
    <row r="354" spans="2:5" ht="15.75">
      <c r="B354" s="183"/>
      <c r="C354" s="183"/>
      <c r="D354" s="183"/>
      <c r="E354" s="312"/>
    </row>
    <row r="355" spans="2:5" ht="15.75">
      <c r="B355" s="183"/>
      <c r="C355" s="183"/>
      <c r="D355" s="183"/>
      <c r="E355" s="313"/>
    </row>
    <row r="356" spans="2:5" ht="15.75">
      <c r="B356" s="183"/>
      <c r="C356" s="183"/>
      <c r="D356" s="183"/>
      <c r="E356" s="313"/>
    </row>
    <row r="357" spans="2:5" ht="15.75">
      <c r="B357" s="183"/>
      <c r="C357" s="183"/>
      <c r="D357" s="183"/>
      <c r="E357" s="300"/>
    </row>
    <row r="358" spans="2:5" ht="15.75">
      <c r="B358" s="183"/>
      <c r="C358" s="183"/>
      <c r="D358" s="183"/>
      <c r="E358" s="300"/>
    </row>
    <row r="359" spans="2:5" ht="15.75">
      <c r="B359" s="183"/>
      <c r="C359" s="183"/>
      <c r="D359" s="183"/>
      <c r="E359" s="300"/>
    </row>
    <row r="360" spans="2:5" ht="15.75">
      <c r="B360" s="183"/>
      <c r="C360" s="183"/>
      <c r="D360" s="183"/>
      <c r="E360" s="300"/>
    </row>
    <row r="361" spans="2:5" ht="15.75">
      <c r="B361" s="183"/>
      <c r="C361" s="183"/>
      <c r="D361" s="183"/>
      <c r="E361" s="300"/>
    </row>
    <row r="362" spans="2:5" ht="15.75">
      <c r="B362" s="183"/>
      <c r="C362" s="183"/>
      <c r="D362" s="183"/>
      <c r="E362" s="300"/>
    </row>
    <row r="363" spans="2:5" ht="15.75">
      <c r="B363" s="208"/>
      <c r="C363" s="208"/>
      <c r="D363" s="208"/>
      <c r="E363" s="314"/>
    </row>
    <row r="364" spans="2:4" ht="15.75">
      <c r="B364" s="208"/>
      <c r="C364" s="208"/>
      <c r="D364" s="208"/>
    </row>
    <row r="365" spans="2:4" ht="15.75">
      <c r="B365" s="208"/>
      <c r="C365" s="208"/>
      <c r="D365" s="208"/>
    </row>
    <row r="366" spans="2:4" ht="15.75">
      <c r="B366" s="208"/>
      <c r="C366" s="208"/>
      <c r="D366" s="208"/>
    </row>
    <row r="367" spans="2:4" ht="15.75">
      <c r="B367" s="208"/>
      <c r="C367" s="208"/>
      <c r="D367" s="208"/>
    </row>
    <row r="368" spans="2:4" ht="15.75">
      <c r="B368" s="208"/>
      <c r="C368" s="208"/>
      <c r="D368" s="208"/>
    </row>
    <row r="369" spans="2:4" ht="15.75">
      <c r="B369" s="208"/>
      <c r="C369" s="208"/>
      <c r="D369" s="208"/>
    </row>
    <row r="370" spans="2:4" ht="15.75">
      <c r="B370" s="208"/>
      <c r="C370" s="208"/>
      <c r="D370" s="208"/>
    </row>
    <row r="371" spans="2:4" ht="15.75">
      <c r="B371" s="208"/>
      <c r="C371" s="208"/>
      <c r="D371" s="208"/>
    </row>
    <row r="372" spans="2:4" ht="15.75">
      <c r="B372" s="208"/>
      <c r="C372" s="208"/>
      <c r="D372" s="208"/>
    </row>
    <row r="373" spans="2:4" ht="15.75">
      <c r="B373" s="208"/>
      <c r="C373" s="208"/>
      <c r="D373" s="208"/>
    </row>
    <row r="374" spans="2:4" ht="15.75">
      <c r="B374" s="208"/>
      <c r="C374" s="208"/>
      <c r="D374" s="208"/>
    </row>
    <row r="375" spans="2:4" ht="15.75">
      <c r="B375" s="208"/>
      <c r="C375" s="208"/>
      <c r="D375" s="208"/>
    </row>
    <row r="376" spans="2:4" ht="15.75">
      <c r="B376" s="208"/>
      <c r="C376" s="208"/>
      <c r="D376" s="208"/>
    </row>
    <row r="377" spans="2:4" ht="15.75">
      <c r="B377" s="208"/>
      <c r="C377" s="208"/>
      <c r="D377" s="208"/>
    </row>
    <row r="378" spans="2:4" ht="15.75">
      <c r="B378" s="208"/>
      <c r="C378" s="208"/>
      <c r="D378" s="208"/>
    </row>
    <row r="379" spans="2:4" ht="15.75">
      <c r="B379" s="208"/>
      <c r="C379" s="208"/>
      <c r="D379" s="208"/>
    </row>
    <row r="380" spans="2:4" ht="15.75">
      <c r="B380" s="208"/>
      <c r="C380" s="208"/>
      <c r="D380" s="208"/>
    </row>
    <row r="381" spans="2:4" ht="15.75">
      <c r="B381" s="208"/>
      <c r="C381" s="208"/>
      <c r="D381" s="208"/>
    </row>
    <row r="382" spans="2:4" ht="15.75">
      <c r="B382" s="208"/>
      <c r="C382" s="208"/>
      <c r="D382" s="208"/>
    </row>
    <row r="383" spans="2:4" ht="15.75">
      <c r="B383" s="208"/>
      <c r="C383" s="208"/>
      <c r="D383" s="208"/>
    </row>
    <row r="384" spans="2:4" ht="15.75">
      <c r="B384" s="208"/>
      <c r="C384" s="208"/>
      <c r="D384" s="208"/>
    </row>
    <row r="385" spans="2:4" ht="15.75">
      <c r="B385" s="208"/>
      <c r="C385" s="208"/>
      <c r="D385" s="208"/>
    </row>
    <row r="386" spans="2:4" ht="15.75">
      <c r="B386" s="208"/>
      <c r="C386" s="208"/>
      <c r="D386" s="208"/>
    </row>
    <row r="387" spans="2:4" ht="15.75">
      <c r="B387" s="208"/>
      <c r="C387" s="208"/>
      <c r="D387" s="208"/>
    </row>
    <row r="388" spans="2:4" ht="15.75">
      <c r="B388" s="208"/>
      <c r="C388" s="208"/>
      <c r="D388" s="208"/>
    </row>
    <row r="389" spans="2:4" ht="15.75">
      <c r="B389" s="208"/>
      <c r="C389" s="208"/>
      <c r="D389" s="208"/>
    </row>
    <row r="390" spans="2:4" ht="15.75">
      <c r="B390" s="208"/>
      <c r="C390" s="208"/>
      <c r="D390" s="208"/>
    </row>
    <row r="391" spans="2:4" ht="15.75">
      <c r="B391" s="208"/>
      <c r="C391" s="208"/>
      <c r="D391" s="208"/>
    </row>
    <row r="392" spans="2:4" ht="15.75">
      <c r="B392" s="208"/>
      <c r="C392" s="208"/>
      <c r="D392" s="208"/>
    </row>
    <row r="393" spans="2:4" ht="15.75">
      <c r="B393" s="208"/>
      <c r="C393" s="208"/>
      <c r="D393" s="208"/>
    </row>
    <row r="394" spans="2:4" ht="15.75">
      <c r="B394" s="208"/>
      <c r="C394" s="208"/>
      <c r="D394" s="208"/>
    </row>
    <row r="395" spans="2:4" ht="15.75">
      <c r="B395" s="208"/>
      <c r="C395" s="208"/>
      <c r="D395" s="208"/>
    </row>
    <row r="396" spans="2:4" ht="15.75">
      <c r="B396" s="208"/>
      <c r="C396" s="208"/>
      <c r="D396" s="208"/>
    </row>
    <row r="397" spans="2:4" ht="15.75">
      <c r="B397" s="208"/>
      <c r="C397" s="208"/>
      <c r="D397" s="208"/>
    </row>
    <row r="398" spans="2:4" ht="15.75">
      <c r="B398" s="208"/>
      <c r="C398" s="208"/>
      <c r="D398" s="208"/>
    </row>
    <row r="401" spans="2:4" ht="15.75">
      <c r="B401" s="183"/>
      <c r="C401" s="183"/>
      <c r="D401" s="183"/>
    </row>
    <row r="402" spans="2:4" ht="15.75">
      <c r="B402" s="183"/>
      <c r="C402" s="183"/>
      <c r="D402" s="183"/>
    </row>
    <row r="403" spans="2:4" ht="15.75">
      <c r="B403" s="183"/>
      <c r="C403" s="183"/>
      <c r="D403" s="183"/>
    </row>
    <row r="404" spans="2:4" ht="15.75">
      <c r="B404" s="183"/>
      <c r="C404" s="183"/>
      <c r="D404" s="183"/>
    </row>
    <row r="405" spans="2:4" ht="15.75">
      <c r="B405" s="183"/>
      <c r="C405" s="183"/>
      <c r="D405" s="183"/>
    </row>
    <row r="406" spans="2:4" ht="15.75">
      <c r="B406" s="183"/>
      <c r="C406" s="183"/>
      <c r="D406" s="183"/>
    </row>
    <row r="407" spans="2:4" ht="15.75">
      <c r="B407" s="183"/>
      <c r="C407" s="183"/>
      <c r="D407" s="183"/>
    </row>
    <row r="408" spans="2:4" ht="15.75">
      <c r="B408" s="183"/>
      <c r="C408" s="183"/>
      <c r="D408" s="183"/>
    </row>
    <row r="409" spans="2:4" ht="15.75">
      <c r="B409" s="183"/>
      <c r="C409" s="183"/>
      <c r="D409" s="183"/>
    </row>
    <row r="410" spans="2:4" ht="15.75">
      <c r="B410" s="183"/>
      <c r="C410" s="183"/>
      <c r="D410" s="183"/>
    </row>
    <row r="411" spans="2:4" ht="15.75">
      <c r="B411" s="183"/>
      <c r="C411" s="183"/>
      <c r="D411" s="183"/>
    </row>
    <row r="412" spans="2:4" ht="15.75">
      <c r="B412" s="183"/>
      <c r="C412" s="183"/>
      <c r="D412" s="183"/>
    </row>
    <row r="413" spans="2:4" ht="15.75">
      <c r="B413" s="183"/>
      <c r="C413" s="183"/>
      <c r="D413" s="183"/>
    </row>
    <row r="414" spans="2:4" ht="15.75">
      <c r="B414" s="183"/>
      <c r="C414" s="183"/>
      <c r="D414" s="183"/>
    </row>
    <row r="415" spans="2:4" ht="15.75">
      <c r="B415" s="183"/>
      <c r="C415" s="183"/>
      <c r="D415" s="183"/>
    </row>
    <row r="416" spans="2:4" ht="15.75">
      <c r="B416" s="183"/>
      <c r="C416" s="183"/>
      <c r="D416" s="183"/>
    </row>
    <row r="417" spans="2:4" ht="15.75">
      <c r="B417" s="183"/>
      <c r="C417" s="183"/>
      <c r="D417" s="183"/>
    </row>
    <row r="418" spans="2:4" ht="15.75">
      <c r="B418" s="183"/>
      <c r="C418" s="183"/>
      <c r="D418" s="183"/>
    </row>
    <row r="419" spans="2:4" ht="15.75">
      <c r="B419" s="183"/>
      <c r="C419" s="183"/>
      <c r="D419" s="183"/>
    </row>
    <row r="420" spans="2:4" ht="15.75">
      <c r="B420" s="183"/>
      <c r="C420" s="183"/>
      <c r="D420" s="183"/>
    </row>
    <row r="421" spans="2:4" ht="15.75">
      <c r="B421" s="183"/>
      <c r="C421" s="183"/>
      <c r="D421" s="183"/>
    </row>
    <row r="422" spans="2:4" ht="15.75">
      <c r="B422" s="183"/>
      <c r="C422" s="183"/>
      <c r="D422" s="183"/>
    </row>
    <row r="423" spans="2:4" ht="15.75">
      <c r="B423" s="183"/>
      <c r="C423" s="183"/>
      <c r="D423" s="183"/>
    </row>
    <row r="424" spans="2:4" ht="15.75">
      <c r="B424" s="183"/>
      <c r="C424" s="183"/>
      <c r="D424" s="183"/>
    </row>
    <row r="425" spans="2:4" ht="15.75">
      <c r="B425" s="183"/>
      <c r="C425" s="183"/>
      <c r="D425" s="183"/>
    </row>
    <row r="426" spans="2:4" ht="15.75">
      <c r="B426" s="183"/>
      <c r="C426" s="183"/>
      <c r="D426" s="183"/>
    </row>
    <row r="427" spans="2:4" ht="15.75">
      <c r="B427" s="183"/>
      <c r="C427" s="183"/>
      <c r="D427" s="183"/>
    </row>
    <row r="428" spans="2:4" ht="15.75">
      <c r="B428" s="183"/>
      <c r="C428" s="183"/>
      <c r="D428" s="183"/>
    </row>
    <row r="429" spans="2:4" ht="15.75">
      <c r="B429" s="183"/>
      <c r="C429" s="183"/>
      <c r="D429" s="183"/>
    </row>
    <row r="430" spans="2:4" ht="15.75">
      <c r="B430" s="183"/>
      <c r="C430" s="183"/>
      <c r="D430" s="183"/>
    </row>
    <row r="431" spans="2:4" ht="15.75">
      <c r="B431" s="183"/>
      <c r="C431" s="183"/>
      <c r="D431" s="183"/>
    </row>
    <row r="432" spans="2:4" ht="15.75">
      <c r="B432" s="183"/>
      <c r="C432" s="183"/>
      <c r="D432" s="183"/>
    </row>
    <row r="433" spans="2:4" ht="15.75">
      <c r="B433" s="183"/>
      <c r="C433" s="183"/>
      <c r="D433" s="183"/>
    </row>
    <row r="434" spans="2:4" ht="15.75">
      <c r="B434" s="183"/>
      <c r="C434" s="183"/>
      <c r="D434" s="183"/>
    </row>
    <row r="435" spans="2:4" ht="15.75">
      <c r="B435" s="183"/>
      <c r="C435" s="183"/>
      <c r="D435" s="183"/>
    </row>
    <row r="436" spans="2:4" ht="15.75">
      <c r="B436" s="183"/>
      <c r="C436" s="183"/>
      <c r="D436" s="183"/>
    </row>
    <row r="437" spans="2:4" ht="15.75">
      <c r="B437" s="183"/>
      <c r="C437" s="183"/>
      <c r="D437" s="183"/>
    </row>
    <row r="438" spans="2:4" ht="15.75">
      <c r="B438" s="183"/>
      <c r="C438" s="183"/>
      <c r="D438" s="183"/>
    </row>
    <row r="439" spans="2:4" ht="15.75">
      <c r="B439" s="183"/>
      <c r="C439" s="183"/>
      <c r="D439" s="183"/>
    </row>
    <row r="440" spans="2:4" ht="15.75">
      <c r="B440" s="183"/>
      <c r="C440" s="183"/>
      <c r="D440" s="183"/>
    </row>
    <row r="441" spans="2:4" ht="15.75">
      <c r="B441" s="183"/>
      <c r="C441" s="183"/>
      <c r="D441" s="183"/>
    </row>
    <row r="442" spans="2:4" ht="15.75">
      <c r="B442" s="183"/>
      <c r="C442" s="183"/>
      <c r="D442" s="183"/>
    </row>
    <row r="443" spans="2:4" ht="15.75">
      <c r="B443" s="183"/>
      <c r="C443" s="183"/>
      <c r="D443" s="183"/>
    </row>
    <row r="444" spans="2:4" ht="15.75">
      <c r="B444" s="183"/>
      <c r="C444" s="183"/>
      <c r="D444" s="183"/>
    </row>
    <row r="445" spans="2:4" ht="15.75">
      <c r="B445" s="183"/>
      <c r="C445" s="183"/>
      <c r="D445" s="183"/>
    </row>
    <row r="446" spans="2:4" ht="15.75">
      <c r="B446" s="183"/>
      <c r="C446" s="183"/>
      <c r="D446" s="183"/>
    </row>
    <row r="447" spans="2:4" ht="15.75">
      <c r="B447" s="183"/>
      <c r="C447" s="183"/>
      <c r="D447" s="183"/>
    </row>
    <row r="448" spans="2:4" ht="15.75">
      <c r="B448" s="183"/>
      <c r="C448" s="183"/>
      <c r="D448" s="183"/>
    </row>
    <row r="449" spans="2:4" ht="15.75">
      <c r="B449" s="183"/>
      <c r="C449" s="183"/>
      <c r="D449" s="183"/>
    </row>
    <row r="450" spans="2:4" ht="15.75">
      <c r="B450" s="183"/>
      <c r="C450" s="183"/>
      <c r="D450" s="183"/>
    </row>
    <row r="451" spans="2:4" ht="15.75">
      <c r="B451" s="183"/>
      <c r="C451" s="183"/>
      <c r="D451" s="183"/>
    </row>
    <row r="452" spans="2:4" ht="15.75">
      <c r="B452" s="183"/>
      <c r="C452" s="183"/>
      <c r="D452" s="183"/>
    </row>
    <row r="453" spans="2:4" ht="15.75">
      <c r="B453" s="183"/>
      <c r="C453" s="183"/>
      <c r="D453" s="183"/>
    </row>
    <row r="454" spans="2:4" ht="15.75">
      <c r="B454" s="183"/>
      <c r="C454" s="183"/>
      <c r="D454" s="183"/>
    </row>
    <row r="455" spans="2:4" ht="15.75">
      <c r="B455" s="183"/>
      <c r="C455" s="183"/>
      <c r="D455" s="183"/>
    </row>
    <row r="456" spans="2:4" ht="15.75">
      <c r="B456" s="183"/>
      <c r="C456" s="183"/>
      <c r="D456" s="183"/>
    </row>
    <row r="457" spans="2:4" ht="15.75">
      <c r="B457" s="183"/>
      <c r="C457" s="183"/>
      <c r="D457" s="183"/>
    </row>
    <row r="458" spans="2:4" ht="15.75">
      <c r="B458" s="183"/>
      <c r="C458" s="183"/>
      <c r="D458" s="183"/>
    </row>
    <row r="459" spans="2:4" ht="15.75">
      <c r="B459" s="183"/>
      <c r="C459" s="183"/>
      <c r="D459" s="183"/>
    </row>
    <row r="460" spans="2:4" ht="15.75">
      <c r="B460" s="183"/>
      <c r="C460" s="183"/>
      <c r="D460" s="183"/>
    </row>
    <row r="461" spans="2:4" ht="15.75">
      <c r="B461" s="183"/>
      <c r="C461" s="183"/>
      <c r="D461" s="183"/>
    </row>
    <row r="462" spans="2:4" ht="15.75">
      <c r="B462" s="183"/>
      <c r="C462" s="183"/>
      <c r="D462" s="183"/>
    </row>
    <row r="463" spans="2:4" ht="15.75">
      <c r="B463" s="183"/>
      <c r="C463" s="183"/>
      <c r="D463" s="183"/>
    </row>
    <row r="464" spans="2:4" ht="15.75">
      <c r="B464" s="183"/>
      <c r="C464" s="183"/>
      <c r="D464" s="183"/>
    </row>
    <row r="465" spans="2:4" ht="15.75">
      <c r="B465" s="183"/>
      <c r="C465" s="183"/>
      <c r="D465" s="183"/>
    </row>
    <row r="466" spans="2:4" ht="15.75">
      <c r="B466" s="183"/>
      <c r="C466" s="183"/>
      <c r="D466" s="183"/>
    </row>
    <row r="467" spans="2:4" ht="15.75">
      <c r="B467" s="183"/>
      <c r="C467" s="183"/>
      <c r="D467" s="183"/>
    </row>
    <row r="468" spans="2:4" ht="15.75">
      <c r="B468" s="183"/>
      <c r="C468" s="183"/>
      <c r="D468" s="183"/>
    </row>
    <row r="469" spans="2:4" ht="15.75">
      <c r="B469" s="183"/>
      <c r="C469" s="183"/>
      <c r="D469" s="183"/>
    </row>
    <row r="470" spans="2:4" ht="15.75">
      <c r="B470" s="183"/>
      <c r="C470" s="183"/>
      <c r="D470" s="183"/>
    </row>
    <row r="471" spans="2:4" ht="15.75">
      <c r="B471" s="183"/>
      <c r="C471" s="183"/>
      <c r="D471" s="183"/>
    </row>
    <row r="472" spans="2:4" ht="15.75">
      <c r="B472" s="183"/>
      <c r="C472" s="183"/>
      <c r="D472" s="183"/>
    </row>
    <row r="473" spans="2:4" ht="15.75">
      <c r="B473" s="183"/>
      <c r="C473" s="183"/>
      <c r="D473" s="183"/>
    </row>
    <row r="474" spans="2:4" ht="15.75">
      <c r="B474" s="183"/>
      <c r="C474" s="183"/>
      <c r="D474" s="183"/>
    </row>
    <row r="475" spans="2:4" ht="15.75">
      <c r="B475" s="183"/>
      <c r="C475" s="183"/>
      <c r="D475" s="183"/>
    </row>
    <row r="476" spans="2:4" ht="15.75">
      <c r="B476" s="183"/>
      <c r="C476" s="183"/>
      <c r="D476" s="183"/>
    </row>
    <row r="477" spans="2:4" ht="15.75">
      <c r="B477" s="183"/>
      <c r="C477" s="183"/>
      <c r="D477" s="183"/>
    </row>
    <row r="478" spans="2:4" ht="15.75">
      <c r="B478" s="183"/>
      <c r="C478" s="183"/>
      <c r="D478" s="183"/>
    </row>
    <row r="479" spans="2:4" ht="15.75">
      <c r="B479" s="183"/>
      <c r="C479" s="183"/>
      <c r="D479" s="183"/>
    </row>
    <row r="480" spans="2:4" ht="15.75">
      <c r="B480" s="183"/>
      <c r="C480" s="183"/>
      <c r="D480" s="183"/>
    </row>
    <row r="481" spans="2:4" ht="15.75">
      <c r="B481" s="183"/>
      <c r="C481" s="183"/>
      <c r="D481" s="183"/>
    </row>
    <row r="482" spans="2:4" ht="15.75">
      <c r="B482" s="183"/>
      <c r="C482" s="183"/>
      <c r="D482" s="183"/>
    </row>
    <row r="483" spans="2:4" ht="15.75">
      <c r="B483" s="183"/>
      <c r="C483" s="183"/>
      <c r="D483" s="183"/>
    </row>
    <row r="484" spans="2:4" ht="15.75">
      <c r="B484" s="183"/>
      <c r="C484" s="183"/>
      <c r="D484" s="183"/>
    </row>
    <row r="485" spans="2:4" ht="15.75">
      <c r="B485" s="183"/>
      <c r="C485" s="183"/>
      <c r="D485" s="183"/>
    </row>
    <row r="486" spans="2:4" ht="15.75">
      <c r="B486" s="183"/>
      <c r="C486" s="183"/>
      <c r="D486" s="183"/>
    </row>
    <row r="487" spans="2:4" ht="15.75">
      <c r="B487" s="183"/>
      <c r="C487" s="183"/>
      <c r="D487" s="183"/>
    </row>
    <row r="488" spans="2:4" ht="15.75">
      <c r="B488" s="183"/>
      <c r="C488" s="183"/>
      <c r="D488" s="183"/>
    </row>
    <row r="489" spans="2:4" ht="15.75">
      <c r="B489" s="183"/>
      <c r="C489" s="183"/>
      <c r="D489" s="183"/>
    </row>
    <row r="490" spans="2:4" ht="15.75">
      <c r="B490" s="183"/>
      <c r="C490" s="183"/>
      <c r="D490" s="183"/>
    </row>
    <row r="491" spans="2:4" ht="15.75">
      <c r="B491" s="183"/>
      <c r="C491" s="183"/>
      <c r="D491" s="183"/>
    </row>
    <row r="492" spans="2:4" ht="15.75">
      <c r="B492" s="183"/>
      <c r="C492" s="183"/>
      <c r="D492" s="183"/>
    </row>
    <row r="493" spans="2:4" ht="15.75">
      <c r="B493" s="183"/>
      <c r="C493" s="183"/>
      <c r="D493" s="183"/>
    </row>
    <row r="494" spans="2:4" ht="15.75">
      <c r="B494" s="183"/>
      <c r="C494" s="183"/>
      <c r="D494" s="183"/>
    </row>
    <row r="495" spans="2:4" ht="15.75">
      <c r="B495" s="183"/>
      <c r="C495" s="183"/>
      <c r="D495" s="183"/>
    </row>
    <row r="496" spans="2:4" ht="15.75">
      <c r="B496" s="183"/>
      <c r="C496" s="183"/>
      <c r="D496" s="183"/>
    </row>
    <row r="497" spans="2:4" ht="15.75">
      <c r="B497" s="183"/>
      <c r="C497" s="183"/>
      <c r="D497" s="183"/>
    </row>
    <row r="498" spans="2:4" ht="15.75">
      <c r="B498" s="183"/>
      <c r="C498" s="183"/>
      <c r="D498" s="183"/>
    </row>
    <row r="499" spans="2:4" ht="15.75">
      <c r="B499" s="183"/>
      <c r="C499" s="183"/>
      <c r="D499" s="183"/>
    </row>
    <row r="500" spans="2:4" ht="15.75">
      <c r="B500" s="183"/>
      <c r="C500" s="183"/>
      <c r="D500" s="183"/>
    </row>
    <row r="501" spans="2:4" ht="15.75">
      <c r="B501" s="183"/>
      <c r="C501" s="183"/>
      <c r="D501" s="183"/>
    </row>
    <row r="502" spans="2:4" ht="15.75">
      <c r="B502" s="183"/>
      <c r="C502" s="183"/>
      <c r="D502" s="183"/>
    </row>
    <row r="503" spans="2:4" ht="15.75">
      <c r="B503" s="183"/>
      <c r="C503" s="183"/>
      <c r="D503" s="183"/>
    </row>
    <row r="504" spans="2:4" ht="15.75">
      <c r="B504" s="183"/>
      <c r="C504" s="183"/>
      <c r="D504" s="183"/>
    </row>
    <row r="505" spans="2:4" ht="15.75">
      <c r="B505" s="183"/>
      <c r="C505" s="183"/>
      <c r="D505" s="183"/>
    </row>
    <row r="506" spans="2:4" ht="15.75">
      <c r="B506" s="183"/>
      <c r="C506" s="183"/>
      <c r="D506" s="183"/>
    </row>
    <row r="507" spans="2:4" ht="15.75">
      <c r="B507" s="183"/>
      <c r="C507" s="183"/>
      <c r="D507" s="183"/>
    </row>
    <row r="508" spans="2:4" ht="15.75">
      <c r="B508" s="183"/>
      <c r="C508" s="183"/>
      <c r="D508" s="183"/>
    </row>
    <row r="509" spans="2:4" ht="15.75">
      <c r="B509" s="183"/>
      <c r="C509" s="183"/>
      <c r="D509" s="183"/>
    </row>
    <row r="510" spans="2:4" ht="15.75">
      <c r="B510" s="183"/>
      <c r="C510" s="183"/>
      <c r="D510" s="183"/>
    </row>
    <row r="511" spans="2:4" ht="15.75">
      <c r="B511" s="183"/>
      <c r="C511" s="183"/>
      <c r="D511" s="183"/>
    </row>
    <row r="512" spans="2:4" ht="15.75">
      <c r="B512" s="183"/>
      <c r="C512" s="183"/>
      <c r="D512" s="183"/>
    </row>
    <row r="513" spans="2:4" ht="15.75">
      <c r="B513" s="183"/>
      <c r="C513" s="183"/>
      <c r="D513" s="183"/>
    </row>
    <row r="514" spans="2:4" ht="15.75">
      <c r="B514" s="183"/>
      <c r="C514" s="183"/>
      <c r="D514" s="183"/>
    </row>
    <row r="515" spans="2:4" ht="15.75">
      <c r="B515" s="183"/>
      <c r="C515" s="183"/>
      <c r="D515" s="183"/>
    </row>
    <row r="516" spans="2:4" ht="15.75">
      <c r="B516" s="183"/>
      <c r="C516" s="183"/>
      <c r="D516" s="183"/>
    </row>
    <row r="517" spans="2:4" ht="15.75">
      <c r="B517" s="183"/>
      <c r="C517" s="183"/>
      <c r="D517" s="183"/>
    </row>
    <row r="518" spans="2:4" ht="15.75">
      <c r="B518" s="183"/>
      <c r="C518" s="183"/>
      <c r="D518" s="183"/>
    </row>
    <row r="519" spans="2:4" ht="15.75">
      <c r="B519" s="183"/>
      <c r="C519" s="183"/>
      <c r="D519" s="183"/>
    </row>
    <row r="520" spans="2:4" ht="15.75">
      <c r="B520" s="183"/>
      <c r="C520" s="183"/>
      <c r="D520" s="183"/>
    </row>
    <row r="521" spans="2:4" ht="15.75">
      <c r="B521" s="183"/>
      <c r="C521" s="183"/>
      <c r="D521" s="183"/>
    </row>
    <row r="522" spans="2:4" ht="15.75">
      <c r="B522" s="183"/>
      <c r="C522" s="183"/>
      <c r="D522" s="183"/>
    </row>
    <row r="523" spans="2:4" ht="15.75">
      <c r="B523" s="183"/>
      <c r="C523" s="183"/>
      <c r="D523" s="183"/>
    </row>
    <row r="524" spans="2:4" ht="15.75">
      <c r="B524" s="183"/>
      <c r="C524" s="183"/>
      <c r="D524" s="183"/>
    </row>
    <row r="525" spans="2:4" ht="15.75">
      <c r="B525" s="183"/>
      <c r="C525" s="183"/>
      <c r="D525" s="183"/>
    </row>
    <row r="526" spans="2:4" ht="15.75">
      <c r="B526" s="183"/>
      <c r="C526" s="183"/>
      <c r="D526" s="183"/>
    </row>
    <row r="527" spans="2:4" ht="15.75">
      <c r="B527" s="183"/>
      <c r="C527" s="183"/>
      <c r="D527" s="183"/>
    </row>
    <row r="528" spans="2:4" ht="15.75">
      <c r="B528" s="183"/>
      <c r="C528" s="183"/>
      <c r="D528" s="183"/>
    </row>
    <row r="529" spans="2:4" ht="15.75">
      <c r="B529" s="183"/>
      <c r="C529" s="183"/>
      <c r="D529" s="183"/>
    </row>
    <row r="530" spans="2:4" ht="15.75">
      <c r="B530" s="183"/>
      <c r="C530" s="183"/>
      <c r="D530" s="183"/>
    </row>
    <row r="531" spans="2:4" ht="15.75">
      <c r="B531" s="183"/>
      <c r="C531" s="183"/>
      <c r="D531" s="183"/>
    </row>
    <row r="532" spans="2:4" ht="15.75">
      <c r="B532" s="183"/>
      <c r="C532" s="183"/>
      <c r="D532" s="183"/>
    </row>
    <row r="533" spans="2:4" ht="15.75">
      <c r="B533" s="183"/>
      <c r="C533" s="183"/>
      <c r="D533" s="183"/>
    </row>
    <row r="534" spans="2:4" ht="15.75">
      <c r="B534" s="183"/>
      <c r="C534" s="183"/>
      <c r="D534" s="183"/>
    </row>
    <row r="535" spans="2:4" ht="15.75">
      <c r="B535" s="183"/>
      <c r="C535" s="183"/>
      <c r="D535" s="183"/>
    </row>
    <row r="536" spans="2:4" ht="15.75">
      <c r="B536" s="183"/>
      <c r="C536" s="183"/>
      <c r="D536" s="183"/>
    </row>
    <row r="537" spans="2:4" ht="15.75">
      <c r="B537" s="183"/>
      <c r="C537" s="183"/>
      <c r="D537" s="183"/>
    </row>
    <row r="538" spans="2:4" ht="15.75">
      <c r="B538" s="183"/>
      <c r="C538" s="183"/>
      <c r="D538" s="183"/>
    </row>
    <row r="539" spans="2:4" ht="15.75">
      <c r="B539" s="183"/>
      <c r="C539" s="183"/>
      <c r="D539" s="183"/>
    </row>
    <row r="540" spans="2:4" ht="15.75">
      <c r="B540" s="183"/>
      <c r="C540" s="183"/>
      <c r="D540" s="183"/>
    </row>
    <row r="541" spans="2:4" ht="15.75">
      <c r="B541" s="183"/>
      <c r="C541" s="183"/>
      <c r="D541" s="183"/>
    </row>
    <row r="542" spans="2:4" ht="15.75">
      <c r="B542" s="183"/>
      <c r="C542" s="183"/>
      <c r="D542" s="183"/>
    </row>
    <row r="543" spans="2:4" ht="15.75">
      <c r="B543" s="183"/>
      <c r="C543" s="183"/>
      <c r="D543" s="183"/>
    </row>
    <row r="544" spans="2:4" ht="15.75">
      <c r="B544" s="183"/>
      <c r="C544" s="183"/>
      <c r="D544" s="183"/>
    </row>
    <row r="545" spans="2:4" ht="15.75">
      <c r="B545" s="183"/>
      <c r="C545" s="183"/>
      <c r="D545" s="183"/>
    </row>
    <row r="546" spans="2:4" ht="15.75">
      <c r="B546" s="183"/>
      <c r="C546" s="183"/>
      <c r="D546" s="183"/>
    </row>
    <row r="547" spans="2:4" ht="15.75">
      <c r="B547" s="183"/>
      <c r="C547" s="183"/>
      <c r="D547" s="183"/>
    </row>
    <row r="548" spans="2:4" ht="15.75">
      <c r="B548" s="183"/>
      <c r="C548" s="183"/>
      <c r="D548" s="183"/>
    </row>
    <row r="549" spans="2:4" ht="15.75">
      <c r="B549" s="183"/>
      <c r="C549" s="183"/>
      <c r="D549" s="183"/>
    </row>
    <row r="550" spans="2:4" ht="15.75">
      <c r="B550" s="183"/>
      <c r="C550" s="183"/>
      <c r="D550" s="183"/>
    </row>
    <row r="551" spans="2:4" ht="15.75">
      <c r="B551" s="183"/>
      <c r="C551" s="183"/>
      <c r="D551" s="183"/>
    </row>
    <row r="552" spans="2:4" ht="15.75">
      <c r="B552" s="183"/>
      <c r="C552" s="183"/>
      <c r="D552" s="183"/>
    </row>
    <row r="553" spans="2:4" ht="15.75">
      <c r="B553" s="183"/>
      <c r="C553" s="183"/>
      <c r="D553" s="183"/>
    </row>
    <row r="554" spans="2:4" ht="15.75">
      <c r="B554" s="183"/>
      <c r="C554" s="183"/>
      <c r="D554" s="183"/>
    </row>
    <row r="555" spans="2:4" ht="15.75">
      <c r="B555" s="183"/>
      <c r="C555" s="183"/>
      <c r="D555" s="183"/>
    </row>
    <row r="556" spans="2:4" ht="15.75">
      <c r="B556" s="183"/>
      <c r="C556" s="183"/>
      <c r="D556" s="183"/>
    </row>
    <row r="557" spans="2:4" ht="15.75">
      <c r="B557" s="183"/>
      <c r="C557" s="183"/>
      <c r="D557" s="183"/>
    </row>
    <row r="558" spans="2:4" ht="15.75">
      <c r="B558" s="183"/>
      <c r="C558" s="183"/>
      <c r="D558" s="183"/>
    </row>
    <row r="559" spans="2:4" ht="15.75">
      <c r="B559" s="183"/>
      <c r="C559" s="183"/>
      <c r="D559" s="183"/>
    </row>
    <row r="560" spans="2:4" ht="15.75">
      <c r="B560" s="183"/>
      <c r="C560" s="183"/>
      <c r="D560" s="183"/>
    </row>
    <row r="561" spans="2:4" ht="15.75">
      <c r="B561" s="183"/>
      <c r="C561" s="183"/>
      <c r="D561" s="183"/>
    </row>
    <row r="562" spans="2:4" ht="15.75">
      <c r="B562" s="183"/>
      <c r="C562" s="183"/>
      <c r="D562" s="183"/>
    </row>
    <row r="563" spans="2:4" ht="15.75">
      <c r="B563" s="183"/>
      <c r="C563" s="183"/>
      <c r="D563" s="183"/>
    </row>
    <row r="564" spans="2:4" ht="15.75">
      <c r="B564" s="183"/>
      <c r="C564" s="183"/>
      <c r="D564" s="183"/>
    </row>
    <row r="565" spans="2:4" ht="15.75">
      <c r="B565" s="183"/>
      <c r="C565" s="183"/>
      <c r="D565" s="183"/>
    </row>
    <row r="566" spans="2:4" ht="15.75">
      <c r="B566" s="183"/>
      <c r="C566" s="183"/>
      <c r="D566" s="183"/>
    </row>
    <row r="567" spans="2:4" ht="15.75">
      <c r="B567" s="183"/>
      <c r="C567" s="183"/>
      <c r="D567" s="183"/>
    </row>
    <row r="568" spans="2:4" ht="15.75">
      <c r="B568" s="183"/>
      <c r="C568" s="183"/>
      <c r="D568" s="183"/>
    </row>
    <row r="569" spans="2:4" ht="15.75">
      <c r="B569" s="183"/>
      <c r="C569" s="183"/>
      <c r="D569" s="183"/>
    </row>
    <row r="570" spans="2:4" ht="15.75">
      <c r="B570" s="183"/>
      <c r="C570" s="183"/>
      <c r="D570" s="183"/>
    </row>
    <row r="571" spans="2:4" ht="15.75">
      <c r="B571" s="183"/>
      <c r="C571" s="183"/>
      <c r="D571" s="183"/>
    </row>
    <row r="572" spans="2:4" ht="15.75">
      <c r="B572" s="183"/>
      <c r="C572" s="183"/>
      <c r="D572" s="183"/>
    </row>
    <row r="573" spans="2:4" ht="15.75">
      <c r="B573" s="183"/>
      <c r="C573" s="183"/>
      <c r="D573" s="183"/>
    </row>
    <row r="574" spans="2:4" ht="15.75">
      <c r="B574" s="183"/>
      <c r="C574" s="183"/>
      <c r="D574" s="183"/>
    </row>
    <row r="575" spans="2:4" ht="15.75">
      <c r="B575" s="183"/>
      <c r="C575" s="183"/>
      <c r="D575" s="183"/>
    </row>
    <row r="576" spans="2:4" ht="15.75">
      <c r="B576" s="183"/>
      <c r="C576" s="183"/>
      <c r="D576" s="183"/>
    </row>
    <row r="577" spans="2:4" ht="15.75">
      <c r="B577" s="183"/>
      <c r="C577" s="183"/>
      <c r="D577" s="183"/>
    </row>
    <row r="578" spans="2:4" ht="15.75">
      <c r="B578" s="183"/>
      <c r="C578" s="183"/>
      <c r="D578" s="183"/>
    </row>
    <row r="579" spans="2:4" ht="15.75">
      <c r="B579" s="183"/>
      <c r="C579" s="183"/>
      <c r="D579" s="183"/>
    </row>
    <row r="580" spans="2:4" ht="15.75">
      <c r="B580" s="183"/>
      <c r="C580" s="183"/>
      <c r="D580" s="183"/>
    </row>
    <row r="581" spans="2:4" ht="15.75">
      <c r="B581" s="183"/>
      <c r="C581" s="183"/>
      <c r="D581" s="183"/>
    </row>
    <row r="582" spans="2:4" ht="15.75">
      <c r="B582" s="183"/>
      <c r="C582" s="183"/>
      <c r="D582" s="183"/>
    </row>
    <row r="583" spans="2:4" ht="15.75">
      <c r="B583" s="183"/>
      <c r="C583" s="183"/>
      <c r="D583" s="183"/>
    </row>
    <row r="584" spans="2:4" ht="15.75">
      <c r="B584" s="183"/>
      <c r="C584" s="183"/>
      <c r="D584" s="183"/>
    </row>
    <row r="585" spans="2:4" ht="15.75">
      <c r="B585" s="183"/>
      <c r="C585" s="183"/>
      <c r="D585" s="183"/>
    </row>
    <row r="586" spans="2:4" ht="15.75">
      <c r="B586" s="183"/>
      <c r="C586" s="183"/>
      <c r="D586" s="183"/>
    </row>
    <row r="587" spans="2:4" ht="15.75">
      <c r="B587" s="183"/>
      <c r="C587" s="183"/>
      <c r="D587" s="183"/>
    </row>
    <row r="588" spans="2:4" ht="15.75">
      <c r="B588" s="183"/>
      <c r="C588" s="183"/>
      <c r="D588" s="183"/>
    </row>
    <row r="589" spans="2:4" ht="15.75">
      <c r="B589" s="183"/>
      <c r="C589" s="183"/>
      <c r="D589" s="183"/>
    </row>
    <row r="590" spans="2:4" ht="15.75">
      <c r="B590" s="183"/>
      <c r="C590" s="183"/>
      <c r="D590" s="183"/>
    </row>
    <row r="591" spans="2:4" ht="15.75">
      <c r="B591" s="183"/>
      <c r="C591" s="183"/>
      <c r="D591" s="183"/>
    </row>
    <row r="592" spans="2:4" ht="15.75">
      <c r="B592" s="183"/>
      <c r="C592" s="183"/>
      <c r="D592" s="183"/>
    </row>
    <row r="593" spans="2:4" ht="15.75">
      <c r="B593" s="183"/>
      <c r="C593" s="183"/>
      <c r="D593" s="183"/>
    </row>
    <row r="594" spans="2:4" ht="15.75">
      <c r="B594" s="183"/>
      <c r="C594" s="183"/>
      <c r="D594" s="183"/>
    </row>
    <row r="595" spans="2:4" ht="15.75">
      <c r="B595" s="183"/>
      <c r="C595" s="183"/>
      <c r="D595" s="183"/>
    </row>
    <row r="596" spans="2:4" ht="15.75">
      <c r="B596" s="183"/>
      <c r="C596" s="183"/>
      <c r="D596" s="183"/>
    </row>
    <row r="597" spans="2:4" ht="15.75">
      <c r="B597" s="183"/>
      <c r="C597" s="183"/>
      <c r="D597" s="183"/>
    </row>
    <row r="598" spans="2:4" ht="15.75">
      <c r="B598" s="183"/>
      <c r="C598" s="183"/>
      <c r="D598" s="183"/>
    </row>
    <row r="599" spans="2:4" ht="15.75">
      <c r="B599" s="183"/>
      <c r="C599" s="183"/>
      <c r="D599" s="183"/>
    </row>
    <row r="600" spans="2:4" ht="15.75">
      <c r="B600" s="183"/>
      <c r="C600" s="183"/>
      <c r="D600" s="183"/>
    </row>
    <row r="601" spans="2:4" ht="15.75">
      <c r="B601" s="183"/>
      <c r="C601" s="183"/>
      <c r="D601" s="183"/>
    </row>
    <row r="602" spans="2:4" ht="15.75">
      <c r="B602" s="183"/>
      <c r="C602" s="183"/>
      <c r="D602" s="183"/>
    </row>
    <row r="603" spans="2:4" ht="15.75">
      <c r="B603" s="183"/>
      <c r="C603" s="183"/>
      <c r="D603" s="183"/>
    </row>
    <row r="604" spans="2:4" ht="15.75">
      <c r="B604" s="183"/>
      <c r="C604" s="183"/>
      <c r="D604" s="183"/>
    </row>
    <row r="605" spans="2:4" ht="15.75">
      <c r="B605" s="183"/>
      <c r="C605" s="183"/>
      <c r="D605" s="183"/>
    </row>
    <row r="606" spans="2:4" ht="15.75">
      <c r="B606" s="183"/>
      <c r="C606" s="183"/>
      <c r="D606" s="183"/>
    </row>
    <row r="607" spans="2:4" ht="15.75">
      <c r="B607" s="183"/>
      <c r="C607" s="183"/>
      <c r="D607" s="183"/>
    </row>
    <row r="608" spans="2:4" ht="15.75">
      <c r="B608" s="183"/>
      <c r="C608" s="183"/>
      <c r="D608" s="183"/>
    </row>
    <row r="609" spans="2:4" ht="15.75">
      <c r="B609" s="183"/>
      <c r="C609" s="183"/>
      <c r="D609" s="183"/>
    </row>
    <row r="610" spans="2:4" ht="15.75">
      <c r="B610" s="183"/>
      <c r="C610" s="183"/>
      <c r="D610" s="183"/>
    </row>
    <row r="611" spans="2:4" ht="15.75">
      <c r="B611" s="183"/>
      <c r="C611" s="183"/>
      <c r="D611" s="183"/>
    </row>
    <row r="612" spans="2:4" ht="15.75">
      <c r="B612" s="183"/>
      <c r="C612" s="183"/>
      <c r="D612" s="183"/>
    </row>
    <row r="613" spans="2:4" ht="15.75">
      <c r="B613" s="183"/>
      <c r="C613" s="183"/>
      <c r="D613" s="183"/>
    </row>
    <row r="614" spans="2:4" ht="15.75">
      <c r="B614" s="183"/>
      <c r="C614" s="183"/>
      <c r="D614" s="183"/>
    </row>
    <row r="615" spans="2:4" ht="15.75">
      <c r="B615" s="183"/>
      <c r="C615" s="183"/>
      <c r="D615" s="183"/>
    </row>
    <row r="616" spans="2:4" ht="15.75">
      <c r="B616" s="183"/>
      <c r="C616" s="183"/>
      <c r="D616" s="183"/>
    </row>
    <row r="617" spans="2:4" ht="15.75">
      <c r="B617" s="183"/>
      <c r="C617" s="183"/>
      <c r="D617" s="183"/>
    </row>
    <row r="618" spans="2:4" ht="15.75">
      <c r="B618" s="183"/>
      <c r="C618" s="183"/>
      <c r="D618" s="183"/>
    </row>
    <row r="619" spans="2:4" ht="15.75">
      <c r="B619" s="183"/>
      <c r="C619" s="183"/>
      <c r="D619" s="183"/>
    </row>
    <row r="620" spans="2:4" ht="15.75">
      <c r="B620" s="183"/>
      <c r="C620" s="183"/>
      <c r="D620" s="183"/>
    </row>
    <row r="621" spans="2:4" ht="15.75">
      <c r="B621" s="183"/>
      <c r="C621" s="183"/>
      <c r="D621" s="183"/>
    </row>
    <row r="622" spans="2:4" ht="15.75">
      <c r="B622" s="183"/>
      <c r="C622" s="183"/>
      <c r="D622" s="183"/>
    </row>
    <row r="623" spans="2:4" ht="15.75">
      <c r="B623" s="183"/>
      <c r="C623" s="183"/>
      <c r="D623" s="183"/>
    </row>
    <row r="624" spans="2:4" ht="15.75">
      <c r="B624" s="183"/>
      <c r="C624" s="183"/>
      <c r="D624" s="183"/>
    </row>
    <row r="625" spans="2:4" ht="15.75">
      <c r="B625" s="183"/>
      <c r="C625" s="183"/>
      <c r="D625" s="183"/>
    </row>
    <row r="626" spans="2:4" ht="15.75">
      <c r="B626" s="183"/>
      <c r="C626" s="183"/>
      <c r="D626" s="183"/>
    </row>
    <row r="627" spans="2:4" ht="15.75">
      <c r="B627" s="183"/>
      <c r="C627" s="183"/>
      <c r="D627" s="183"/>
    </row>
    <row r="628" spans="2:4" ht="15.75">
      <c r="B628" s="183"/>
      <c r="C628" s="183"/>
      <c r="D628" s="183"/>
    </row>
    <row r="629" spans="2:4" ht="15.75">
      <c r="B629" s="183"/>
      <c r="C629" s="183"/>
      <c r="D629" s="183"/>
    </row>
  </sheetData>
  <sheetProtection/>
  <mergeCells count="16">
    <mergeCell ref="A351:E351"/>
    <mergeCell ref="B2:F2"/>
    <mergeCell ref="B1:F1"/>
    <mergeCell ref="B3:F3"/>
    <mergeCell ref="B4:F4"/>
    <mergeCell ref="B5:F5"/>
    <mergeCell ref="B6:F6"/>
    <mergeCell ref="A9:F9"/>
    <mergeCell ref="A10:E10"/>
    <mergeCell ref="D11:E11"/>
    <mergeCell ref="A12:A13"/>
    <mergeCell ref="B12:B13"/>
    <mergeCell ref="C12:C13"/>
    <mergeCell ref="D12:D13"/>
    <mergeCell ref="E12:F12"/>
    <mergeCell ref="B8:E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rgb="FF92D050"/>
  </sheetPr>
  <dimension ref="A1:N536"/>
  <sheetViews>
    <sheetView zoomScale="115" zoomScaleNormal="115" zoomScalePageLayoutView="0" workbookViewId="0" topLeftCell="A58">
      <selection activeCell="A6" sqref="A6:D6"/>
    </sheetView>
  </sheetViews>
  <sheetFormatPr defaultColWidth="9.00390625" defaultRowHeight="12.75"/>
  <cols>
    <col min="1" max="1" width="82.375" style="140" customWidth="1"/>
    <col min="2" max="2" width="16.00390625" style="141" customWidth="1"/>
    <col min="3" max="3" width="4.625" style="142" customWidth="1"/>
    <col min="4" max="4" width="17.00390625" style="144" customWidth="1"/>
    <col min="5" max="6" width="10.75390625" style="45" bestFit="1" customWidth="1"/>
    <col min="7" max="11" width="9.125" style="45" customWidth="1"/>
    <col min="12" max="12" width="14.125" style="45" customWidth="1"/>
    <col min="13" max="13" width="9.125" style="45" customWidth="1"/>
    <col min="14" max="14" width="11.00390625" style="45" bestFit="1" customWidth="1"/>
    <col min="15" max="16384" width="9.125" style="45" customWidth="1"/>
  </cols>
  <sheetData>
    <row r="1" spans="1:4" s="3" customFormat="1" ht="15.75">
      <c r="A1" s="253" t="s">
        <v>602</v>
      </c>
      <c r="B1" s="253"/>
      <c r="C1" s="253"/>
      <c r="D1" s="253"/>
    </row>
    <row r="2" spans="1:4" s="3" customFormat="1" ht="15.75">
      <c r="A2" s="253" t="s">
        <v>305</v>
      </c>
      <c r="B2" s="253"/>
      <c r="C2" s="253"/>
      <c r="D2" s="253"/>
    </row>
    <row r="3" spans="1:4" s="3" customFormat="1" ht="15.75">
      <c r="A3" s="253" t="s">
        <v>306</v>
      </c>
      <c r="B3" s="253"/>
      <c r="C3" s="253"/>
      <c r="D3" s="253"/>
    </row>
    <row r="4" spans="1:4" s="3" customFormat="1" ht="15.75">
      <c r="A4" s="253" t="s">
        <v>304</v>
      </c>
      <c r="B4" s="253"/>
      <c r="C4" s="253"/>
      <c r="D4" s="253"/>
    </row>
    <row r="5" spans="1:4" s="3" customFormat="1" ht="15.75">
      <c r="A5" s="253" t="s">
        <v>937</v>
      </c>
      <c r="B5" s="253"/>
      <c r="C5" s="253"/>
      <c r="D5" s="253"/>
    </row>
    <row r="6" spans="1:4" s="3" customFormat="1" ht="15.75">
      <c r="A6" s="253" t="s">
        <v>936</v>
      </c>
      <c r="B6" s="255"/>
      <c r="C6" s="255"/>
      <c r="D6" s="255"/>
    </row>
    <row r="7" spans="1:4" s="3" customFormat="1" ht="15.75">
      <c r="A7" s="253"/>
      <c r="B7" s="241"/>
      <c r="C7" s="241"/>
      <c r="D7" s="241"/>
    </row>
    <row r="8" spans="1:4" s="3" customFormat="1" ht="72" customHeight="1">
      <c r="A8" s="254" t="s">
        <v>557</v>
      </c>
      <c r="B8" s="254"/>
      <c r="C8" s="254"/>
      <c r="D8" s="254"/>
    </row>
    <row r="9" spans="1:4" s="3" customFormat="1" ht="15.75">
      <c r="A9" s="26"/>
      <c r="B9" s="16"/>
      <c r="C9" s="251" t="s">
        <v>552</v>
      </c>
      <c r="D9" s="251"/>
    </row>
    <row r="10" spans="1:4" s="16" customFormat="1" ht="15.75">
      <c r="A10" s="32" t="s">
        <v>275</v>
      </c>
      <c r="B10" s="31" t="s">
        <v>239</v>
      </c>
      <c r="C10" s="33" t="s">
        <v>8</v>
      </c>
      <c r="D10" s="34" t="s">
        <v>261</v>
      </c>
    </row>
    <row r="11" spans="1:4" s="16" customFormat="1" ht="15.75">
      <c r="A11" s="1">
        <v>1</v>
      </c>
      <c r="B11" s="14">
        <v>2</v>
      </c>
      <c r="C11" s="176">
        <v>3</v>
      </c>
      <c r="D11" s="15">
        <v>4</v>
      </c>
    </row>
    <row r="12" spans="1:6" s="18" customFormat="1" ht="34.5" customHeight="1">
      <c r="A12" s="29" t="s">
        <v>68</v>
      </c>
      <c r="B12" s="4" t="s">
        <v>49</v>
      </c>
      <c r="C12" s="4"/>
      <c r="D12" s="91">
        <f>D54+D85+D104+D61+D72+D78+D18+D33+D13</f>
        <v>1331485124.44</v>
      </c>
      <c r="F12" s="62"/>
    </row>
    <row r="13" spans="1:6" s="18" customFormat="1" ht="15.75">
      <c r="A13" s="2" t="s">
        <v>518</v>
      </c>
      <c r="B13" s="6" t="s">
        <v>512</v>
      </c>
      <c r="C13" s="6"/>
      <c r="D13" s="92">
        <f>D14+D16</f>
        <v>1730282.7</v>
      </c>
      <c r="F13" s="62"/>
    </row>
    <row r="14" spans="1:6" s="18" customFormat="1" ht="32.25" customHeight="1">
      <c r="A14" s="2" t="s">
        <v>513</v>
      </c>
      <c r="B14" s="6" t="s">
        <v>514</v>
      </c>
      <c r="C14" s="6"/>
      <c r="D14" s="92">
        <f>D15</f>
        <v>361109.23</v>
      </c>
      <c r="F14" s="62"/>
    </row>
    <row r="15" spans="1:6" s="18" customFormat="1" ht="31.5">
      <c r="A15" s="2" t="s">
        <v>328</v>
      </c>
      <c r="B15" s="6" t="s">
        <v>514</v>
      </c>
      <c r="C15" s="6" t="s">
        <v>329</v>
      </c>
      <c r="D15" s="92">
        <v>361109.23</v>
      </c>
      <c r="F15" s="62"/>
    </row>
    <row r="16" spans="1:6" s="18" customFormat="1" ht="34.5" customHeight="1">
      <c r="A16" s="2" t="s">
        <v>590</v>
      </c>
      <c r="B16" s="6" t="s">
        <v>592</v>
      </c>
      <c r="C16" s="6"/>
      <c r="D16" s="92">
        <f>D17</f>
        <v>1369173.47</v>
      </c>
      <c r="F16" s="62"/>
    </row>
    <row r="17" spans="1:6" s="18" customFormat="1" ht="31.5">
      <c r="A17" s="2" t="s">
        <v>328</v>
      </c>
      <c r="B17" s="6" t="s">
        <v>592</v>
      </c>
      <c r="C17" s="6" t="s">
        <v>329</v>
      </c>
      <c r="D17" s="92">
        <v>1369173.47</v>
      </c>
      <c r="F17" s="62"/>
    </row>
    <row r="18" spans="1:4" s="18" customFormat="1" ht="31.5">
      <c r="A18" s="2" t="s">
        <v>116</v>
      </c>
      <c r="B18" s="6" t="s">
        <v>50</v>
      </c>
      <c r="C18" s="6"/>
      <c r="D18" s="92">
        <f>D25+D27+D29+D31+D19+D21+D23</f>
        <v>424936660</v>
      </c>
    </row>
    <row r="19" spans="1:4" s="18" customFormat="1" ht="31.5">
      <c r="A19" s="2" t="s">
        <v>821</v>
      </c>
      <c r="B19" s="6" t="s">
        <v>831</v>
      </c>
      <c r="C19" s="6"/>
      <c r="D19" s="92">
        <f>D20</f>
        <v>1100160</v>
      </c>
    </row>
    <row r="20" spans="1:4" s="18" customFormat="1" ht="31.5">
      <c r="A20" s="2" t="s">
        <v>328</v>
      </c>
      <c r="B20" s="6" t="s">
        <v>831</v>
      </c>
      <c r="C20" s="6" t="s">
        <v>329</v>
      </c>
      <c r="D20" s="92">
        <v>1100160</v>
      </c>
    </row>
    <row r="21" spans="1:4" s="18" customFormat="1" ht="31.5">
      <c r="A21" s="2" t="s">
        <v>823</v>
      </c>
      <c r="B21" s="6" t="s">
        <v>832</v>
      </c>
      <c r="C21" s="6"/>
      <c r="D21" s="92">
        <f>D22</f>
        <v>107500</v>
      </c>
    </row>
    <row r="22" spans="1:4" s="18" customFormat="1" ht="31.5">
      <c r="A22" s="2" t="s">
        <v>328</v>
      </c>
      <c r="B22" s="6" t="s">
        <v>832</v>
      </c>
      <c r="C22" s="6" t="s">
        <v>329</v>
      </c>
      <c r="D22" s="92">
        <v>107500</v>
      </c>
    </row>
    <row r="23" spans="1:4" s="18" customFormat="1" ht="31.5">
      <c r="A23" s="2" t="s">
        <v>825</v>
      </c>
      <c r="B23" s="6" t="s">
        <v>833</v>
      </c>
      <c r="C23" s="6"/>
      <c r="D23" s="92">
        <f>D24</f>
        <v>107500</v>
      </c>
    </row>
    <row r="24" spans="1:4" s="18" customFormat="1" ht="31.5">
      <c r="A24" s="2" t="s">
        <v>328</v>
      </c>
      <c r="B24" s="6" t="s">
        <v>833</v>
      </c>
      <c r="C24" s="6" t="s">
        <v>329</v>
      </c>
      <c r="D24" s="92">
        <v>107500</v>
      </c>
    </row>
    <row r="25" spans="1:4" s="3" customFormat="1" ht="15.75">
      <c r="A25" s="2" t="s">
        <v>277</v>
      </c>
      <c r="B25" s="6" t="s">
        <v>120</v>
      </c>
      <c r="C25" s="6"/>
      <c r="D25" s="92">
        <f>D26</f>
        <v>118694000</v>
      </c>
    </row>
    <row r="26" spans="1:4" s="3" customFormat="1" ht="31.5">
      <c r="A26" s="2" t="s">
        <v>328</v>
      </c>
      <c r="B26" s="6" t="s">
        <v>120</v>
      </c>
      <c r="C26" s="6" t="s">
        <v>329</v>
      </c>
      <c r="D26" s="92">
        <v>118694000</v>
      </c>
    </row>
    <row r="27" spans="1:4" s="3" customFormat="1" ht="159.75" customHeight="1">
      <c r="A27" s="2" t="s">
        <v>355</v>
      </c>
      <c r="B27" s="6" t="s">
        <v>117</v>
      </c>
      <c r="C27" s="6"/>
      <c r="D27" s="92">
        <f>D28</f>
        <v>223904100</v>
      </c>
    </row>
    <row r="28" spans="1:4" s="3" customFormat="1" ht="31.5">
      <c r="A28" s="2" t="s">
        <v>328</v>
      </c>
      <c r="B28" s="6" t="s">
        <v>117</v>
      </c>
      <c r="C28" s="6" t="s">
        <v>329</v>
      </c>
      <c r="D28" s="92">
        <v>223904100</v>
      </c>
    </row>
    <row r="29" spans="1:4" s="3" customFormat="1" ht="177.75" customHeight="1">
      <c r="A29" s="2" t="s">
        <v>6</v>
      </c>
      <c r="B29" s="6" t="s">
        <v>118</v>
      </c>
      <c r="C29" s="6"/>
      <c r="D29" s="92">
        <f>D30</f>
        <v>2555300</v>
      </c>
    </row>
    <row r="30" spans="1:4" s="3" customFormat="1" ht="31.5">
      <c r="A30" s="2" t="s">
        <v>328</v>
      </c>
      <c r="B30" s="6" t="s">
        <v>118</v>
      </c>
      <c r="C30" s="6" t="s">
        <v>329</v>
      </c>
      <c r="D30" s="92">
        <v>2555300</v>
      </c>
    </row>
    <row r="31" spans="1:4" s="18" customFormat="1" ht="191.25" customHeight="1">
      <c r="A31" s="2" t="s">
        <v>356</v>
      </c>
      <c r="B31" s="6" t="s">
        <v>119</v>
      </c>
      <c r="C31" s="6"/>
      <c r="D31" s="92">
        <f>D32</f>
        <v>78468100</v>
      </c>
    </row>
    <row r="32" spans="1:4" s="18" customFormat="1" ht="31.5">
      <c r="A32" s="2" t="s">
        <v>328</v>
      </c>
      <c r="B32" s="6" t="s">
        <v>119</v>
      </c>
      <c r="C32" s="6" t="s">
        <v>329</v>
      </c>
      <c r="D32" s="92">
        <v>78468100</v>
      </c>
    </row>
    <row r="33" spans="1:4" s="18" customFormat="1" ht="31.5">
      <c r="A33" s="2" t="s">
        <v>55</v>
      </c>
      <c r="B33" s="6" t="s">
        <v>121</v>
      </c>
      <c r="C33" s="6"/>
      <c r="D33" s="92">
        <f>D53+D45+D42+D48+D50+D46+D36+D38+D40+D34</f>
        <v>633818223</v>
      </c>
    </row>
    <row r="34" spans="1:4" s="18" customFormat="1" ht="31.5">
      <c r="A34" s="94" t="s">
        <v>902</v>
      </c>
      <c r="B34" s="95" t="s">
        <v>903</v>
      </c>
      <c r="C34" s="95"/>
      <c r="D34" s="121">
        <f>D35</f>
        <v>425700</v>
      </c>
    </row>
    <row r="35" spans="1:4" s="18" customFormat="1" ht="31.5">
      <c r="A35" s="94" t="s">
        <v>328</v>
      </c>
      <c r="B35" s="95" t="s">
        <v>903</v>
      </c>
      <c r="C35" s="95" t="s">
        <v>329</v>
      </c>
      <c r="D35" s="121">
        <v>425700</v>
      </c>
    </row>
    <row r="36" spans="1:4" s="18" customFormat="1" ht="31.5">
      <c r="A36" s="2" t="s">
        <v>821</v>
      </c>
      <c r="B36" s="6" t="s">
        <v>828</v>
      </c>
      <c r="C36" s="6"/>
      <c r="D36" s="92">
        <f>D37</f>
        <v>405200</v>
      </c>
    </row>
    <row r="37" spans="1:4" s="18" customFormat="1" ht="31.5">
      <c r="A37" s="2" t="s">
        <v>328</v>
      </c>
      <c r="B37" s="6" t="s">
        <v>828</v>
      </c>
      <c r="C37" s="6" t="s">
        <v>329</v>
      </c>
      <c r="D37" s="92">
        <v>405200</v>
      </c>
    </row>
    <row r="38" spans="1:4" s="18" customFormat="1" ht="31.5">
      <c r="A38" s="2" t="s">
        <v>823</v>
      </c>
      <c r="B38" s="6" t="s">
        <v>829</v>
      </c>
      <c r="C38" s="6"/>
      <c r="D38" s="92">
        <f>D39</f>
        <v>100000</v>
      </c>
    </row>
    <row r="39" spans="1:4" s="18" customFormat="1" ht="31.5">
      <c r="A39" s="2" t="s">
        <v>328</v>
      </c>
      <c r="B39" s="6" t="s">
        <v>829</v>
      </c>
      <c r="C39" s="6" t="s">
        <v>329</v>
      </c>
      <c r="D39" s="92">
        <v>100000</v>
      </c>
    </row>
    <row r="40" spans="1:4" s="18" customFormat="1" ht="31.5">
      <c r="A40" s="2" t="s">
        <v>825</v>
      </c>
      <c r="B40" s="6" t="s">
        <v>830</v>
      </c>
      <c r="C40" s="6"/>
      <c r="D40" s="92">
        <f>D41</f>
        <v>100000</v>
      </c>
    </row>
    <row r="41" spans="1:4" s="18" customFormat="1" ht="31.5">
      <c r="A41" s="2" t="s">
        <v>328</v>
      </c>
      <c r="B41" s="6" t="s">
        <v>830</v>
      </c>
      <c r="C41" s="6" t="s">
        <v>329</v>
      </c>
      <c r="D41" s="92">
        <v>100000</v>
      </c>
    </row>
    <row r="42" spans="1:4" s="18" customFormat="1" ht="15.75">
      <c r="A42" s="2" t="s">
        <v>427</v>
      </c>
      <c r="B42" s="6" t="s">
        <v>426</v>
      </c>
      <c r="C42" s="6"/>
      <c r="D42" s="92">
        <f>D43</f>
        <v>6317790</v>
      </c>
    </row>
    <row r="43" spans="1:5" s="18" customFormat="1" ht="31.5">
      <c r="A43" s="2" t="s">
        <v>328</v>
      </c>
      <c r="B43" s="6" t="s">
        <v>426</v>
      </c>
      <c r="C43" s="6" t="s">
        <v>329</v>
      </c>
      <c r="D43" s="92">
        <v>6317790</v>
      </c>
      <c r="E43" s="63"/>
    </row>
    <row r="44" spans="1:4" s="3" customFormat="1" ht="31.5">
      <c r="A44" s="2" t="s">
        <v>330</v>
      </c>
      <c r="B44" s="6" t="s">
        <v>125</v>
      </c>
      <c r="C44" s="6"/>
      <c r="D44" s="92">
        <f>D45</f>
        <v>157598000</v>
      </c>
    </row>
    <row r="45" spans="1:4" s="3" customFormat="1" ht="31.5">
      <c r="A45" s="2" t="s">
        <v>328</v>
      </c>
      <c r="B45" s="6" t="s">
        <v>125</v>
      </c>
      <c r="C45" s="6" t="s">
        <v>329</v>
      </c>
      <c r="D45" s="119">
        <v>157598000</v>
      </c>
    </row>
    <row r="46" spans="1:4" s="3" customFormat="1" ht="33" customHeight="1">
      <c r="A46" s="2" t="s">
        <v>500</v>
      </c>
      <c r="B46" s="6" t="s">
        <v>499</v>
      </c>
      <c r="C46" s="6"/>
      <c r="D46" s="92">
        <f>D47</f>
        <v>42313698</v>
      </c>
    </row>
    <row r="47" spans="1:4" s="3" customFormat="1" ht="31.5">
      <c r="A47" s="2" t="s">
        <v>328</v>
      </c>
      <c r="B47" s="6" t="s">
        <v>499</v>
      </c>
      <c r="C47" s="6" t="s">
        <v>329</v>
      </c>
      <c r="D47" s="92">
        <v>42313698</v>
      </c>
    </row>
    <row r="48" spans="1:4" s="3" customFormat="1" ht="141.75" customHeight="1">
      <c r="A48" s="2" t="s">
        <v>357</v>
      </c>
      <c r="B48" s="6" t="s">
        <v>122</v>
      </c>
      <c r="C48" s="6"/>
      <c r="D48" s="92">
        <f>D49</f>
        <v>371717235</v>
      </c>
    </row>
    <row r="49" spans="1:4" s="3" customFormat="1" ht="31.5">
      <c r="A49" s="2" t="s">
        <v>328</v>
      </c>
      <c r="B49" s="6" t="s">
        <v>122</v>
      </c>
      <c r="C49" s="6" t="s">
        <v>329</v>
      </c>
      <c r="D49" s="92">
        <v>371717235</v>
      </c>
    </row>
    <row r="50" spans="1:4" s="3" customFormat="1" ht="161.25" customHeight="1">
      <c r="A50" s="2" t="s">
        <v>358</v>
      </c>
      <c r="B50" s="6" t="s">
        <v>123</v>
      </c>
      <c r="C50" s="6"/>
      <c r="D50" s="92">
        <f>D51</f>
        <v>15916500</v>
      </c>
    </row>
    <row r="51" spans="1:4" s="3" customFormat="1" ht="31.5">
      <c r="A51" s="2" t="s">
        <v>328</v>
      </c>
      <c r="B51" s="6" t="s">
        <v>123</v>
      </c>
      <c r="C51" s="6" t="s">
        <v>329</v>
      </c>
      <c r="D51" s="92">
        <v>15916500</v>
      </c>
    </row>
    <row r="52" spans="1:4" s="18" customFormat="1" ht="173.25">
      <c r="A52" s="2" t="s">
        <v>359</v>
      </c>
      <c r="B52" s="6" t="s">
        <v>124</v>
      </c>
      <c r="C52" s="6"/>
      <c r="D52" s="92">
        <f>D53</f>
        <v>38924100</v>
      </c>
    </row>
    <row r="53" spans="1:4" s="3" customFormat="1" ht="31.5">
      <c r="A53" s="2" t="s">
        <v>328</v>
      </c>
      <c r="B53" s="6" t="s">
        <v>124</v>
      </c>
      <c r="C53" s="6" t="s">
        <v>329</v>
      </c>
      <c r="D53" s="92">
        <v>38924100</v>
      </c>
    </row>
    <row r="54" spans="1:4" s="3" customFormat="1" ht="31.5">
      <c r="A54" s="2" t="s">
        <v>126</v>
      </c>
      <c r="B54" s="6" t="s">
        <v>127</v>
      </c>
      <c r="C54" s="6"/>
      <c r="D54" s="92">
        <f>D57+D55+D59</f>
        <v>76570200</v>
      </c>
    </row>
    <row r="55" spans="1:4" s="3" customFormat="1" ht="47.25">
      <c r="A55" s="2" t="s">
        <v>378</v>
      </c>
      <c r="B55" s="6" t="s">
        <v>34</v>
      </c>
      <c r="C55" s="6"/>
      <c r="D55" s="92">
        <f>D56</f>
        <v>14733200</v>
      </c>
    </row>
    <row r="56" spans="1:4" s="3" customFormat="1" ht="31.5">
      <c r="A56" s="2" t="s">
        <v>328</v>
      </c>
      <c r="B56" s="6" t="s">
        <v>34</v>
      </c>
      <c r="C56" s="6" t="s">
        <v>329</v>
      </c>
      <c r="D56" s="92">
        <v>14733200</v>
      </c>
    </row>
    <row r="57" spans="1:4" s="3" customFormat="1" ht="15.75">
      <c r="A57" s="2" t="s">
        <v>113</v>
      </c>
      <c r="B57" s="6" t="s">
        <v>128</v>
      </c>
      <c r="C57" s="6"/>
      <c r="D57" s="92">
        <f>D58</f>
        <v>49737000</v>
      </c>
    </row>
    <row r="58" spans="1:4" s="3" customFormat="1" ht="31.5">
      <c r="A58" s="2" t="s">
        <v>328</v>
      </c>
      <c r="B58" s="6" t="s">
        <v>128</v>
      </c>
      <c r="C58" s="6" t="s">
        <v>329</v>
      </c>
      <c r="D58" s="92">
        <v>49737000</v>
      </c>
    </row>
    <row r="59" spans="1:4" s="18" customFormat="1" ht="31.5">
      <c r="A59" s="2" t="s">
        <v>515</v>
      </c>
      <c r="B59" s="6" t="s">
        <v>562</v>
      </c>
      <c r="C59" s="6"/>
      <c r="D59" s="92">
        <f>D60</f>
        <v>12100000</v>
      </c>
    </row>
    <row r="60" spans="1:4" s="18" customFormat="1" ht="31.5">
      <c r="A60" s="2" t="s">
        <v>328</v>
      </c>
      <c r="B60" s="6" t="s">
        <v>562</v>
      </c>
      <c r="C60" s="6" t="s">
        <v>329</v>
      </c>
      <c r="D60" s="92">
        <v>12100000</v>
      </c>
    </row>
    <row r="61" spans="1:4" s="3" customFormat="1" ht="31.5">
      <c r="A61" s="2" t="s">
        <v>213</v>
      </c>
      <c r="B61" s="6" t="s">
        <v>130</v>
      </c>
      <c r="C61" s="6"/>
      <c r="D61" s="92">
        <f>D62+D69+D67+D65</f>
        <v>23310500</v>
      </c>
    </row>
    <row r="62" spans="1:4" s="3" customFormat="1" ht="15.75">
      <c r="A62" s="2" t="s">
        <v>298</v>
      </c>
      <c r="B62" s="6" t="s">
        <v>41</v>
      </c>
      <c r="C62" s="6"/>
      <c r="D62" s="92">
        <f>D63+D64</f>
        <v>2150000</v>
      </c>
    </row>
    <row r="63" spans="1:4" s="3" customFormat="1" ht="15.75">
      <c r="A63" s="2" t="s">
        <v>333</v>
      </c>
      <c r="B63" s="6" t="s">
        <v>41</v>
      </c>
      <c r="C63" s="6" t="s">
        <v>332</v>
      </c>
      <c r="D63" s="92">
        <v>550000</v>
      </c>
    </row>
    <row r="64" spans="1:4" s="3" customFormat="1" ht="31.5">
      <c r="A64" s="2" t="s">
        <v>328</v>
      </c>
      <c r="B64" s="6" t="s">
        <v>41</v>
      </c>
      <c r="C64" s="6" t="s">
        <v>329</v>
      </c>
      <c r="D64" s="92">
        <v>1600000</v>
      </c>
    </row>
    <row r="65" spans="1:4" s="3" customFormat="1" ht="15.75">
      <c r="A65" s="2" t="s">
        <v>491</v>
      </c>
      <c r="B65" s="6" t="s">
        <v>492</v>
      </c>
      <c r="C65" s="6"/>
      <c r="D65" s="92">
        <f>D66</f>
        <v>1000000</v>
      </c>
    </row>
    <row r="66" spans="1:4" s="3" customFormat="1" ht="31.5">
      <c r="A66" s="2" t="s">
        <v>328</v>
      </c>
      <c r="B66" s="6" t="s">
        <v>492</v>
      </c>
      <c r="C66" s="6" t="s">
        <v>329</v>
      </c>
      <c r="D66" s="92">
        <v>1000000</v>
      </c>
    </row>
    <row r="67" spans="1:4" s="3" customFormat="1" ht="63">
      <c r="A67" s="2" t="s">
        <v>435</v>
      </c>
      <c r="B67" s="6" t="s">
        <v>43</v>
      </c>
      <c r="C67" s="6"/>
      <c r="D67" s="92">
        <f>D68</f>
        <v>3442400</v>
      </c>
    </row>
    <row r="68" spans="1:4" s="3" customFormat="1" ht="15.75">
      <c r="A68" s="2" t="s">
        <v>333</v>
      </c>
      <c r="B68" s="6" t="s">
        <v>43</v>
      </c>
      <c r="C68" s="6" t="s">
        <v>332</v>
      </c>
      <c r="D68" s="92">
        <v>3442400</v>
      </c>
    </row>
    <row r="69" spans="1:4" s="3" customFormat="1" ht="78.75">
      <c r="A69" s="2" t="s">
        <v>436</v>
      </c>
      <c r="B69" s="6" t="s">
        <v>42</v>
      </c>
      <c r="C69" s="6"/>
      <c r="D69" s="92">
        <f>D70+D71</f>
        <v>16718100</v>
      </c>
    </row>
    <row r="70" spans="1:4" s="3" customFormat="1" ht="15.75">
      <c r="A70" s="2" t="s">
        <v>333</v>
      </c>
      <c r="B70" s="6" t="s">
        <v>42</v>
      </c>
      <c r="C70" s="6" t="s">
        <v>332</v>
      </c>
      <c r="D70" s="92">
        <v>9918100</v>
      </c>
    </row>
    <row r="71" spans="1:4" s="3" customFormat="1" ht="31.5">
      <c r="A71" s="2" t="s">
        <v>328</v>
      </c>
      <c r="B71" s="6" t="s">
        <v>42</v>
      </c>
      <c r="C71" s="6" t="s">
        <v>329</v>
      </c>
      <c r="D71" s="92">
        <v>6800000</v>
      </c>
    </row>
    <row r="72" spans="1:4" s="3" customFormat="1" ht="94.5">
      <c r="A72" s="2" t="s">
        <v>561</v>
      </c>
      <c r="B72" s="6" t="s">
        <v>132</v>
      </c>
      <c r="C72" s="6"/>
      <c r="D72" s="92">
        <f>D73</f>
        <v>2500000</v>
      </c>
    </row>
    <row r="73" spans="1:4" s="3" customFormat="1" ht="15.75">
      <c r="A73" s="2" t="s">
        <v>114</v>
      </c>
      <c r="B73" s="6" t="s">
        <v>44</v>
      </c>
      <c r="C73" s="6"/>
      <c r="D73" s="92">
        <f>D74+D75+D76</f>
        <v>2500000</v>
      </c>
    </row>
    <row r="74" spans="1:4" s="3" customFormat="1" ht="47.25">
      <c r="A74" s="2" t="s">
        <v>320</v>
      </c>
      <c r="B74" s="6" t="s">
        <v>44</v>
      </c>
      <c r="C74" s="6" t="s">
        <v>321</v>
      </c>
      <c r="D74" s="92">
        <v>1367000</v>
      </c>
    </row>
    <row r="75" spans="1:4" s="3" customFormat="1" ht="31.5">
      <c r="A75" s="2" t="s">
        <v>346</v>
      </c>
      <c r="B75" s="6" t="s">
        <v>44</v>
      </c>
      <c r="C75" s="6" t="s">
        <v>322</v>
      </c>
      <c r="D75" s="92">
        <v>863000</v>
      </c>
    </row>
    <row r="76" spans="1:4" s="3" customFormat="1" ht="31.5">
      <c r="A76" s="2" t="s">
        <v>328</v>
      </c>
      <c r="B76" s="6" t="s">
        <v>44</v>
      </c>
      <c r="C76" s="6" t="s">
        <v>329</v>
      </c>
      <c r="D76" s="92">
        <v>270000</v>
      </c>
    </row>
    <row r="77" spans="1:4" s="3" customFormat="1" ht="48.75" customHeight="1">
      <c r="A77" s="2" t="s">
        <v>736</v>
      </c>
      <c r="B77" s="6" t="s">
        <v>456</v>
      </c>
      <c r="C77" s="6"/>
      <c r="D77" s="92">
        <v>0</v>
      </c>
    </row>
    <row r="78" spans="1:4" s="3" customFormat="1" ht="31.5">
      <c r="A78" s="2" t="s">
        <v>135</v>
      </c>
      <c r="B78" s="6" t="s">
        <v>133</v>
      </c>
      <c r="C78" s="6"/>
      <c r="D78" s="92">
        <f>D81+D79</f>
        <v>17064000</v>
      </c>
    </row>
    <row r="79" spans="1:4" s="3" customFormat="1" ht="15.75">
      <c r="A79" s="2" t="s">
        <v>501</v>
      </c>
      <c r="B79" s="6" t="s">
        <v>502</v>
      </c>
      <c r="C79" s="6"/>
      <c r="D79" s="92">
        <f>D80</f>
        <v>75000</v>
      </c>
    </row>
    <row r="80" spans="1:4" s="3" customFormat="1" ht="31.5">
      <c r="A80" s="2" t="s">
        <v>346</v>
      </c>
      <c r="B80" s="6" t="s">
        <v>502</v>
      </c>
      <c r="C80" s="6" t="s">
        <v>322</v>
      </c>
      <c r="D80" s="92">
        <v>75000</v>
      </c>
    </row>
    <row r="81" spans="1:4" s="3" customFormat="1" ht="47.25">
      <c r="A81" s="2" t="s">
        <v>297</v>
      </c>
      <c r="B81" s="6" t="s">
        <v>45</v>
      </c>
      <c r="C81" s="6"/>
      <c r="D81" s="92">
        <f>D82+D83+D84</f>
        <v>16989000</v>
      </c>
    </row>
    <row r="82" spans="1:4" s="3" customFormat="1" ht="47.25">
      <c r="A82" s="2" t="s">
        <v>320</v>
      </c>
      <c r="B82" s="6" t="s">
        <v>45</v>
      </c>
      <c r="C82" s="6" t="s">
        <v>321</v>
      </c>
      <c r="D82" s="92">
        <v>13330000</v>
      </c>
    </row>
    <row r="83" spans="1:4" s="3" customFormat="1" ht="31.5">
      <c r="A83" s="2" t="s">
        <v>346</v>
      </c>
      <c r="B83" s="6" t="s">
        <v>45</v>
      </c>
      <c r="C83" s="6" t="s">
        <v>322</v>
      </c>
      <c r="D83" s="92">
        <v>3526000</v>
      </c>
    </row>
    <row r="84" spans="1:4" s="3" customFormat="1" ht="15.75">
      <c r="A84" s="2" t="s">
        <v>323</v>
      </c>
      <c r="B84" s="6" t="s">
        <v>45</v>
      </c>
      <c r="C84" s="6" t="s">
        <v>324</v>
      </c>
      <c r="D84" s="92">
        <v>133000</v>
      </c>
    </row>
    <row r="85" spans="1:4" s="3" customFormat="1" ht="50.25" customHeight="1">
      <c r="A85" s="2" t="s">
        <v>586</v>
      </c>
      <c r="B85" s="6" t="s">
        <v>134</v>
      </c>
      <c r="C85" s="6"/>
      <c r="D85" s="92">
        <f>D92+D94+D96+D98+D100+D102+D86+D88+D90</f>
        <v>102678295.67</v>
      </c>
    </row>
    <row r="86" spans="1:4" s="3" customFormat="1" ht="47.25">
      <c r="A86" s="2" t="s">
        <v>516</v>
      </c>
      <c r="B86" s="6" t="s">
        <v>517</v>
      </c>
      <c r="C86" s="6"/>
      <c r="D86" s="92">
        <f>D87</f>
        <v>46679731.2</v>
      </c>
    </row>
    <row r="87" spans="1:4" s="3" customFormat="1" ht="31.5">
      <c r="A87" s="2" t="s">
        <v>328</v>
      </c>
      <c r="B87" s="6" t="s">
        <v>517</v>
      </c>
      <c r="C87" s="6" t="s">
        <v>329</v>
      </c>
      <c r="D87" s="92">
        <v>46679731.2</v>
      </c>
    </row>
    <row r="88" spans="1:4" s="3" customFormat="1" ht="47.25">
      <c r="A88" s="2" t="s">
        <v>433</v>
      </c>
      <c r="B88" s="6" t="s">
        <v>32</v>
      </c>
      <c r="C88" s="6"/>
      <c r="D88" s="92">
        <f>D89</f>
        <v>11459803</v>
      </c>
    </row>
    <row r="89" spans="1:4" s="3" customFormat="1" ht="31.5">
      <c r="A89" s="2" t="s">
        <v>328</v>
      </c>
      <c r="B89" s="6" t="s">
        <v>32</v>
      </c>
      <c r="C89" s="6" t="s">
        <v>329</v>
      </c>
      <c r="D89" s="92">
        <v>11459803</v>
      </c>
    </row>
    <row r="90" spans="1:4" s="3" customFormat="1" ht="63">
      <c r="A90" s="2" t="s">
        <v>789</v>
      </c>
      <c r="B90" s="6" t="s">
        <v>790</v>
      </c>
      <c r="C90" s="6"/>
      <c r="D90" s="92">
        <f>D91</f>
        <v>889603</v>
      </c>
    </row>
    <row r="91" spans="1:4" s="3" customFormat="1" ht="31.5">
      <c r="A91" s="2" t="s">
        <v>328</v>
      </c>
      <c r="B91" s="6" t="s">
        <v>790</v>
      </c>
      <c r="C91" s="6" t="s">
        <v>329</v>
      </c>
      <c r="D91" s="92">
        <v>889603</v>
      </c>
    </row>
    <row r="92" spans="1:4" s="3" customFormat="1" ht="15.75">
      <c r="A92" s="2" t="s">
        <v>111</v>
      </c>
      <c r="B92" s="6" t="s">
        <v>217</v>
      </c>
      <c r="C92" s="6"/>
      <c r="D92" s="92">
        <f>D93</f>
        <v>1480000</v>
      </c>
    </row>
    <row r="93" spans="1:4" s="3" customFormat="1" ht="31.5">
      <c r="A93" s="2" t="s">
        <v>328</v>
      </c>
      <c r="B93" s="6" t="s">
        <v>217</v>
      </c>
      <c r="C93" s="6" t="s">
        <v>329</v>
      </c>
      <c r="D93" s="92">
        <v>1480000</v>
      </c>
    </row>
    <row r="94" spans="1:4" s="3" customFormat="1" ht="31.5">
      <c r="A94" s="2" t="s">
        <v>112</v>
      </c>
      <c r="B94" s="6" t="s">
        <v>218</v>
      </c>
      <c r="C94" s="6"/>
      <c r="D94" s="92">
        <f>D95</f>
        <v>9796000</v>
      </c>
    </row>
    <row r="95" spans="1:4" s="3" customFormat="1" ht="31.5">
      <c r="A95" s="2" t="s">
        <v>328</v>
      </c>
      <c r="B95" s="6" t="s">
        <v>218</v>
      </c>
      <c r="C95" s="6" t="s">
        <v>329</v>
      </c>
      <c r="D95" s="92">
        <v>9796000</v>
      </c>
    </row>
    <row r="96" spans="1:4" s="3" customFormat="1" ht="83.25" customHeight="1">
      <c r="A96" s="2" t="s">
        <v>197</v>
      </c>
      <c r="B96" s="6" t="s">
        <v>46</v>
      </c>
      <c r="C96" s="15"/>
      <c r="D96" s="92">
        <f>D97</f>
        <v>21760683.37</v>
      </c>
    </row>
    <row r="97" spans="1:4" s="26" customFormat="1" ht="20.25" customHeight="1">
      <c r="A97" s="2" t="s">
        <v>328</v>
      </c>
      <c r="B97" s="6" t="s">
        <v>46</v>
      </c>
      <c r="C97" s="6" t="s">
        <v>329</v>
      </c>
      <c r="D97" s="92">
        <v>21760683.37</v>
      </c>
    </row>
    <row r="98" spans="1:4" s="3" customFormat="1" ht="47.25">
      <c r="A98" s="2" t="s">
        <v>360</v>
      </c>
      <c r="B98" s="6" t="s">
        <v>47</v>
      </c>
      <c r="C98" s="6"/>
      <c r="D98" s="92">
        <f>D99</f>
        <v>8832066.1</v>
      </c>
    </row>
    <row r="99" spans="1:4" s="3" customFormat="1" ht="31.5">
      <c r="A99" s="2" t="s">
        <v>328</v>
      </c>
      <c r="B99" s="6" t="s">
        <v>47</v>
      </c>
      <c r="C99" s="6" t="s">
        <v>329</v>
      </c>
      <c r="D99" s="92">
        <v>8832066.1</v>
      </c>
    </row>
    <row r="100" spans="1:4" s="3" customFormat="1" ht="67.5" customHeight="1">
      <c r="A100" s="2" t="s">
        <v>361</v>
      </c>
      <c r="B100" s="6" t="s">
        <v>48</v>
      </c>
      <c r="C100" s="6"/>
      <c r="D100" s="92">
        <f>D101</f>
        <v>1055009</v>
      </c>
    </row>
    <row r="101" spans="1:4" s="3" customFormat="1" ht="31.5">
      <c r="A101" s="2" t="s">
        <v>328</v>
      </c>
      <c r="B101" s="6" t="s">
        <v>48</v>
      </c>
      <c r="C101" s="6" t="s">
        <v>332</v>
      </c>
      <c r="D101" s="92">
        <v>1055009</v>
      </c>
    </row>
    <row r="102" spans="1:4" s="3" customFormat="1" ht="61.5" customHeight="1">
      <c r="A102" s="2" t="s">
        <v>429</v>
      </c>
      <c r="B102" s="6" t="s">
        <v>428</v>
      </c>
      <c r="C102" s="6"/>
      <c r="D102" s="92">
        <f>D103</f>
        <v>725400</v>
      </c>
    </row>
    <row r="103" spans="1:4" s="3" customFormat="1" ht="31.5">
      <c r="A103" s="2" t="s">
        <v>328</v>
      </c>
      <c r="B103" s="6" t="s">
        <v>428</v>
      </c>
      <c r="C103" s="6" t="s">
        <v>332</v>
      </c>
      <c r="D103" s="92">
        <v>725400</v>
      </c>
    </row>
    <row r="104" spans="1:4" s="3" customFormat="1" ht="47.25">
      <c r="A104" s="2" t="s">
        <v>57</v>
      </c>
      <c r="B104" s="6" t="s">
        <v>136</v>
      </c>
      <c r="C104" s="6"/>
      <c r="D104" s="92">
        <f>D110+D108+D105</f>
        <v>48876963.07</v>
      </c>
    </row>
    <row r="105" spans="1:4" s="3" customFormat="1" ht="31.5">
      <c r="A105" s="2" t="s">
        <v>349</v>
      </c>
      <c r="B105" s="6" t="s">
        <v>724</v>
      </c>
      <c r="C105" s="6"/>
      <c r="D105" s="92">
        <f>D106+D107</f>
        <v>4734600</v>
      </c>
    </row>
    <row r="106" spans="1:4" s="3" customFormat="1" ht="47.25">
      <c r="A106" s="2" t="s">
        <v>320</v>
      </c>
      <c r="B106" s="6" t="s">
        <v>724</v>
      </c>
      <c r="C106" s="6" t="s">
        <v>321</v>
      </c>
      <c r="D106" s="92">
        <v>4058000</v>
      </c>
    </row>
    <row r="107" spans="1:4" s="3" customFormat="1" ht="31.5">
      <c r="A107" s="2" t="s">
        <v>346</v>
      </c>
      <c r="B107" s="6" t="s">
        <v>724</v>
      </c>
      <c r="C107" s="6" t="s">
        <v>322</v>
      </c>
      <c r="D107" s="92">
        <v>676600</v>
      </c>
    </row>
    <row r="108" spans="1:4" s="3" customFormat="1" ht="129" customHeight="1">
      <c r="A108" s="2" t="s">
        <v>453</v>
      </c>
      <c r="B108" s="6" t="s">
        <v>587</v>
      </c>
      <c r="C108" s="6"/>
      <c r="D108" s="92">
        <f>D109</f>
        <v>547200</v>
      </c>
    </row>
    <row r="109" spans="1:4" s="3" customFormat="1" ht="15.75">
      <c r="A109" s="2" t="s">
        <v>333</v>
      </c>
      <c r="B109" s="6" t="s">
        <v>587</v>
      </c>
      <c r="C109" s="64" t="s">
        <v>332</v>
      </c>
      <c r="D109" s="93">
        <v>547200</v>
      </c>
    </row>
    <row r="110" spans="1:4" s="3" customFormat="1" ht="158.25" customHeight="1">
      <c r="A110" s="2" t="s">
        <v>198</v>
      </c>
      <c r="B110" s="6" t="s">
        <v>223</v>
      </c>
      <c r="C110" s="15"/>
      <c r="D110" s="92">
        <f>D111</f>
        <v>43595163.07</v>
      </c>
    </row>
    <row r="111" spans="1:4" s="3" customFormat="1" ht="15.75">
      <c r="A111" s="2" t="s">
        <v>333</v>
      </c>
      <c r="B111" s="6" t="s">
        <v>223</v>
      </c>
      <c r="C111" s="6" t="s">
        <v>332</v>
      </c>
      <c r="D111" s="92">
        <v>43595163.07</v>
      </c>
    </row>
    <row r="112" spans="1:4" s="3" customFormat="1" ht="47.25">
      <c r="A112" s="29" t="s">
        <v>69</v>
      </c>
      <c r="B112" s="4" t="s">
        <v>137</v>
      </c>
      <c r="C112" s="4"/>
      <c r="D112" s="91">
        <f>D113+D118+D121</f>
        <v>130399000</v>
      </c>
    </row>
    <row r="113" spans="1:4" s="3" customFormat="1" ht="63">
      <c r="A113" s="2" t="s">
        <v>348</v>
      </c>
      <c r="B113" s="6" t="s">
        <v>139</v>
      </c>
      <c r="C113" s="6"/>
      <c r="D113" s="92">
        <f>D114</f>
        <v>19423000</v>
      </c>
    </row>
    <row r="114" spans="1:4" s="3" customFormat="1" ht="15.75">
      <c r="A114" s="2" t="s">
        <v>347</v>
      </c>
      <c r="B114" s="6" t="s">
        <v>219</v>
      </c>
      <c r="C114" s="6"/>
      <c r="D114" s="92">
        <f>D115+D116+D117</f>
        <v>19423000</v>
      </c>
    </row>
    <row r="115" spans="1:4" s="3" customFormat="1" ht="47.25">
      <c r="A115" s="2" t="s">
        <v>320</v>
      </c>
      <c r="B115" s="6" t="s">
        <v>219</v>
      </c>
      <c r="C115" s="6" t="s">
        <v>321</v>
      </c>
      <c r="D115" s="92">
        <v>17423600</v>
      </c>
    </row>
    <row r="116" spans="1:4" s="3" customFormat="1" ht="31.5">
      <c r="A116" s="2" t="s">
        <v>346</v>
      </c>
      <c r="B116" s="6" t="s">
        <v>219</v>
      </c>
      <c r="C116" s="6" t="s">
        <v>322</v>
      </c>
      <c r="D116" s="92">
        <v>1994400</v>
      </c>
    </row>
    <row r="117" spans="1:4" s="3" customFormat="1" ht="15.75">
      <c r="A117" s="2" t="s">
        <v>323</v>
      </c>
      <c r="B117" s="6" t="s">
        <v>219</v>
      </c>
      <c r="C117" s="6" t="s">
        <v>324</v>
      </c>
      <c r="D117" s="92">
        <v>5000</v>
      </c>
    </row>
    <row r="118" spans="1:4" s="3" customFormat="1" ht="63">
      <c r="A118" s="2" t="s">
        <v>138</v>
      </c>
      <c r="B118" s="6" t="s">
        <v>141</v>
      </c>
      <c r="C118" s="6"/>
      <c r="D118" s="92">
        <f>D119</f>
        <v>73890000</v>
      </c>
    </row>
    <row r="119" spans="1:4" s="3" customFormat="1" ht="15.75">
      <c r="A119" s="2" t="s">
        <v>342</v>
      </c>
      <c r="B119" s="6" t="s">
        <v>220</v>
      </c>
      <c r="C119" s="6"/>
      <c r="D119" s="92">
        <f>D120</f>
        <v>73890000</v>
      </c>
    </row>
    <row r="120" spans="1:4" s="3" customFormat="1" ht="15.75">
      <c r="A120" s="2" t="s">
        <v>250</v>
      </c>
      <c r="B120" s="6" t="s">
        <v>220</v>
      </c>
      <c r="C120" s="6" t="s">
        <v>331</v>
      </c>
      <c r="D120" s="92">
        <v>73890000</v>
      </c>
    </row>
    <row r="121" spans="1:4" s="3" customFormat="1" ht="31.5">
      <c r="A121" s="2" t="s">
        <v>140</v>
      </c>
      <c r="B121" s="6" t="s">
        <v>221</v>
      </c>
      <c r="C121" s="6"/>
      <c r="D121" s="92">
        <f>D122+D125</f>
        <v>37086000</v>
      </c>
    </row>
    <row r="122" spans="1:4" s="3" customFormat="1" ht="15.75">
      <c r="A122" s="2" t="s">
        <v>107</v>
      </c>
      <c r="B122" s="6" t="s">
        <v>222</v>
      </c>
      <c r="C122" s="6"/>
      <c r="D122" s="92">
        <f>D123+D124</f>
        <v>15371000</v>
      </c>
    </row>
    <row r="123" spans="1:4" s="3" customFormat="1" ht="47.25">
      <c r="A123" s="2" t="s">
        <v>320</v>
      </c>
      <c r="B123" s="6" t="s">
        <v>222</v>
      </c>
      <c r="C123" s="6" t="s">
        <v>321</v>
      </c>
      <c r="D123" s="92">
        <v>13653000</v>
      </c>
    </row>
    <row r="124" spans="1:4" s="18" customFormat="1" ht="31.5">
      <c r="A124" s="2" t="s">
        <v>346</v>
      </c>
      <c r="B124" s="6" t="s">
        <v>222</v>
      </c>
      <c r="C124" s="6" t="s">
        <v>322</v>
      </c>
      <c r="D124" s="92">
        <v>1718000</v>
      </c>
    </row>
    <row r="125" spans="1:4" s="18" customFormat="1" ht="47.25">
      <c r="A125" s="2" t="s">
        <v>297</v>
      </c>
      <c r="B125" s="6" t="s">
        <v>723</v>
      </c>
      <c r="C125" s="6"/>
      <c r="D125" s="92">
        <f>D126+D127</f>
        <v>21715000</v>
      </c>
    </row>
    <row r="126" spans="1:4" s="18" customFormat="1" ht="47.25">
      <c r="A126" s="2" t="s">
        <v>320</v>
      </c>
      <c r="B126" s="6" t="s">
        <v>723</v>
      </c>
      <c r="C126" s="6" t="s">
        <v>321</v>
      </c>
      <c r="D126" s="92">
        <v>18864000</v>
      </c>
    </row>
    <row r="127" spans="1:4" s="18" customFormat="1" ht="31.5">
      <c r="A127" s="2" t="s">
        <v>346</v>
      </c>
      <c r="B127" s="6" t="s">
        <v>723</v>
      </c>
      <c r="C127" s="6" t="s">
        <v>322</v>
      </c>
      <c r="D127" s="92">
        <v>2851000</v>
      </c>
    </row>
    <row r="128" spans="1:4" s="3" customFormat="1" ht="47.25">
      <c r="A128" s="29" t="s">
        <v>142</v>
      </c>
      <c r="B128" s="4" t="s">
        <v>143</v>
      </c>
      <c r="C128" s="4"/>
      <c r="D128" s="91">
        <f>D129+D132+D136</f>
        <v>60779000</v>
      </c>
    </row>
    <row r="129" spans="1:4" s="3" customFormat="1" ht="31.5">
      <c r="A129" s="2" t="s">
        <v>144</v>
      </c>
      <c r="B129" s="6" t="s">
        <v>145</v>
      </c>
      <c r="C129" s="6"/>
      <c r="D129" s="92">
        <f>D130</f>
        <v>13933000</v>
      </c>
    </row>
    <row r="130" spans="1:4" s="3" customFormat="1" ht="15.75">
      <c r="A130" s="2" t="s">
        <v>334</v>
      </c>
      <c r="B130" s="6" t="s">
        <v>146</v>
      </c>
      <c r="C130" s="6"/>
      <c r="D130" s="92">
        <f>D131</f>
        <v>13933000</v>
      </c>
    </row>
    <row r="131" spans="1:4" s="3" customFormat="1" ht="31.5">
      <c r="A131" s="2" t="s">
        <v>328</v>
      </c>
      <c r="B131" s="6" t="s">
        <v>146</v>
      </c>
      <c r="C131" s="6" t="s">
        <v>329</v>
      </c>
      <c r="D131" s="92">
        <v>13933000</v>
      </c>
    </row>
    <row r="132" spans="1:4" s="3" customFormat="1" ht="31.5">
      <c r="A132" s="2" t="s">
        <v>147</v>
      </c>
      <c r="B132" s="6" t="s">
        <v>148</v>
      </c>
      <c r="C132" s="6"/>
      <c r="D132" s="92">
        <f>D133</f>
        <v>44346000</v>
      </c>
    </row>
    <row r="133" spans="1:4" s="3" customFormat="1" ht="15.75">
      <c r="A133" s="2" t="s">
        <v>487</v>
      </c>
      <c r="B133" s="6" t="s">
        <v>486</v>
      </c>
      <c r="C133" s="6"/>
      <c r="D133" s="92">
        <f>D134</f>
        <v>44346000</v>
      </c>
    </row>
    <row r="134" spans="1:4" s="3" customFormat="1" ht="31.5">
      <c r="A134" s="2" t="s">
        <v>328</v>
      </c>
      <c r="B134" s="6" t="s">
        <v>486</v>
      </c>
      <c r="C134" s="6" t="s">
        <v>329</v>
      </c>
      <c r="D134" s="92">
        <v>44346000</v>
      </c>
    </row>
    <row r="135" spans="1:4" s="3" customFormat="1" ht="33.75" customHeight="1">
      <c r="A135" s="2" t="s">
        <v>738</v>
      </c>
      <c r="B135" s="6" t="s">
        <v>149</v>
      </c>
      <c r="C135" s="6"/>
      <c r="D135" s="92">
        <v>0</v>
      </c>
    </row>
    <row r="136" spans="1:4" s="3" customFormat="1" ht="47.25" customHeight="1">
      <c r="A136" s="2" t="s">
        <v>563</v>
      </c>
      <c r="B136" s="6" t="s">
        <v>737</v>
      </c>
      <c r="C136" s="6"/>
      <c r="D136" s="92">
        <f>D137</f>
        <v>2500000</v>
      </c>
    </row>
    <row r="137" spans="1:4" s="3" customFormat="1" ht="15.75">
      <c r="A137" s="2" t="s">
        <v>279</v>
      </c>
      <c r="B137" s="6" t="s">
        <v>772</v>
      </c>
      <c r="C137" s="6"/>
      <c r="D137" s="92">
        <f>D138</f>
        <v>2500000</v>
      </c>
    </row>
    <row r="138" spans="1:4" s="3" customFormat="1" ht="31.5">
      <c r="A138" s="2" t="s">
        <v>328</v>
      </c>
      <c r="B138" s="6" t="s">
        <v>772</v>
      </c>
      <c r="C138" s="6" t="s">
        <v>329</v>
      </c>
      <c r="D138" s="92">
        <v>2500000</v>
      </c>
    </row>
    <row r="139" spans="1:4" s="18" customFormat="1" ht="47.25">
      <c r="A139" s="29" t="s">
        <v>585</v>
      </c>
      <c r="B139" s="4" t="s">
        <v>589</v>
      </c>
      <c r="C139" s="4"/>
      <c r="D139" s="91">
        <f>D140</f>
        <v>1029000</v>
      </c>
    </row>
    <row r="140" spans="1:4" s="3" customFormat="1" ht="66.75" customHeight="1">
      <c r="A140" s="2" t="s">
        <v>51</v>
      </c>
      <c r="B140" s="6" t="s">
        <v>588</v>
      </c>
      <c r="C140" s="6"/>
      <c r="D140" s="92">
        <f>D141</f>
        <v>1029000</v>
      </c>
    </row>
    <row r="141" spans="1:4" s="3" customFormat="1" ht="31.5">
      <c r="A141" s="49" t="s">
        <v>775</v>
      </c>
      <c r="B141" s="6" t="s">
        <v>774</v>
      </c>
      <c r="C141" s="6"/>
      <c r="D141" s="92">
        <f>D142</f>
        <v>1029000</v>
      </c>
    </row>
    <row r="142" spans="1:4" s="3" customFormat="1" ht="31.5">
      <c r="A142" s="5" t="s">
        <v>328</v>
      </c>
      <c r="B142" s="6" t="s">
        <v>774</v>
      </c>
      <c r="C142" s="6" t="s">
        <v>329</v>
      </c>
      <c r="D142" s="92">
        <v>1029000</v>
      </c>
    </row>
    <row r="143" spans="1:4" s="18" customFormat="1" ht="50.25" customHeight="1">
      <c r="A143" s="29" t="s">
        <v>0</v>
      </c>
      <c r="B143" s="4" t="s">
        <v>150</v>
      </c>
      <c r="C143" s="4"/>
      <c r="D143" s="91">
        <f>D145</f>
        <v>2400000</v>
      </c>
    </row>
    <row r="144" spans="1:4" s="18" customFormat="1" ht="31.5">
      <c r="A144" s="2" t="s">
        <v>564</v>
      </c>
      <c r="B144" s="6" t="s">
        <v>151</v>
      </c>
      <c r="C144" s="6"/>
      <c r="D144" s="92">
        <f>D145</f>
        <v>2400000</v>
      </c>
    </row>
    <row r="145" spans="1:4" s="18" customFormat="1" ht="15.75">
      <c r="A145" s="2" t="s">
        <v>246</v>
      </c>
      <c r="B145" s="6" t="s">
        <v>40</v>
      </c>
      <c r="C145" s="6"/>
      <c r="D145" s="92">
        <f>D146</f>
        <v>2400000</v>
      </c>
    </row>
    <row r="146" spans="1:4" s="18" customFormat="1" ht="15.75">
      <c r="A146" s="2" t="s">
        <v>323</v>
      </c>
      <c r="B146" s="6" t="s">
        <v>40</v>
      </c>
      <c r="C146" s="6" t="s">
        <v>324</v>
      </c>
      <c r="D146" s="92">
        <v>2400000</v>
      </c>
    </row>
    <row r="147" spans="1:4" s="18" customFormat="1" ht="48.75" customHeight="1">
      <c r="A147" s="29" t="s">
        <v>1</v>
      </c>
      <c r="B147" s="4" t="s">
        <v>152</v>
      </c>
      <c r="C147" s="4"/>
      <c r="D147" s="91">
        <f>D148+D154+D158+D163</f>
        <v>8755300</v>
      </c>
    </row>
    <row r="148" spans="1:4" s="3" customFormat="1" ht="31.5">
      <c r="A148" s="2" t="s">
        <v>353</v>
      </c>
      <c r="B148" s="6" t="s">
        <v>565</v>
      </c>
      <c r="C148" s="6"/>
      <c r="D148" s="92">
        <f>D151+D149</f>
        <v>2600000</v>
      </c>
    </row>
    <row r="149" spans="1:4" s="3" customFormat="1" ht="15.75">
      <c r="A149" s="2" t="s">
        <v>488</v>
      </c>
      <c r="B149" s="6" t="s">
        <v>566</v>
      </c>
      <c r="C149" s="6"/>
      <c r="D149" s="92">
        <f>D150</f>
        <v>2600000</v>
      </c>
    </row>
    <row r="150" spans="1:4" s="3" customFormat="1" ht="15.75">
      <c r="A150" s="2" t="s">
        <v>323</v>
      </c>
      <c r="B150" s="6" t="s">
        <v>566</v>
      </c>
      <c r="C150" s="6" t="s">
        <v>324</v>
      </c>
      <c r="D150" s="92">
        <v>2600000</v>
      </c>
    </row>
    <row r="151" spans="1:4" s="3" customFormat="1" ht="15.75" hidden="1">
      <c r="A151" s="2"/>
      <c r="B151" s="6"/>
      <c r="C151" s="6"/>
      <c r="D151" s="92"/>
    </row>
    <row r="152" spans="1:4" s="3" customFormat="1" ht="15.75" hidden="1">
      <c r="A152" s="2"/>
      <c r="B152" s="6"/>
      <c r="C152" s="6"/>
      <c r="D152" s="92"/>
    </row>
    <row r="153" spans="1:4" s="3" customFormat="1" ht="31.5">
      <c r="A153" s="2" t="s">
        <v>763</v>
      </c>
      <c r="B153" s="6" t="s">
        <v>567</v>
      </c>
      <c r="C153" s="6"/>
      <c r="D153" s="92">
        <v>0</v>
      </c>
    </row>
    <row r="154" spans="1:4" s="3" customFormat="1" ht="47.25">
      <c r="A154" s="2" t="s">
        <v>570</v>
      </c>
      <c r="B154" s="6" t="s">
        <v>568</v>
      </c>
      <c r="C154" s="6"/>
      <c r="D154" s="92">
        <f>D155</f>
        <v>1000000</v>
      </c>
    </row>
    <row r="155" spans="1:4" s="3" customFormat="1" ht="15.75">
      <c r="A155" s="2" t="s">
        <v>74</v>
      </c>
      <c r="B155" s="6" t="s">
        <v>767</v>
      </c>
      <c r="C155" s="6"/>
      <c r="D155" s="92">
        <f>D156+D157</f>
        <v>1000000</v>
      </c>
    </row>
    <row r="156" spans="1:4" s="3" customFormat="1" ht="31.5">
      <c r="A156" s="2" t="s">
        <v>346</v>
      </c>
      <c r="B156" s="6" t="s">
        <v>767</v>
      </c>
      <c r="C156" s="6" t="s">
        <v>322</v>
      </c>
      <c r="D156" s="92">
        <v>500000</v>
      </c>
    </row>
    <row r="157" spans="1:4" s="3" customFormat="1" ht="15.75">
      <c r="A157" s="2" t="s">
        <v>323</v>
      </c>
      <c r="B157" s="6" t="s">
        <v>767</v>
      </c>
      <c r="C157" s="6" t="s">
        <v>324</v>
      </c>
      <c r="D157" s="92">
        <v>500000</v>
      </c>
    </row>
    <row r="158" spans="1:4" s="18" customFormat="1" ht="31.5">
      <c r="A158" s="2" t="s">
        <v>455</v>
      </c>
      <c r="B158" s="6" t="s">
        <v>569</v>
      </c>
      <c r="C158" s="6"/>
      <c r="D158" s="92">
        <f>D159</f>
        <v>2968000</v>
      </c>
    </row>
    <row r="159" spans="1:4" s="18" customFormat="1" ht="31.5">
      <c r="A159" s="2" t="s">
        <v>325</v>
      </c>
      <c r="B159" s="6" t="s">
        <v>768</v>
      </c>
      <c r="C159" s="6"/>
      <c r="D159" s="92">
        <f>D160</f>
        <v>2968000</v>
      </c>
    </row>
    <row r="160" spans="1:4" s="18" customFormat="1" ht="31.5">
      <c r="A160" s="2" t="s">
        <v>328</v>
      </c>
      <c r="B160" s="6" t="s">
        <v>768</v>
      </c>
      <c r="C160" s="6" t="s">
        <v>329</v>
      </c>
      <c r="D160" s="92">
        <v>2968000</v>
      </c>
    </row>
    <row r="161" spans="1:4" s="18" customFormat="1" ht="30" customHeight="1">
      <c r="A161" s="2" t="s">
        <v>765</v>
      </c>
      <c r="B161" s="6" t="s">
        <v>571</v>
      </c>
      <c r="C161" s="6"/>
      <c r="D161" s="92">
        <v>0</v>
      </c>
    </row>
    <row r="162" spans="1:4" s="18" customFormat="1" ht="30" customHeight="1">
      <c r="A162" s="2" t="s">
        <v>788</v>
      </c>
      <c r="B162" s="6" t="s">
        <v>766</v>
      </c>
      <c r="C162" s="6"/>
      <c r="D162" s="92">
        <v>0</v>
      </c>
    </row>
    <row r="163" spans="1:4" s="3" customFormat="1" ht="34.5" customHeight="1">
      <c r="A163" s="2" t="s">
        <v>58</v>
      </c>
      <c r="B163" s="6" t="s">
        <v>785</v>
      </c>
      <c r="C163" s="6"/>
      <c r="D163" s="92">
        <f>D164+D166</f>
        <v>2187300</v>
      </c>
    </row>
    <row r="164" spans="1:6" s="18" customFormat="1" ht="45.75" customHeight="1">
      <c r="A164" s="2" t="s">
        <v>354</v>
      </c>
      <c r="B164" s="6" t="s">
        <v>786</v>
      </c>
      <c r="C164" s="6"/>
      <c r="D164" s="92">
        <f>D165</f>
        <v>592400</v>
      </c>
      <c r="F164" s="62"/>
    </row>
    <row r="165" spans="1:6" s="18" customFormat="1" ht="35.25" customHeight="1">
      <c r="A165" s="2" t="s">
        <v>346</v>
      </c>
      <c r="B165" s="6" t="s">
        <v>786</v>
      </c>
      <c r="C165" s="6" t="s">
        <v>322</v>
      </c>
      <c r="D165" s="92">
        <v>592400</v>
      </c>
      <c r="F165" s="62"/>
    </row>
    <row r="166" spans="1:4" s="18" customFormat="1" ht="36.75" customHeight="1">
      <c r="A166" s="2" t="s">
        <v>541</v>
      </c>
      <c r="B166" s="6" t="s">
        <v>787</v>
      </c>
      <c r="C166" s="6"/>
      <c r="D166" s="92">
        <f>D167</f>
        <v>1594900</v>
      </c>
    </row>
    <row r="167" spans="1:4" s="18" customFormat="1" ht="36.75" customHeight="1">
      <c r="A167" s="2" t="s">
        <v>346</v>
      </c>
      <c r="B167" s="6" t="s">
        <v>787</v>
      </c>
      <c r="C167" s="6" t="s">
        <v>322</v>
      </c>
      <c r="D167" s="92">
        <v>1594900</v>
      </c>
    </row>
    <row r="168" spans="1:4" s="18" customFormat="1" ht="31.5">
      <c r="A168" s="29" t="s">
        <v>2</v>
      </c>
      <c r="B168" s="4" t="s">
        <v>153</v>
      </c>
      <c r="C168" s="4"/>
      <c r="D168" s="91">
        <f>D172+D193+D169</f>
        <v>169973019.87</v>
      </c>
    </row>
    <row r="169" spans="1:4" s="18" customFormat="1" ht="31.5">
      <c r="A169" s="2" t="s">
        <v>593</v>
      </c>
      <c r="B169" s="6" t="s">
        <v>595</v>
      </c>
      <c r="C169" s="6"/>
      <c r="D169" s="92">
        <f>D170</f>
        <v>20996449.5</v>
      </c>
    </row>
    <row r="170" spans="1:4" s="18" customFormat="1" ht="19.5" customHeight="1">
      <c r="A170" s="2" t="s">
        <v>594</v>
      </c>
      <c r="B170" s="6" t="s">
        <v>596</v>
      </c>
      <c r="C170" s="6"/>
      <c r="D170" s="92">
        <f>D171</f>
        <v>20996449.5</v>
      </c>
    </row>
    <row r="171" spans="1:4" s="18" customFormat="1" ht="31.5">
      <c r="A171" s="2" t="s">
        <v>328</v>
      </c>
      <c r="B171" s="6" t="s">
        <v>596</v>
      </c>
      <c r="C171" s="6" t="s">
        <v>329</v>
      </c>
      <c r="D171" s="92">
        <v>20996449.5</v>
      </c>
    </row>
    <row r="172" spans="1:4" s="3" customFormat="1" ht="47.25">
      <c r="A172" s="2" t="s">
        <v>155</v>
      </c>
      <c r="B172" s="6" t="s">
        <v>154</v>
      </c>
      <c r="C172" s="6"/>
      <c r="D172" s="92">
        <f>D186+D188+D190+D177+D175+D173+D180+D182+D184</f>
        <v>105190170.36999999</v>
      </c>
    </row>
    <row r="173" spans="1:4" s="3" customFormat="1" ht="15.75">
      <c r="A173" s="2" t="s">
        <v>793</v>
      </c>
      <c r="B173" s="6" t="s">
        <v>794</v>
      </c>
      <c r="C173" s="6"/>
      <c r="D173" s="92">
        <f>D174</f>
        <v>435717.57</v>
      </c>
    </row>
    <row r="174" spans="1:4" s="3" customFormat="1" ht="31.5">
      <c r="A174" s="2" t="s">
        <v>328</v>
      </c>
      <c r="B174" s="6" t="s">
        <v>794</v>
      </c>
      <c r="C174" s="6" t="s">
        <v>329</v>
      </c>
      <c r="D174" s="92">
        <v>435717.57</v>
      </c>
    </row>
    <row r="175" spans="1:4" s="18" customFormat="1" ht="47.25">
      <c r="A175" s="2" t="s">
        <v>434</v>
      </c>
      <c r="B175" s="6" t="s">
        <v>365</v>
      </c>
      <c r="C175" s="6"/>
      <c r="D175" s="92">
        <f>D176</f>
        <v>1820300</v>
      </c>
    </row>
    <row r="176" spans="1:4" s="18" customFormat="1" ht="31.5">
      <c r="A176" s="2" t="s">
        <v>328</v>
      </c>
      <c r="B176" s="6" t="s">
        <v>365</v>
      </c>
      <c r="C176" s="6" t="s">
        <v>329</v>
      </c>
      <c r="D176" s="92">
        <v>1820300</v>
      </c>
    </row>
    <row r="177" spans="1:4" s="18" customFormat="1" ht="64.5" customHeight="1">
      <c r="A177" s="2" t="s">
        <v>379</v>
      </c>
      <c r="B177" s="6" t="s">
        <v>36</v>
      </c>
      <c r="C177" s="6"/>
      <c r="D177" s="92">
        <f>D179+D178</f>
        <v>30712600</v>
      </c>
    </row>
    <row r="178" spans="1:4" s="18" customFormat="1" ht="15.75">
      <c r="A178" s="2" t="s">
        <v>250</v>
      </c>
      <c r="B178" s="6" t="s">
        <v>36</v>
      </c>
      <c r="C178" s="6" t="s">
        <v>331</v>
      </c>
      <c r="D178" s="92">
        <v>8151000</v>
      </c>
    </row>
    <row r="179" spans="1:4" s="18" customFormat="1" ht="31.5">
      <c r="A179" s="2" t="s">
        <v>328</v>
      </c>
      <c r="B179" s="6" t="s">
        <v>36</v>
      </c>
      <c r="C179" s="6" t="s">
        <v>329</v>
      </c>
      <c r="D179" s="92">
        <v>22561600</v>
      </c>
    </row>
    <row r="180" spans="1:4" s="18" customFormat="1" ht="31.5">
      <c r="A180" s="2" t="s">
        <v>821</v>
      </c>
      <c r="B180" s="6" t="s">
        <v>834</v>
      </c>
      <c r="C180" s="6"/>
      <c r="D180" s="92">
        <f>D181</f>
        <v>497552.8</v>
      </c>
    </row>
    <row r="181" spans="1:4" s="18" customFormat="1" ht="31.5">
      <c r="A181" s="2" t="s">
        <v>328</v>
      </c>
      <c r="B181" s="6" t="s">
        <v>834</v>
      </c>
      <c r="C181" s="6" t="s">
        <v>329</v>
      </c>
      <c r="D181" s="92">
        <v>497552.8</v>
      </c>
    </row>
    <row r="182" spans="1:4" s="18" customFormat="1" ht="31.5">
      <c r="A182" s="2" t="s">
        <v>823</v>
      </c>
      <c r="B182" s="6" t="s">
        <v>835</v>
      </c>
      <c r="C182" s="6"/>
      <c r="D182" s="92">
        <f>D183</f>
        <v>165000</v>
      </c>
    </row>
    <row r="183" spans="1:4" s="18" customFormat="1" ht="31.5">
      <c r="A183" s="2" t="s">
        <v>328</v>
      </c>
      <c r="B183" s="6" t="s">
        <v>835</v>
      </c>
      <c r="C183" s="6" t="s">
        <v>329</v>
      </c>
      <c r="D183" s="92">
        <v>165000</v>
      </c>
    </row>
    <row r="184" spans="1:4" s="18" customFormat="1" ht="31.5">
      <c r="A184" s="2" t="s">
        <v>825</v>
      </c>
      <c r="B184" s="6" t="s">
        <v>836</v>
      </c>
      <c r="C184" s="6"/>
      <c r="D184" s="92">
        <f>D185</f>
        <v>165000</v>
      </c>
    </row>
    <row r="185" spans="1:4" s="18" customFormat="1" ht="31.5">
      <c r="A185" s="2" t="s">
        <v>328</v>
      </c>
      <c r="B185" s="6" t="s">
        <v>836</v>
      </c>
      <c r="C185" s="6" t="s">
        <v>329</v>
      </c>
      <c r="D185" s="92">
        <v>165000</v>
      </c>
    </row>
    <row r="186" spans="1:4" s="3" customFormat="1" ht="15.75">
      <c r="A186" s="2" t="s">
        <v>343</v>
      </c>
      <c r="B186" s="6" t="s">
        <v>156</v>
      </c>
      <c r="C186" s="6"/>
      <c r="D186" s="92">
        <f>D187</f>
        <v>44383000</v>
      </c>
    </row>
    <row r="187" spans="1:4" s="3" customFormat="1" ht="21" customHeight="1">
      <c r="A187" s="2" t="s">
        <v>328</v>
      </c>
      <c r="B187" s="6" t="s">
        <v>156</v>
      </c>
      <c r="C187" s="6" t="s">
        <v>329</v>
      </c>
      <c r="D187" s="92">
        <v>44383000</v>
      </c>
    </row>
    <row r="188" spans="1:4" s="3" customFormat="1" ht="15.75">
      <c r="A188" s="2" t="s">
        <v>276</v>
      </c>
      <c r="B188" s="6" t="s">
        <v>157</v>
      </c>
      <c r="C188" s="6"/>
      <c r="D188" s="92">
        <f>D189</f>
        <v>26661000</v>
      </c>
    </row>
    <row r="189" spans="1:4" s="18" customFormat="1" ht="31.5">
      <c r="A189" s="2" t="s">
        <v>328</v>
      </c>
      <c r="B189" s="6" t="s">
        <v>157</v>
      </c>
      <c r="C189" s="6" t="s">
        <v>329</v>
      </c>
      <c r="D189" s="92">
        <v>26661000</v>
      </c>
    </row>
    <row r="190" spans="1:4" s="3" customFormat="1" ht="15.75">
      <c r="A190" s="2" t="s">
        <v>344</v>
      </c>
      <c r="B190" s="6" t="s">
        <v>158</v>
      </c>
      <c r="C190" s="6"/>
      <c r="D190" s="92">
        <f>D191+D192</f>
        <v>350000</v>
      </c>
    </row>
    <row r="191" spans="1:4" s="3" customFormat="1" ht="31.5">
      <c r="A191" s="2" t="s">
        <v>346</v>
      </c>
      <c r="B191" s="6" t="s">
        <v>158</v>
      </c>
      <c r="C191" s="6" t="s">
        <v>322</v>
      </c>
      <c r="D191" s="92">
        <v>300000</v>
      </c>
    </row>
    <row r="192" spans="1:4" s="3" customFormat="1" ht="15.75">
      <c r="A192" s="2" t="s">
        <v>333</v>
      </c>
      <c r="B192" s="6" t="s">
        <v>158</v>
      </c>
      <c r="C192" s="6" t="s">
        <v>332</v>
      </c>
      <c r="D192" s="92">
        <v>50000</v>
      </c>
    </row>
    <row r="193" spans="1:4" s="18" customFormat="1" ht="31.5">
      <c r="A193" s="2" t="s">
        <v>4</v>
      </c>
      <c r="B193" s="6" t="s">
        <v>159</v>
      </c>
      <c r="C193" s="6"/>
      <c r="D193" s="92">
        <f>D196+D194</f>
        <v>43786400</v>
      </c>
    </row>
    <row r="194" spans="1:4" s="3" customFormat="1" ht="50.25" customHeight="1">
      <c r="A194" s="2" t="s">
        <v>378</v>
      </c>
      <c r="B194" s="6" t="s">
        <v>35</v>
      </c>
      <c r="C194" s="6"/>
      <c r="D194" s="92">
        <f>D195</f>
        <v>10638400</v>
      </c>
    </row>
    <row r="195" spans="1:4" s="3" customFormat="1" ht="33.75" customHeight="1">
      <c r="A195" s="2" t="s">
        <v>328</v>
      </c>
      <c r="B195" s="6" t="s">
        <v>35</v>
      </c>
      <c r="C195" s="6" t="s">
        <v>329</v>
      </c>
      <c r="D195" s="92">
        <v>10638400</v>
      </c>
    </row>
    <row r="196" spans="1:4" s="3" customFormat="1" ht="15.75">
      <c r="A196" s="2" t="s">
        <v>113</v>
      </c>
      <c r="B196" s="6" t="s">
        <v>160</v>
      </c>
      <c r="C196" s="6"/>
      <c r="D196" s="92">
        <f>D197</f>
        <v>33148000</v>
      </c>
    </row>
    <row r="197" spans="1:4" s="3" customFormat="1" ht="31.5">
      <c r="A197" s="2" t="s">
        <v>328</v>
      </c>
      <c r="B197" s="6" t="s">
        <v>160</v>
      </c>
      <c r="C197" s="6" t="s">
        <v>329</v>
      </c>
      <c r="D197" s="119">
        <v>33148000</v>
      </c>
    </row>
    <row r="198" spans="1:4" s="18" customFormat="1" ht="33.75" customHeight="1">
      <c r="A198" s="29" t="s">
        <v>572</v>
      </c>
      <c r="B198" s="4" t="s">
        <v>161</v>
      </c>
      <c r="C198" s="4"/>
      <c r="D198" s="91">
        <f>D199+D204+D211+D217+D216+D220+D225</f>
        <v>106774193</v>
      </c>
    </row>
    <row r="199" spans="1:4" s="18" customFormat="1" ht="31.5">
      <c r="A199" s="2" t="s">
        <v>162</v>
      </c>
      <c r="B199" s="6" t="s">
        <v>163</v>
      </c>
      <c r="C199" s="6"/>
      <c r="D199" s="92">
        <f>D200</f>
        <v>4627000</v>
      </c>
    </row>
    <row r="200" spans="1:4" s="18" customFormat="1" ht="15.75">
      <c r="A200" s="2" t="s">
        <v>347</v>
      </c>
      <c r="B200" s="6" t="s">
        <v>164</v>
      </c>
      <c r="C200" s="6"/>
      <c r="D200" s="92">
        <f>D201+D202+D203</f>
        <v>4627000</v>
      </c>
    </row>
    <row r="201" spans="1:4" s="18" customFormat="1" ht="47.25">
      <c r="A201" s="2" t="s">
        <v>320</v>
      </c>
      <c r="B201" s="6" t="s">
        <v>164</v>
      </c>
      <c r="C201" s="6" t="s">
        <v>321</v>
      </c>
      <c r="D201" s="92">
        <v>3656000</v>
      </c>
    </row>
    <row r="202" spans="1:4" s="3" customFormat="1" ht="31.5">
      <c r="A202" s="2" t="s">
        <v>346</v>
      </c>
      <c r="B202" s="6" t="s">
        <v>164</v>
      </c>
      <c r="C202" s="6" t="s">
        <v>322</v>
      </c>
      <c r="D202" s="92">
        <v>723000</v>
      </c>
    </row>
    <row r="203" spans="1:4" s="3" customFormat="1" ht="15.75">
      <c r="A203" s="2" t="s">
        <v>323</v>
      </c>
      <c r="B203" s="6" t="s">
        <v>164</v>
      </c>
      <c r="C203" s="6" t="s">
        <v>324</v>
      </c>
      <c r="D203" s="92">
        <v>248000</v>
      </c>
    </row>
    <row r="204" spans="1:4" s="3" customFormat="1" ht="33.75" customHeight="1">
      <c r="A204" s="2" t="s">
        <v>573</v>
      </c>
      <c r="B204" s="6" t="s">
        <v>165</v>
      </c>
      <c r="C204" s="6"/>
      <c r="D204" s="92">
        <f>D205+D209</f>
        <v>82163000</v>
      </c>
    </row>
    <row r="205" spans="1:4" s="3" customFormat="1" ht="15.75">
      <c r="A205" s="2" t="s">
        <v>347</v>
      </c>
      <c r="B205" s="6" t="s">
        <v>166</v>
      </c>
      <c r="C205" s="6"/>
      <c r="D205" s="92">
        <f>D206+D207+D208</f>
        <v>78892000</v>
      </c>
    </row>
    <row r="206" spans="1:4" s="3" customFormat="1" ht="48" customHeight="1">
      <c r="A206" s="2" t="s">
        <v>320</v>
      </c>
      <c r="B206" s="6" t="s">
        <v>166</v>
      </c>
      <c r="C206" s="6" t="s">
        <v>321</v>
      </c>
      <c r="D206" s="92">
        <v>60955000</v>
      </c>
    </row>
    <row r="207" spans="1:4" s="3" customFormat="1" ht="36" customHeight="1">
      <c r="A207" s="2" t="s">
        <v>346</v>
      </c>
      <c r="B207" s="6" t="s">
        <v>166</v>
      </c>
      <c r="C207" s="6" t="s">
        <v>322</v>
      </c>
      <c r="D207" s="92">
        <v>17467000</v>
      </c>
    </row>
    <row r="208" spans="1:4" s="3" customFormat="1" ht="15.75">
      <c r="A208" s="2" t="s">
        <v>323</v>
      </c>
      <c r="B208" s="6" t="s">
        <v>166</v>
      </c>
      <c r="C208" s="6" t="s">
        <v>324</v>
      </c>
      <c r="D208" s="92">
        <v>470000</v>
      </c>
    </row>
    <row r="209" spans="1:4" s="3" customFormat="1" ht="31.5">
      <c r="A209" s="2" t="s">
        <v>29</v>
      </c>
      <c r="B209" s="6" t="s">
        <v>167</v>
      </c>
      <c r="C209" s="6"/>
      <c r="D209" s="92">
        <f>D210</f>
        <v>3271000</v>
      </c>
    </row>
    <row r="210" spans="1:4" s="3" customFormat="1" ht="47.25">
      <c r="A210" s="2" t="s">
        <v>320</v>
      </c>
      <c r="B210" s="6" t="s">
        <v>167</v>
      </c>
      <c r="C210" s="6" t="s">
        <v>321</v>
      </c>
      <c r="D210" s="92">
        <v>3271000</v>
      </c>
    </row>
    <row r="211" spans="1:4" s="3" customFormat="1" ht="48" customHeight="1">
      <c r="A211" s="2" t="s">
        <v>574</v>
      </c>
      <c r="B211" s="6" t="s">
        <v>168</v>
      </c>
      <c r="C211" s="6"/>
      <c r="D211" s="92">
        <f>D212+D214</f>
        <v>2702400</v>
      </c>
    </row>
    <row r="212" spans="1:4" s="3" customFormat="1" ht="31.5">
      <c r="A212" s="2" t="s">
        <v>352</v>
      </c>
      <c r="B212" s="6" t="s">
        <v>169</v>
      </c>
      <c r="C212" s="6"/>
      <c r="D212" s="92">
        <f>D213</f>
        <v>2324700</v>
      </c>
    </row>
    <row r="213" spans="1:4" s="3" customFormat="1" ht="15.75">
      <c r="A213" s="2" t="s">
        <v>250</v>
      </c>
      <c r="B213" s="6" t="s">
        <v>169</v>
      </c>
      <c r="C213" s="6" t="s">
        <v>331</v>
      </c>
      <c r="D213" s="92">
        <v>2324700</v>
      </c>
    </row>
    <row r="214" spans="1:4" s="3" customFormat="1" ht="47.25">
      <c r="A214" s="2" t="s">
        <v>422</v>
      </c>
      <c r="B214" s="6" t="s">
        <v>423</v>
      </c>
      <c r="C214" s="6"/>
      <c r="D214" s="92">
        <f>D215</f>
        <v>377700</v>
      </c>
    </row>
    <row r="215" spans="1:4" s="3" customFormat="1" ht="31.5">
      <c r="A215" s="2" t="s">
        <v>346</v>
      </c>
      <c r="B215" s="6" t="s">
        <v>423</v>
      </c>
      <c r="C215" s="6" t="s">
        <v>322</v>
      </c>
      <c r="D215" s="92">
        <v>377700</v>
      </c>
    </row>
    <row r="216" spans="1:4" s="3" customFormat="1" ht="31.5">
      <c r="A216" s="2" t="s">
        <v>454</v>
      </c>
      <c r="B216" s="6" t="s">
        <v>424</v>
      </c>
      <c r="C216" s="6"/>
      <c r="D216" s="92">
        <v>0</v>
      </c>
    </row>
    <row r="217" spans="1:4" s="18" customFormat="1" ht="51" customHeight="1">
      <c r="A217" s="2" t="s">
        <v>750</v>
      </c>
      <c r="B217" s="6" t="s">
        <v>368</v>
      </c>
      <c r="C217" s="6"/>
      <c r="D217" s="92">
        <f>D218</f>
        <v>2700000</v>
      </c>
    </row>
    <row r="218" spans="1:4" s="18" customFormat="1" ht="15.75">
      <c r="A218" s="2" t="s">
        <v>79</v>
      </c>
      <c r="B218" s="6" t="s">
        <v>747</v>
      </c>
      <c r="C218" s="6"/>
      <c r="D218" s="92">
        <f>D219</f>
        <v>2700000</v>
      </c>
    </row>
    <row r="219" spans="1:4" s="18" customFormat="1" ht="15.75">
      <c r="A219" s="2" t="s">
        <v>333</v>
      </c>
      <c r="B219" s="6" t="s">
        <v>747</v>
      </c>
      <c r="C219" s="6" t="s">
        <v>332</v>
      </c>
      <c r="D219" s="92">
        <v>2700000</v>
      </c>
    </row>
    <row r="220" spans="1:4" s="18" customFormat="1" ht="47.25">
      <c r="A220" s="2" t="s">
        <v>575</v>
      </c>
      <c r="B220" s="6" t="s">
        <v>431</v>
      </c>
      <c r="C220" s="6"/>
      <c r="D220" s="92">
        <f>D222+D223</f>
        <v>4777000</v>
      </c>
    </row>
    <row r="221" spans="1:4" s="18" customFormat="1" ht="15.75">
      <c r="A221" s="2" t="s">
        <v>326</v>
      </c>
      <c r="B221" s="6" t="s">
        <v>748</v>
      </c>
      <c r="C221" s="6"/>
      <c r="D221" s="92">
        <f>D222</f>
        <v>3670000</v>
      </c>
    </row>
    <row r="222" spans="1:4" s="18" customFormat="1" ht="31.5">
      <c r="A222" s="2" t="s">
        <v>346</v>
      </c>
      <c r="B222" s="6" t="s">
        <v>748</v>
      </c>
      <c r="C222" s="6" t="s">
        <v>322</v>
      </c>
      <c r="D222" s="92">
        <v>3670000</v>
      </c>
    </row>
    <row r="223" spans="1:4" s="18" customFormat="1" ht="18.75" customHeight="1">
      <c r="A223" s="2" t="s">
        <v>327</v>
      </c>
      <c r="B223" s="6" t="s">
        <v>749</v>
      </c>
      <c r="C223" s="6"/>
      <c r="D223" s="92">
        <f>D224</f>
        <v>1107000</v>
      </c>
    </row>
    <row r="224" spans="1:4" s="18" customFormat="1" ht="31.5">
      <c r="A224" s="2" t="s">
        <v>346</v>
      </c>
      <c r="B224" s="6" t="s">
        <v>749</v>
      </c>
      <c r="C224" s="6" t="s">
        <v>322</v>
      </c>
      <c r="D224" s="92">
        <v>1107000</v>
      </c>
    </row>
    <row r="225" spans="1:4" s="18" customFormat="1" ht="31.5">
      <c r="A225" s="2" t="s">
        <v>194</v>
      </c>
      <c r="B225" s="6" t="s">
        <v>469</v>
      </c>
      <c r="C225" s="6"/>
      <c r="D225" s="92">
        <f>D228+D230+D226+D233</f>
        <v>9804793</v>
      </c>
    </row>
    <row r="226" spans="1:4" s="18" customFormat="1" ht="31.5">
      <c r="A226" s="2" t="s">
        <v>311</v>
      </c>
      <c r="B226" s="6" t="s">
        <v>746</v>
      </c>
      <c r="C226" s="6"/>
      <c r="D226" s="92">
        <f>D227</f>
        <v>1350000</v>
      </c>
    </row>
    <row r="227" spans="1:4" s="18" customFormat="1" ht="31.5">
      <c r="A227" s="2" t="s">
        <v>346</v>
      </c>
      <c r="B227" s="6" t="s">
        <v>746</v>
      </c>
      <c r="C227" s="6" t="s">
        <v>322</v>
      </c>
      <c r="D227" s="92">
        <v>1350000</v>
      </c>
    </row>
    <row r="228" spans="1:4" s="18" customFormat="1" ht="31.5">
      <c r="A228" s="2" t="s">
        <v>67</v>
      </c>
      <c r="B228" s="6" t="s">
        <v>744</v>
      </c>
      <c r="C228" s="6"/>
      <c r="D228" s="92">
        <f>D229</f>
        <v>500000</v>
      </c>
    </row>
    <row r="229" spans="1:4" s="18" customFormat="1" ht="31.5">
      <c r="A229" s="2" t="s">
        <v>346</v>
      </c>
      <c r="B229" s="6" t="s">
        <v>744</v>
      </c>
      <c r="C229" s="6" t="s">
        <v>322</v>
      </c>
      <c r="D229" s="92">
        <v>500000</v>
      </c>
    </row>
    <row r="230" spans="1:4" s="18" customFormat="1" ht="15.75">
      <c r="A230" s="2" t="s">
        <v>203</v>
      </c>
      <c r="B230" s="6" t="s">
        <v>745</v>
      </c>
      <c r="C230" s="6"/>
      <c r="D230" s="92">
        <f>D231+D232</f>
        <v>7800000</v>
      </c>
    </row>
    <row r="231" spans="1:4" s="18" customFormat="1" ht="31.5">
      <c r="A231" s="2" t="s">
        <v>346</v>
      </c>
      <c r="B231" s="6" t="s">
        <v>745</v>
      </c>
      <c r="C231" s="6" t="s">
        <v>322</v>
      </c>
      <c r="D231" s="119">
        <v>7644250</v>
      </c>
    </row>
    <row r="232" spans="1:4" s="18" customFormat="1" ht="15.75">
      <c r="A232" s="2" t="s">
        <v>323</v>
      </c>
      <c r="B232" s="6" t="s">
        <v>745</v>
      </c>
      <c r="C232" s="6" t="s">
        <v>324</v>
      </c>
      <c r="D232" s="119">
        <v>155750</v>
      </c>
    </row>
    <row r="233" spans="1:4" s="18" customFormat="1" ht="15.75">
      <c r="A233" s="2" t="s">
        <v>845</v>
      </c>
      <c r="B233" s="6" t="s">
        <v>846</v>
      </c>
      <c r="C233" s="6"/>
      <c r="D233" s="92">
        <f>D234</f>
        <v>154793</v>
      </c>
    </row>
    <row r="234" spans="1:4" s="18" customFormat="1" ht="15.75">
      <c r="A234" s="2" t="s">
        <v>250</v>
      </c>
      <c r="B234" s="6" t="s">
        <v>846</v>
      </c>
      <c r="C234" s="6" t="s">
        <v>331</v>
      </c>
      <c r="D234" s="92">
        <v>154793</v>
      </c>
    </row>
    <row r="235" spans="1:4" s="18" customFormat="1" ht="50.25" customHeight="1">
      <c r="A235" s="29" t="s">
        <v>576</v>
      </c>
      <c r="B235" s="4" t="s">
        <v>170</v>
      </c>
      <c r="C235" s="4"/>
      <c r="D235" s="91">
        <f>D243+D248+D266+D277+D239+D263+D236</f>
        <v>158817682.79</v>
      </c>
    </row>
    <row r="236" spans="1:4" s="18" customFormat="1" ht="17.25" customHeight="1">
      <c r="A236" s="2" t="s">
        <v>803</v>
      </c>
      <c r="B236" s="6" t="s">
        <v>804</v>
      </c>
      <c r="C236" s="6"/>
      <c r="D236" s="92">
        <f>D237</f>
        <v>123640</v>
      </c>
    </row>
    <row r="237" spans="1:4" s="18" customFormat="1" ht="63" customHeight="1">
      <c r="A237" s="2" t="s">
        <v>805</v>
      </c>
      <c r="B237" s="6" t="s">
        <v>806</v>
      </c>
      <c r="C237" s="6"/>
      <c r="D237" s="92">
        <f>D238</f>
        <v>123640</v>
      </c>
    </row>
    <row r="238" spans="1:4" s="18" customFormat="1" ht="18" customHeight="1">
      <c r="A238" s="2" t="s">
        <v>250</v>
      </c>
      <c r="B238" s="6" t="s">
        <v>806</v>
      </c>
      <c r="C238" s="6" t="s">
        <v>331</v>
      </c>
      <c r="D238" s="92">
        <v>123640</v>
      </c>
    </row>
    <row r="239" spans="1:5" s="3" customFormat="1" ht="31.5">
      <c r="A239" s="2" t="s">
        <v>752</v>
      </c>
      <c r="B239" s="6" t="s">
        <v>171</v>
      </c>
      <c r="C239" s="6"/>
      <c r="D239" s="92">
        <f>D240</f>
        <v>16712461.88</v>
      </c>
      <c r="E239" s="35"/>
    </row>
    <row r="240" spans="1:4" s="3" customFormat="1" ht="31.5">
      <c r="A240" s="2" t="s">
        <v>215</v>
      </c>
      <c r="B240" s="6" t="s">
        <v>577</v>
      </c>
      <c r="C240" s="6"/>
      <c r="D240" s="92">
        <f>D241</f>
        <v>16712461.88</v>
      </c>
    </row>
    <row r="241" spans="1:14" s="3" customFormat="1" ht="31.5">
      <c r="A241" s="2" t="s">
        <v>108</v>
      </c>
      <c r="B241" s="6" t="s">
        <v>577</v>
      </c>
      <c r="C241" s="6" t="s">
        <v>335</v>
      </c>
      <c r="D241" s="92">
        <v>16712461.88</v>
      </c>
      <c r="N241" s="35"/>
    </row>
    <row r="242" spans="1:14" s="3" customFormat="1" ht="15.75">
      <c r="A242" s="2" t="s">
        <v>739</v>
      </c>
      <c r="B242" s="6" t="s">
        <v>740</v>
      </c>
      <c r="C242" s="6"/>
      <c r="D242" s="92">
        <v>0</v>
      </c>
      <c r="N242" s="35"/>
    </row>
    <row r="243" spans="1:14" s="3" customFormat="1" ht="31.5">
      <c r="A243" s="2" t="s">
        <v>764</v>
      </c>
      <c r="B243" s="6" t="s">
        <v>172</v>
      </c>
      <c r="C243" s="6"/>
      <c r="D243" s="92">
        <f>D244+D246</f>
        <v>16445427.54</v>
      </c>
      <c r="N243" s="35"/>
    </row>
    <row r="244" spans="1:4" s="3" customFormat="1" ht="64.5" customHeight="1">
      <c r="A244" s="2" t="s">
        <v>425</v>
      </c>
      <c r="B244" s="6" t="s">
        <v>578</v>
      </c>
      <c r="C244" s="6"/>
      <c r="D244" s="92">
        <f>D245</f>
        <v>3000000</v>
      </c>
    </row>
    <row r="245" spans="1:4" s="3" customFormat="1" ht="15.75">
      <c r="A245" s="2" t="s">
        <v>323</v>
      </c>
      <c r="B245" s="6" t="s">
        <v>578</v>
      </c>
      <c r="C245" s="6" t="s">
        <v>324</v>
      </c>
      <c r="D245" s="92">
        <v>3000000</v>
      </c>
    </row>
    <row r="246" spans="1:4" s="3" customFormat="1" ht="15.75">
      <c r="A246" s="2" t="s">
        <v>33</v>
      </c>
      <c r="B246" s="6" t="s">
        <v>579</v>
      </c>
      <c r="C246" s="6"/>
      <c r="D246" s="92">
        <f>D247</f>
        <v>13445427.54</v>
      </c>
    </row>
    <row r="247" spans="1:4" s="3" customFormat="1" ht="31.5">
      <c r="A247" s="2" t="s">
        <v>346</v>
      </c>
      <c r="B247" s="6" t="s">
        <v>579</v>
      </c>
      <c r="C247" s="6" t="s">
        <v>322</v>
      </c>
      <c r="D247" s="92">
        <v>13445427.54</v>
      </c>
    </row>
    <row r="248" spans="1:4" s="3" customFormat="1" ht="31.5">
      <c r="A248" s="2" t="s">
        <v>504</v>
      </c>
      <c r="B248" s="6" t="s">
        <v>173</v>
      </c>
      <c r="C248" s="6"/>
      <c r="D248" s="92">
        <f>D261+D259+D251+D253+D255+D257+D249</f>
        <v>57810900</v>
      </c>
    </row>
    <row r="249" spans="1:4" s="3" customFormat="1" ht="31.5">
      <c r="A249" s="94" t="s">
        <v>902</v>
      </c>
      <c r="B249" s="95" t="s">
        <v>904</v>
      </c>
      <c r="C249" s="95"/>
      <c r="D249" s="121">
        <f>D250</f>
        <v>2151400</v>
      </c>
    </row>
    <row r="250" spans="1:4" s="3" customFormat="1" ht="15.75">
      <c r="A250" s="94" t="s">
        <v>250</v>
      </c>
      <c r="B250" s="95" t="s">
        <v>904</v>
      </c>
      <c r="C250" s="95" t="s">
        <v>331</v>
      </c>
      <c r="D250" s="121">
        <v>2151400</v>
      </c>
    </row>
    <row r="251" spans="1:4" s="3" customFormat="1" ht="15.75">
      <c r="A251" s="2" t="s">
        <v>801</v>
      </c>
      <c r="B251" s="6" t="s">
        <v>800</v>
      </c>
      <c r="C251" s="6"/>
      <c r="D251" s="92">
        <f>D252</f>
        <v>35509500</v>
      </c>
    </row>
    <row r="252" spans="1:4" s="3" customFormat="1" ht="31.5">
      <c r="A252" s="2" t="s">
        <v>108</v>
      </c>
      <c r="B252" s="6" t="s">
        <v>800</v>
      </c>
      <c r="C252" s="6" t="s">
        <v>335</v>
      </c>
      <c r="D252" s="92">
        <v>35509500</v>
      </c>
    </row>
    <row r="253" spans="1:4" s="3" customFormat="1" ht="31.5">
      <c r="A253" s="2" t="s">
        <v>821</v>
      </c>
      <c r="B253" s="6" t="s">
        <v>837</v>
      </c>
      <c r="C253" s="6"/>
      <c r="D253" s="92">
        <f>D254</f>
        <v>900000</v>
      </c>
    </row>
    <row r="254" spans="1:4" s="3" customFormat="1" ht="15.75">
      <c r="A254" s="2" t="s">
        <v>250</v>
      </c>
      <c r="B254" s="6" t="s">
        <v>837</v>
      </c>
      <c r="C254" s="6" t="s">
        <v>331</v>
      </c>
      <c r="D254" s="92">
        <v>900000</v>
      </c>
    </row>
    <row r="255" spans="1:4" s="3" customFormat="1" ht="47.25">
      <c r="A255" s="2" t="s">
        <v>838</v>
      </c>
      <c r="B255" s="6" t="s">
        <v>839</v>
      </c>
      <c r="C255" s="6"/>
      <c r="D255" s="92">
        <f>D256</f>
        <v>2050000</v>
      </c>
    </row>
    <row r="256" spans="1:4" s="3" customFormat="1" ht="15.75">
      <c r="A256" s="2" t="s">
        <v>840</v>
      </c>
      <c r="B256" s="6" t="s">
        <v>839</v>
      </c>
      <c r="C256" s="6" t="s">
        <v>331</v>
      </c>
      <c r="D256" s="92">
        <v>2050000</v>
      </c>
    </row>
    <row r="257" spans="1:4" s="3" customFormat="1" ht="15.75">
      <c r="A257" s="2" t="s">
        <v>841</v>
      </c>
      <c r="B257" s="6" t="s">
        <v>842</v>
      </c>
      <c r="C257" s="6"/>
      <c r="D257" s="92">
        <f>D258</f>
        <v>4100000</v>
      </c>
    </row>
    <row r="258" spans="1:4" s="3" customFormat="1" ht="15.75">
      <c r="A258" s="2" t="s">
        <v>250</v>
      </c>
      <c r="B258" s="6" t="s">
        <v>842</v>
      </c>
      <c r="C258" s="6" t="s">
        <v>331</v>
      </c>
      <c r="D258" s="92">
        <v>4100000</v>
      </c>
    </row>
    <row r="259" spans="1:4" s="3" customFormat="1" ht="19.5" customHeight="1">
      <c r="A259" s="2" t="s">
        <v>489</v>
      </c>
      <c r="B259" s="6" t="s">
        <v>490</v>
      </c>
      <c r="C259" s="6"/>
      <c r="D259" s="92">
        <f>D260</f>
        <v>5000000</v>
      </c>
    </row>
    <row r="260" spans="1:4" s="3" customFormat="1" ht="31.5">
      <c r="A260" s="2" t="s">
        <v>346</v>
      </c>
      <c r="B260" s="6" t="s">
        <v>490</v>
      </c>
      <c r="C260" s="6" t="s">
        <v>322</v>
      </c>
      <c r="D260" s="92">
        <v>5000000</v>
      </c>
    </row>
    <row r="261" spans="1:4" s="3" customFormat="1" ht="66" customHeight="1">
      <c r="A261" s="2" t="s">
        <v>735</v>
      </c>
      <c r="B261" s="6" t="s">
        <v>174</v>
      </c>
      <c r="C261" s="6"/>
      <c r="D261" s="92">
        <f>D262</f>
        <v>8100000</v>
      </c>
    </row>
    <row r="262" spans="1:4" s="3" customFormat="1" ht="15.75">
      <c r="A262" s="2" t="s">
        <v>250</v>
      </c>
      <c r="B262" s="6" t="s">
        <v>174</v>
      </c>
      <c r="C262" s="6" t="s">
        <v>331</v>
      </c>
      <c r="D262" s="92">
        <v>8100000</v>
      </c>
    </row>
    <row r="263" spans="1:4" s="3" customFormat="1" ht="31.5">
      <c r="A263" s="2" t="s">
        <v>175</v>
      </c>
      <c r="B263" s="6" t="s">
        <v>753</v>
      </c>
      <c r="C263" s="6"/>
      <c r="D263" s="92">
        <f>D264</f>
        <v>2249291.5</v>
      </c>
    </row>
    <row r="264" spans="1:4" s="3" customFormat="1" ht="47.25">
      <c r="A264" s="2" t="s">
        <v>496</v>
      </c>
      <c r="B264" s="6" t="s">
        <v>754</v>
      </c>
      <c r="C264" s="6"/>
      <c r="D264" s="92">
        <f>D265</f>
        <v>2249291.5</v>
      </c>
    </row>
    <row r="265" spans="1:4" s="3" customFormat="1" ht="31.5">
      <c r="A265" s="2" t="s">
        <v>346</v>
      </c>
      <c r="B265" s="6" t="s">
        <v>754</v>
      </c>
      <c r="C265" s="6" t="s">
        <v>322</v>
      </c>
      <c r="D265" s="92">
        <v>2249291.5</v>
      </c>
    </row>
    <row r="266" spans="1:4" s="3" customFormat="1" ht="47.25">
      <c r="A266" s="2" t="s">
        <v>177</v>
      </c>
      <c r="B266" s="6" t="s">
        <v>176</v>
      </c>
      <c r="C266" s="6"/>
      <c r="D266" s="92">
        <f>D267+D269+D271+D273+D275</f>
        <v>51738731.870000005</v>
      </c>
    </row>
    <row r="267" spans="1:4" s="3" customFormat="1" ht="15.75">
      <c r="A267" s="2" t="s">
        <v>367</v>
      </c>
      <c r="B267" s="6" t="s">
        <v>755</v>
      </c>
      <c r="C267" s="6"/>
      <c r="D267" s="92">
        <f>D268</f>
        <v>8673770</v>
      </c>
    </row>
    <row r="268" spans="1:4" s="3" customFormat="1" ht="15.75">
      <c r="A268" s="2" t="s">
        <v>333</v>
      </c>
      <c r="B268" s="6" t="s">
        <v>755</v>
      </c>
      <c r="C268" s="6" t="s">
        <v>332</v>
      </c>
      <c r="D268" s="92">
        <v>8673770</v>
      </c>
    </row>
    <row r="269" spans="1:4" s="18" customFormat="1" ht="49.5" customHeight="1">
      <c r="A269" s="2" t="s">
        <v>437</v>
      </c>
      <c r="B269" s="6" t="s">
        <v>756</v>
      </c>
      <c r="C269" s="6"/>
      <c r="D269" s="92">
        <f>D270</f>
        <v>8942337.46</v>
      </c>
    </row>
    <row r="270" spans="1:4" s="3" customFormat="1" ht="35.25" customHeight="1">
      <c r="A270" s="2" t="s">
        <v>108</v>
      </c>
      <c r="B270" s="6" t="s">
        <v>756</v>
      </c>
      <c r="C270" s="6" t="s">
        <v>335</v>
      </c>
      <c r="D270" s="92">
        <v>8942337.46</v>
      </c>
    </row>
    <row r="271" spans="1:4" s="3" customFormat="1" ht="63" customHeight="1">
      <c r="A271" s="2" t="s">
        <v>286</v>
      </c>
      <c r="B271" s="6" t="s">
        <v>757</v>
      </c>
      <c r="C271" s="6"/>
      <c r="D271" s="92">
        <f>D272</f>
        <v>500000</v>
      </c>
    </row>
    <row r="272" spans="1:4" s="3" customFormat="1" ht="15.75">
      <c r="A272" s="2" t="s">
        <v>333</v>
      </c>
      <c r="B272" s="6" t="s">
        <v>757</v>
      </c>
      <c r="C272" s="6" t="s">
        <v>332</v>
      </c>
      <c r="D272" s="92">
        <v>500000</v>
      </c>
    </row>
    <row r="273" spans="1:4" s="3" customFormat="1" ht="78.75">
      <c r="A273" s="2" t="s">
        <v>430</v>
      </c>
      <c r="B273" s="6" t="s">
        <v>758</v>
      </c>
      <c r="C273" s="6"/>
      <c r="D273" s="92">
        <f>D274</f>
        <v>1339800</v>
      </c>
    </row>
    <row r="274" spans="1:4" s="3" customFormat="1" ht="31.5">
      <c r="A274" s="2" t="s">
        <v>108</v>
      </c>
      <c r="B274" s="6" t="s">
        <v>758</v>
      </c>
      <c r="C274" s="6" t="s">
        <v>335</v>
      </c>
      <c r="D274" s="92">
        <v>1339800</v>
      </c>
    </row>
    <row r="275" spans="1:4" s="3" customFormat="1" ht="63.75" customHeight="1">
      <c r="A275" s="2" t="s">
        <v>285</v>
      </c>
      <c r="B275" s="6" t="s">
        <v>759</v>
      </c>
      <c r="C275" s="6"/>
      <c r="D275" s="92">
        <f>D276</f>
        <v>32282824.41</v>
      </c>
    </row>
    <row r="276" spans="1:4" s="3" customFormat="1" ht="31.5">
      <c r="A276" s="2" t="s">
        <v>108</v>
      </c>
      <c r="B276" s="6" t="s">
        <v>759</v>
      </c>
      <c r="C276" s="6" t="s">
        <v>335</v>
      </c>
      <c r="D276" s="92">
        <v>32282824.41</v>
      </c>
    </row>
    <row r="277" spans="1:4" s="18" customFormat="1" ht="35.25" customHeight="1">
      <c r="A277" s="2" t="s">
        <v>580</v>
      </c>
      <c r="B277" s="6" t="s">
        <v>178</v>
      </c>
      <c r="C277" s="6"/>
      <c r="D277" s="92">
        <f>D278+D280+D282</f>
        <v>13737230</v>
      </c>
    </row>
    <row r="278" spans="1:4" s="18" customFormat="1" ht="17.25" customHeight="1">
      <c r="A278" s="2" t="s">
        <v>216</v>
      </c>
      <c r="B278" s="6" t="s">
        <v>760</v>
      </c>
      <c r="C278" s="6"/>
      <c r="D278" s="92">
        <f>D279</f>
        <v>2392230</v>
      </c>
    </row>
    <row r="279" spans="1:4" s="3" customFormat="1" ht="31.5">
      <c r="A279" s="2" t="s">
        <v>346</v>
      </c>
      <c r="B279" s="6" t="s">
        <v>760</v>
      </c>
      <c r="C279" s="6" t="s">
        <v>322</v>
      </c>
      <c r="D279" s="92">
        <v>2392230</v>
      </c>
    </row>
    <row r="280" spans="1:4" s="18" customFormat="1" ht="18" customHeight="1">
      <c r="A280" s="2" t="s">
        <v>59</v>
      </c>
      <c r="B280" s="6" t="s">
        <v>761</v>
      </c>
      <c r="C280" s="6"/>
      <c r="D280" s="92">
        <f>D281</f>
        <v>3855000</v>
      </c>
    </row>
    <row r="281" spans="1:4" s="18" customFormat="1" ht="33.75" customHeight="1">
      <c r="A281" s="2" t="s">
        <v>346</v>
      </c>
      <c r="B281" s="6" t="s">
        <v>761</v>
      </c>
      <c r="C281" s="6" t="s">
        <v>322</v>
      </c>
      <c r="D281" s="92">
        <v>3855000</v>
      </c>
    </row>
    <row r="282" spans="1:4" s="18" customFormat="1" ht="18.75" customHeight="1">
      <c r="A282" s="2" t="s">
        <v>511</v>
      </c>
      <c r="B282" s="6" t="s">
        <v>762</v>
      </c>
      <c r="C282" s="6"/>
      <c r="D282" s="92">
        <f>D283</f>
        <v>7490000</v>
      </c>
    </row>
    <row r="283" spans="1:4" s="18" customFormat="1" ht="33.75" customHeight="1">
      <c r="A283" s="2" t="s">
        <v>328</v>
      </c>
      <c r="B283" s="6" t="s">
        <v>762</v>
      </c>
      <c r="C283" s="6" t="s">
        <v>329</v>
      </c>
      <c r="D283" s="92">
        <v>7490000</v>
      </c>
    </row>
    <row r="284" spans="1:4" s="18" customFormat="1" ht="48" customHeight="1">
      <c r="A284" s="29" t="s">
        <v>3</v>
      </c>
      <c r="B284" s="36" t="s">
        <v>179</v>
      </c>
      <c r="C284" s="4"/>
      <c r="D284" s="91">
        <f>D285+D299+D292</f>
        <v>155507460</v>
      </c>
    </row>
    <row r="285" spans="1:4" s="18" customFormat="1" ht="33.75" customHeight="1">
      <c r="A285" s="2" t="s">
        <v>771</v>
      </c>
      <c r="B285" s="14" t="s">
        <v>180</v>
      </c>
      <c r="C285" s="6"/>
      <c r="D285" s="92">
        <f>D288+D286</f>
        <v>135658000</v>
      </c>
    </row>
    <row r="286" spans="1:4" s="18" customFormat="1" ht="33.75" customHeight="1">
      <c r="A286" s="2" t="s">
        <v>362</v>
      </c>
      <c r="B286" s="6" t="s">
        <v>363</v>
      </c>
      <c r="C286" s="6"/>
      <c r="D286" s="92">
        <f>D287</f>
        <v>50063000</v>
      </c>
    </row>
    <row r="287" spans="1:4" s="3" customFormat="1" ht="31.5">
      <c r="A287" s="2" t="s">
        <v>346</v>
      </c>
      <c r="B287" s="6" t="s">
        <v>363</v>
      </c>
      <c r="C287" s="6" t="s">
        <v>322</v>
      </c>
      <c r="D287" s="92">
        <v>50063000</v>
      </c>
    </row>
    <row r="288" spans="1:4" s="3" customFormat="1" ht="15.75">
      <c r="A288" s="2" t="s">
        <v>289</v>
      </c>
      <c r="B288" s="6" t="s">
        <v>181</v>
      </c>
      <c r="C288" s="6"/>
      <c r="D288" s="92">
        <f>D289+D290+D291</f>
        <v>85595000</v>
      </c>
    </row>
    <row r="289" spans="1:4" s="18" customFormat="1" ht="31.5">
      <c r="A289" s="2" t="s">
        <v>346</v>
      </c>
      <c r="B289" s="6" t="s">
        <v>181</v>
      </c>
      <c r="C289" s="6" t="s">
        <v>322</v>
      </c>
      <c r="D289" s="92">
        <v>28573465</v>
      </c>
    </row>
    <row r="290" spans="1:4" s="18" customFormat="1" ht="15.75">
      <c r="A290" s="2" t="s">
        <v>250</v>
      </c>
      <c r="B290" s="6" t="s">
        <v>181</v>
      </c>
      <c r="C290" s="6" t="s">
        <v>331</v>
      </c>
      <c r="D290" s="92">
        <v>57004000</v>
      </c>
    </row>
    <row r="291" spans="1:4" s="18" customFormat="1" ht="15.75">
      <c r="A291" s="2" t="s">
        <v>323</v>
      </c>
      <c r="B291" s="6" t="s">
        <v>181</v>
      </c>
      <c r="C291" s="6" t="s">
        <v>324</v>
      </c>
      <c r="D291" s="92">
        <v>17535</v>
      </c>
    </row>
    <row r="292" spans="1:4" s="18" customFormat="1" ht="47.25">
      <c r="A292" s="2" t="s">
        <v>769</v>
      </c>
      <c r="B292" s="6" t="s">
        <v>182</v>
      </c>
      <c r="C292" s="6"/>
      <c r="D292" s="92">
        <f>D293+D295+D297</f>
        <v>4499460</v>
      </c>
    </row>
    <row r="293" spans="1:4" s="18" customFormat="1" ht="31.5">
      <c r="A293" s="2" t="s">
        <v>821</v>
      </c>
      <c r="B293" s="6" t="s">
        <v>848</v>
      </c>
      <c r="C293" s="6"/>
      <c r="D293" s="145">
        <f>D294</f>
        <v>3899460</v>
      </c>
    </row>
    <row r="294" spans="1:4" s="18" customFormat="1" ht="31.5">
      <c r="A294" s="2" t="s">
        <v>346</v>
      </c>
      <c r="B294" s="6" t="s">
        <v>848</v>
      </c>
      <c r="C294" s="14">
        <v>200</v>
      </c>
      <c r="D294" s="145">
        <v>3899460</v>
      </c>
    </row>
    <row r="295" spans="1:4" s="18" customFormat="1" ht="31.5">
      <c r="A295" s="2" t="s">
        <v>823</v>
      </c>
      <c r="B295" s="6" t="s">
        <v>849</v>
      </c>
      <c r="C295" s="6"/>
      <c r="D295" s="92">
        <f>D296</f>
        <v>300000</v>
      </c>
    </row>
    <row r="296" spans="1:4" s="18" customFormat="1" ht="31.5">
      <c r="A296" s="2" t="s">
        <v>346</v>
      </c>
      <c r="B296" s="6" t="s">
        <v>849</v>
      </c>
      <c r="C296" s="14">
        <v>200</v>
      </c>
      <c r="D296" s="92">
        <v>300000</v>
      </c>
    </row>
    <row r="297" spans="1:4" s="18" customFormat="1" ht="31.5">
      <c r="A297" s="2" t="s">
        <v>825</v>
      </c>
      <c r="B297" s="6" t="s">
        <v>850</v>
      </c>
      <c r="C297" s="6"/>
      <c r="D297" s="92">
        <f>D298</f>
        <v>300000</v>
      </c>
    </row>
    <row r="298" spans="1:4" s="18" customFormat="1" ht="31.5">
      <c r="A298" s="2" t="s">
        <v>346</v>
      </c>
      <c r="B298" s="6" t="s">
        <v>850</v>
      </c>
      <c r="C298" s="14">
        <v>200</v>
      </c>
      <c r="D298" s="92">
        <v>300000</v>
      </c>
    </row>
    <row r="299" spans="1:4" s="3" customFormat="1" ht="47.25">
      <c r="A299" s="2" t="s">
        <v>773</v>
      </c>
      <c r="B299" s="6" t="s">
        <v>741</v>
      </c>
      <c r="C299" s="6"/>
      <c r="D299" s="92">
        <f>D300+D302</f>
        <v>15350000</v>
      </c>
    </row>
    <row r="300" spans="1:4" s="3" customFormat="1" ht="15.75">
      <c r="A300" s="2" t="s">
        <v>340</v>
      </c>
      <c r="B300" s="14" t="s">
        <v>770</v>
      </c>
      <c r="C300" s="59"/>
      <c r="D300" s="92">
        <f>D301</f>
        <v>12350000</v>
      </c>
    </row>
    <row r="301" spans="1:4" s="3" customFormat="1" ht="31.5">
      <c r="A301" s="2" t="s">
        <v>346</v>
      </c>
      <c r="B301" s="14" t="s">
        <v>770</v>
      </c>
      <c r="C301" s="14">
        <v>200</v>
      </c>
      <c r="D301" s="92">
        <v>12350000</v>
      </c>
    </row>
    <row r="302" spans="1:4" s="3" customFormat="1" ht="15.75">
      <c r="A302" s="2" t="s">
        <v>845</v>
      </c>
      <c r="B302" s="6" t="s">
        <v>847</v>
      </c>
      <c r="C302" s="6"/>
      <c r="D302" s="92">
        <f>D303</f>
        <v>3000000</v>
      </c>
    </row>
    <row r="303" spans="1:4" s="3" customFormat="1" ht="15.75">
      <c r="A303" s="2" t="s">
        <v>250</v>
      </c>
      <c r="B303" s="6" t="s">
        <v>847</v>
      </c>
      <c r="C303" s="6" t="s">
        <v>331</v>
      </c>
      <c r="D303" s="92">
        <v>3000000</v>
      </c>
    </row>
    <row r="304" spans="1:4" s="3" customFormat="1" ht="35.25" customHeight="1">
      <c r="A304" s="29" t="s">
        <v>183</v>
      </c>
      <c r="B304" s="4" t="s">
        <v>184</v>
      </c>
      <c r="C304" s="4"/>
      <c r="D304" s="91">
        <v>0</v>
      </c>
    </row>
    <row r="305" spans="1:4" s="3" customFormat="1" ht="48.75" customHeight="1">
      <c r="A305" s="29" t="s">
        <v>185</v>
      </c>
      <c r="B305" s="4" t="s">
        <v>186</v>
      </c>
      <c r="C305" s="4"/>
      <c r="D305" s="91">
        <f>D310++D306+D317</f>
        <v>8262000</v>
      </c>
    </row>
    <row r="306" spans="1:4" s="3" customFormat="1" ht="31.5" customHeight="1">
      <c r="A306" s="2" t="s">
        <v>725</v>
      </c>
      <c r="B306" s="6" t="s">
        <v>187</v>
      </c>
      <c r="C306" s="6"/>
      <c r="D306" s="92">
        <f>D307</f>
        <v>4325000</v>
      </c>
    </row>
    <row r="307" spans="1:4" s="3" customFormat="1" ht="15.75">
      <c r="A307" s="2" t="s">
        <v>290</v>
      </c>
      <c r="B307" s="6" t="s">
        <v>726</v>
      </c>
      <c r="C307" s="6"/>
      <c r="D307" s="92">
        <f>D308+D309</f>
        <v>4325000</v>
      </c>
    </row>
    <row r="308" spans="1:4" s="3" customFormat="1" ht="47.25">
      <c r="A308" s="2" t="s">
        <v>320</v>
      </c>
      <c r="B308" s="6" t="s">
        <v>726</v>
      </c>
      <c r="C308" s="6" t="s">
        <v>321</v>
      </c>
      <c r="D308" s="92">
        <v>3629000</v>
      </c>
    </row>
    <row r="309" spans="1:4" s="3" customFormat="1" ht="31.5">
      <c r="A309" s="2" t="s">
        <v>346</v>
      </c>
      <c r="B309" s="6" t="s">
        <v>726</v>
      </c>
      <c r="C309" s="6" t="s">
        <v>322</v>
      </c>
      <c r="D309" s="92">
        <v>696000</v>
      </c>
    </row>
    <row r="310" spans="1:4" s="3" customFormat="1" ht="48" customHeight="1">
      <c r="A310" s="2" t="s">
        <v>508</v>
      </c>
      <c r="B310" s="6" t="s">
        <v>188</v>
      </c>
      <c r="C310" s="6"/>
      <c r="D310" s="92">
        <f>D311+D313</f>
        <v>1100000</v>
      </c>
    </row>
    <row r="311" spans="1:4" s="3" customFormat="1" ht="15.75">
      <c r="A311" s="2" t="s">
        <v>89</v>
      </c>
      <c r="B311" s="6" t="s">
        <v>728</v>
      </c>
      <c r="C311" s="6"/>
      <c r="D311" s="92">
        <f>D312</f>
        <v>1000000</v>
      </c>
    </row>
    <row r="312" spans="1:4" s="3" customFormat="1" ht="15.75">
      <c r="A312" s="2" t="s">
        <v>323</v>
      </c>
      <c r="B312" s="6" t="s">
        <v>728</v>
      </c>
      <c r="C312" s="6" t="s">
        <v>324</v>
      </c>
      <c r="D312" s="92">
        <v>1000000</v>
      </c>
    </row>
    <row r="313" spans="1:4" s="3" customFormat="1" ht="31.5">
      <c r="A313" s="2" t="s">
        <v>510</v>
      </c>
      <c r="B313" s="6" t="s">
        <v>727</v>
      </c>
      <c r="C313" s="6"/>
      <c r="D313" s="92">
        <f>D314</f>
        <v>100000</v>
      </c>
    </row>
    <row r="314" spans="1:4" s="3" customFormat="1" ht="31.5">
      <c r="A314" s="2" t="s">
        <v>346</v>
      </c>
      <c r="B314" s="6" t="s">
        <v>727</v>
      </c>
      <c r="C314" s="6" t="s">
        <v>322</v>
      </c>
      <c r="D314" s="92">
        <v>100000</v>
      </c>
    </row>
    <row r="315" spans="1:4" s="3" customFormat="1" ht="31.5">
      <c r="A315" s="2" t="s">
        <v>777</v>
      </c>
      <c r="B315" s="6" t="s">
        <v>509</v>
      </c>
      <c r="C315" s="6"/>
      <c r="D315" s="92">
        <v>0</v>
      </c>
    </row>
    <row r="316" spans="1:4" s="3" customFormat="1" ht="31.5">
      <c r="A316" s="2" t="s">
        <v>778</v>
      </c>
      <c r="B316" s="6" t="s">
        <v>776</v>
      </c>
      <c r="C316" s="6"/>
      <c r="D316" s="92">
        <v>0</v>
      </c>
    </row>
    <row r="317" spans="1:4" s="3" customFormat="1" ht="31.5">
      <c r="A317" s="2" t="s">
        <v>742</v>
      </c>
      <c r="B317" s="6" t="s">
        <v>779</v>
      </c>
      <c r="C317" s="6"/>
      <c r="D317" s="92">
        <f>D318</f>
        <v>2837000</v>
      </c>
    </row>
    <row r="318" spans="1:4" s="3" customFormat="1" ht="15.75">
      <c r="A318" s="2" t="s">
        <v>290</v>
      </c>
      <c r="B318" s="6" t="s">
        <v>780</v>
      </c>
      <c r="C318" s="6"/>
      <c r="D318" s="92">
        <f>D319</f>
        <v>2837000</v>
      </c>
    </row>
    <row r="319" spans="1:4" s="3" customFormat="1" ht="31.5">
      <c r="A319" s="2" t="s">
        <v>346</v>
      </c>
      <c r="B319" s="6" t="s">
        <v>780</v>
      </c>
      <c r="C319" s="6" t="s">
        <v>322</v>
      </c>
      <c r="D319" s="92">
        <v>2837000</v>
      </c>
    </row>
    <row r="320" spans="1:4" s="18" customFormat="1" ht="36.75" customHeight="1">
      <c r="A320" s="29" t="s">
        <v>189</v>
      </c>
      <c r="B320" s="4" t="s">
        <v>190</v>
      </c>
      <c r="C320" s="4"/>
      <c r="D320" s="91">
        <f>D329+D321</f>
        <v>3219100</v>
      </c>
    </row>
    <row r="321" spans="1:4" s="18" customFormat="1" ht="36.75" customHeight="1">
      <c r="A321" s="2" t="s">
        <v>743</v>
      </c>
      <c r="B321" s="6" t="s">
        <v>191</v>
      </c>
      <c r="C321" s="6"/>
      <c r="D321" s="92">
        <f>D322+D325</f>
        <v>2999100</v>
      </c>
    </row>
    <row r="322" spans="1:4" s="3" customFormat="1" ht="47.25">
      <c r="A322" s="2" t="s">
        <v>350</v>
      </c>
      <c r="B322" s="6" t="s">
        <v>781</v>
      </c>
      <c r="C322" s="6"/>
      <c r="D322" s="92">
        <f>D323+D324</f>
        <v>1329700</v>
      </c>
    </row>
    <row r="323" spans="1:4" s="3" customFormat="1" ht="47.25">
      <c r="A323" s="2" t="s">
        <v>320</v>
      </c>
      <c r="B323" s="6" t="s">
        <v>781</v>
      </c>
      <c r="C323" s="6" t="s">
        <v>321</v>
      </c>
      <c r="D323" s="92">
        <v>1299700</v>
      </c>
    </row>
    <row r="324" spans="1:4" s="3" customFormat="1" ht="31.5">
      <c r="A324" s="2" t="s">
        <v>346</v>
      </c>
      <c r="B324" s="6" t="s">
        <v>781</v>
      </c>
      <c r="C324" s="6" t="s">
        <v>322</v>
      </c>
      <c r="D324" s="92">
        <v>30000</v>
      </c>
    </row>
    <row r="325" spans="1:4" s="3" customFormat="1" ht="31.5">
      <c r="A325" s="2" t="s">
        <v>351</v>
      </c>
      <c r="B325" s="6" t="s">
        <v>782</v>
      </c>
      <c r="C325" s="6"/>
      <c r="D325" s="92">
        <f>D326+D327</f>
        <v>1669400</v>
      </c>
    </row>
    <row r="326" spans="1:4" s="3" customFormat="1" ht="47.25">
      <c r="A326" s="2" t="s">
        <v>320</v>
      </c>
      <c r="B326" s="6" t="s">
        <v>782</v>
      </c>
      <c r="C326" s="6" t="s">
        <v>321</v>
      </c>
      <c r="D326" s="92">
        <v>1497000</v>
      </c>
    </row>
    <row r="327" spans="1:4" s="3" customFormat="1" ht="31.5">
      <c r="A327" s="2" t="s">
        <v>346</v>
      </c>
      <c r="B327" s="6" t="s">
        <v>782</v>
      </c>
      <c r="C327" s="6" t="s">
        <v>322</v>
      </c>
      <c r="D327" s="92">
        <v>172400</v>
      </c>
    </row>
    <row r="328" spans="1:4" s="3" customFormat="1" ht="47.25">
      <c r="A328" s="2" t="s">
        <v>783</v>
      </c>
      <c r="B328" s="6" t="s">
        <v>192</v>
      </c>
      <c r="C328" s="6"/>
      <c r="D328" s="92">
        <v>0</v>
      </c>
    </row>
    <row r="329" spans="1:4" s="3" customFormat="1" ht="35.25" customHeight="1">
      <c r="A329" s="2" t="s">
        <v>729</v>
      </c>
      <c r="B329" s="6" t="s">
        <v>193</v>
      </c>
      <c r="C329" s="6"/>
      <c r="D329" s="92">
        <f>D330</f>
        <v>220000</v>
      </c>
    </row>
    <row r="330" spans="1:4" s="3" customFormat="1" ht="15.75">
      <c r="A330" s="2" t="s">
        <v>298</v>
      </c>
      <c r="B330" s="6" t="s">
        <v>784</v>
      </c>
      <c r="C330" s="6"/>
      <c r="D330" s="92">
        <f>D331</f>
        <v>220000</v>
      </c>
    </row>
    <row r="331" spans="1:4" s="3" customFormat="1" ht="31.5">
      <c r="A331" s="2" t="s">
        <v>328</v>
      </c>
      <c r="B331" s="6" t="s">
        <v>784</v>
      </c>
      <c r="C331" s="6" t="s">
        <v>329</v>
      </c>
      <c r="D331" s="92">
        <v>220000</v>
      </c>
    </row>
    <row r="332" spans="1:4" s="3" customFormat="1" ht="47.25">
      <c r="A332" s="29" t="s">
        <v>468</v>
      </c>
      <c r="B332" s="4" t="s">
        <v>457</v>
      </c>
      <c r="C332" s="4"/>
      <c r="D332" s="91">
        <f>D337+D333</f>
        <v>150000</v>
      </c>
    </row>
    <row r="333" spans="1:4" s="3" customFormat="1" ht="33" customHeight="1">
      <c r="A333" s="2" t="s">
        <v>463</v>
      </c>
      <c r="B333" s="6" t="s">
        <v>464</v>
      </c>
      <c r="C333" s="6"/>
      <c r="D333" s="92">
        <f>D334</f>
        <v>50000</v>
      </c>
    </row>
    <row r="334" spans="1:4" s="3" customFormat="1" ht="31.5">
      <c r="A334" s="2" t="s">
        <v>465</v>
      </c>
      <c r="B334" s="6" t="s">
        <v>466</v>
      </c>
      <c r="C334" s="6"/>
      <c r="D334" s="92">
        <f>D335</f>
        <v>50000</v>
      </c>
    </row>
    <row r="335" spans="1:4" s="3" customFormat="1" ht="15.75">
      <c r="A335" s="2" t="s">
        <v>344</v>
      </c>
      <c r="B335" s="6" t="s">
        <v>467</v>
      </c>
      <c r="C335" s="6"/>
      <c r="D335" s="92">
        <f>D336</f>
        <v>50000</v>
      </c>
    </row>
    <row r="336" spans="1:4" s="114" customFormat="1" ht="30" customHeight="1">
      <c r="A336" s="2" t="s">
        <v>346</v>
      </c>
      <c r="B336" s="6" t="s">
        <v>467</v>
      </c>
      <c r="C336" s="6" t="s">
        <v>322</v>
      </c>
      <c r="D336" s="92">
        <v>50000</v>
      </c>
    </row>
    <row r="337" spans="1:4" s="3" customFormat="1" ht="47.25">
      <c r="A337" s="2" t="s">
        <v>458</v>
      </c>
      <c r="B337" s="6" t="s">
        <v>459</v>
      </c>
      <c r="C337" s="6"/>
      <c r="D337" s="92">
        <f>D338</f>
        <v>100000</v>
      </c>
    </row>
    <row r="338" spans="1:4" s="3" customFormat="1" ht="47.25">
      <c r="A338" s="2" t="s">
        <v>460</v>
      </c>
      <c r="B338" s="6" t="s">
        <v>461</v>
      </c>
      <c r="C338" s="6"/>
      <c r="D338" s="92">
        <f>D339</f>
        <v>100000</v>
      </c>
    </row>
    <row r="339" spans="1:4" s="3" customFormat="1" ht="15.75">
      <c r="A339" s="2" t="s">
        <v>344</v>
      </c>
      <c r="B339" s="6" t="s">
        <v>462</v>
      </c>
      <c r="C339" s="6"/>
      <c r="D339" s="92">
        <f>D340</f>
        <v>100000</v>
      </c>
    </row>
    <row r="340" spans="1:4" s="3" customFormat="1" ht="31.5">
      <c r="A340" s="2" t="s">
        <v>346</v>
      </c>
      <c r="B340" s="6" t="s">
        <v>462</v>
      </c>
      <c r="C340" s="6" t="s">
        <v>322</v>
      </c>
      <c r="D340" s="92">
        <v>100000</v>
      </c>
    </row>
    <row r="341" spans="1:4" s="3" customFormat="1" ht="33.75" customHeight="1">
      <c r="A341" s="29" t="s">
        <v>581</v>
      </c>
      <c r="B341" s="4" t="s">
        <v>582</v>
      </c>
      <c r="C341" s="4"/>
      <c r="D341" s="91">
        <f>D342</f>
        <v>5925059.5</v>
      </c>
    </row>
    <row r="342" spans="1:4" s="3" customFormat="1" ht="31.5">
      <c r="A342" s="2" t="s">
        <v>797</v>
      </c>
      <c r="B342" s="6" t="s">
        <v>583</v>
      </c>
      <c r="C342" s="6"/>
      <c r="D342" s="92">
        <f>D345+D347+D343</f>
        <v>5925059.5</v>
      </c>
    </row>
    <row r="343" spans="1:4" s="3" customFormat="1" ht="31.5">
      <c r="A343" s="2" t="s">
        <v>215</v>
      </c>
      <c r="B343" s="6" t="s">
        <v>827</v>
      </c>
      <c r="C343" s="6"/>
      <c r="D343" s="92">
        <f>D344</f>
        <v>52247</v>
      </c>
    </row>
    <row r="344" spans="1:4" s="3" customFormat="1" ht="31.5">
      <c r="A344" s="2" t="s">
        <v>108</v>
      </c>
      <c r="B344" s="6" t="s">
        <v>827</v>
      </c>
      <c r="C344" s="6" t="s">
        <v>335</v>
      </c>
      <c r="D344" s="92">
        <v>52247</v>
      </c>
    </row>
    <row r="345" spans="1:4" s="3" customFormat="1" ht="19.5" customHeight="1">
      <c r="A345" s="2" t="s">
        <v>364</v>
      </c>
      <c r="B345" s="6" t="s">
        <v>584</v>
      </c>
      <c r="C345" s="6"/>
      <c r="D345" s="92">
        <f>D346</f>
        <v>2458900</v>
      </c>
    </row>
    <row r="346" spans="1:4" s="3" customFormat="1" ht="15.75">
      <c r="A346" s="2" t="s">
        <v>333</v>
      </c>
      <c r="B346" s="6" t="s">
        <v>584</v>
      </c>
      <c r="C346" s="6" t="s">
        <v>332</v>
      </c>
      <c r="D346" s="92">
        <v>2458900</v>
      </c>
    </row>
    <row r="347" spans="1:8" s="3" customFormat="1" ht="47.25">
      <c r="A347" s="2" t="s">
        <v>432</v>
      </c>
      <c r="B347" s="6" t="s">
        <v>798</v>
      </c>
      <c r="C347" s="6"/>
      <c r="D347" s="92">
        <f>D348</f>
        <v>3413912.5</v>
      </c>
      <c r="E347" s="256"/>
      <c r="F347" s="257"/>
      <c r="G347" s="257"/>
      <c r="H347" s="257"/>
    </row>
    <row r="348" spans="1:8" s="3" customFormat="1" ht="31.5">
      <c r="A348" s="2" t="s">
        <v>215</v>
      </c>
      <c r="B348" s="6" t="s">
        <v>798</v>
      </c>
      <c r="C348" s="6" t="s">
        <v>335</v>
      </c>
      <c r="D348" s="119">
        <v>3413912.5</v>
      </c>
      <c r="E348" s="256"/>
      <c r="F348" s="257"/>
      <c r="G348" s="257"/>
      <c r="H348" s="257"/>
    </row>
    <row r="349" spans="1:4" s="3" customFormat="1" ht="15.75">
      <c r="A349" s="29" t="s">
        <v>115</v>
      </c>
      <c r="B349" s="4"/>
      <c r="C349" s="4"/>
      <c r="D349" s="91">
        <f>D12+D112+D128+D143+D147+D168+D198+D235+D284+D304+D305+D320+D332+D139+D341</f>
        <v>2143475939.6</v>
      </c>
    </row>
    <row r="350" spans="1:4" s="3" customFormat="1" ht="15.75">
      <c r="A350" s="37"/>
      <c r="B350" s="38"/>
      <c r="C350" s="38"/>
      <c r="D350" s="39"/>
    </row>
    <row r="351" spans="1:4" s="3" customFormat="1" ht="15.75">
      <c r="A351" s="248" t="s">
        <v>733</v>
      </c>
      <c r="B351" s="248"/>
      <c r="C351" s="248"/>
      <c r="D351" s="248"/>
    </row>
    <row r="352" spans="1:4" s="3" customFormat="1" ht="15.75">
      <c r="A352" s="26"/>
      <c r="B352" s="16"/>
      <c r="C352" s="10"/>
      <c r="D352" s="23"/>
    </row>
    <row r="353" spans="1:4" s="3" customFormat="1" ht="15.75">
      <c r="A353" s="26"/>
      <c r="B353" s="16"/>
      <c r="C353" s="10"/>
      <c r="D353" s="23"/>
    </row>
    <row r="354" spans="1:4" s="3" customFormat="1" ht="15.75">
      <c r="A354" s="26"/>
      <c r="B354" s="16"/>
      <c r="C354" s="10"/>
      <c r="D354" s="23"/>
    </row>
    <row r="355" spans="1:4" s="3" customFormat="1" ht="15.75">
      <c r="A355" s="26"/>
      <c r="B355" s="16"/>
      <c r="C355" s="10"/>
      <c r="D355" s="23"/>
    </row>
    <row r="356" spans="1:4" s="3" customFormat="1" ht="15.75">
      <c r="A356" s="26"/>
      <c r="B356" s="16"/>
      <c r="C356" s="10"/>
      <c r="D356" s="23"/>
    </row>
    <row r="357" spans="1:4" s="3" customFormat="1" ht="15.75">
      <c r="A357" s="26"/>
      <c r="B357" s="16"/>
      <c r="C357" s="10"/>
      <c r="D357" s="23"/>
    </row>
    <row r="358" spans="1:4" s="3" customFormat="1" ht="15.75">
      <c r="A358" s="26"/>
      <c r="B358" s="16"/>
      <c r="C358" s="10"/>
      <c r="D358" s="23"/>
    </row>
    <row r="359" spans="1:4" s="3" customFormat="1" ht="15.75">
      <c r="A359" s="26"/>
      <c r="B359" s="16"/>
      <c r="C359" s="10"/>
      <c r="D359" s="23"/>
    </row>
    <row r="360" spans="1:4" s="3" customFormat="1" ht="15.75">
      <c r="A360" s="26"/>
      <c r="B360" s="16"/>
      <c r="C360" s="10"/>
      <c r="D360" s="23"/>
    </row>
    <row r="361" spans="1:4" s="3" customFormat="1" ht="15.75">
      <c r="A361" s="26"/>
      <c r="B361" s="16"/>
      <c r="C361" s="10"/>
      <c r="D361" s="23"/>
    </row>
    <row r="362" spans="1:4" s="3" customFormat="1" ht="15.75">
      <c r="A362" s="26"/>
      <c r="B362" s="16"/>
      <c r="C362" s="10"/>
      <c r="D362" s="23"/>
    </row>
    <row r="363" spans="1:4" s="3" customFormat="1" ht="15.75">
      <c r="A363" s="26"/>
      <c r="B363" s="16"/>
      <c r="C363" s="10"/>
      <c r="D363" s="23"/>
    </row>
    <row r="364" spans="1:4" s="3" customFormat="1" ht="15.75">
      <c r="A364" s="26"/>
      <c r="B364" s="16"/>
      <c r="C364" s="10"/>
      <c r="D364" s="23"/>
    </row>
    <row r="365" spans="1:4" s="3" customFormat="1" ht="15.75">
      <c r="A365" s="26"/>
      <c r="B365" s="16"/>
      <c r="C365" s="10"/>
      <c r="D365" s="23"/>
    </row>
    <row r="366" spans="1:4" s="3" customFormat="1" ht="15.75">
      <c r="A366" s="26"/>
      <c r="B366" s="16"/>
      <c r="C366" s="10"/>
      <c r="D366" s="23"/>
    </row>
    <row r="367" spans="1:4" s="3" customFormat="1" ht="15.75">
      <c r="A367" s="26"/>
      <c r="B367" s="16"/>
      <c r="C367" s="10"/>
      <c r="D367" s="23"/>
    </row>
    <row r="368" spans="1:4" s="3" customFormat="1" ht="15.75">
      <c r="A368" s="26"/>
      <c r="B368" s="16"/>
      <c r="C368" s="10"/>
      <c r="D368" s="23"/>
    </row>
    <row r="369" spans="1:4" s="3" customFormat="1" ht="15.75">
      <c r="A369" s="26"/>
      <c r="B369" s="16"/>
      <c r="C369" s="10"/>
      <c r="D369" s="23"/>
    </row>
    <row r="370" spans="1:4" s="3" customFormat="1" ht="15.75">
      <c r="A370" s="26"/>
      <c r="B370" s="16"/>
      <c r="C370" s="10"/>
      <c r="D370" s="23"/>
    </row>
    <row r="371" spans="1:4" s="3" customFormat="1" ht="15.75">
      <c r="A371" s="26"/>
      <c r="B371" s="16"/>
      <c r="C371" s="10"/>
      <c r="D371" s="23"/>
    </row>
    <row r="372" spans="1:4" s="3" customFormat="1" ht="15.75">
      <c r="A372" s="26"/>
      <c r="B372" s="16"/>
      <c r="C372" s="10"/>
      <c r="D372" s="23"/>
    </row>
    <row r="373" spans="1:4" s="3" customFormat="1" ht="15.75">
      <c r="A373" s="26"/>
      <c r="B373" s="16"/>
      <c r="C373" s="10"/>
      <c r="D373" s="23"/>
    </row>
    <row r="374" spans="1:4" s="3" customFormat="1" ht="15.75">
      <c r="A374" s="26"/>
      <c r="B374" s="16"/>
      <c r="C374" s="10"/>
      <c r="D374" s="23"/>
    </row>
    <row r="375" spans="1:4" s="3" customFormat="1" ht="15.75">
      <c r="A375" s="26"/>
      <c r="B375" s="16"/>
      <c r="C375" s="10"/>
      <c r="D375" s="23"/>
    </row>
    <row r="376" spans="1:4" s="3" customFormat="1" ht="15.75">
      <c r="A376" s="26"/>
      <c r="B376" s="16"/>
      <c r="C376" s="10"/>
      <c r="D376" s="23"/>
    </row>
    <row r="377" spans="1:4" s="3" customFormat="1" ht="15.75">
      <c r="A377" s="26"/>
      <c r="B377" s="16"/>
      <c r="C377" s="10"/>
      <c r="D377" s="23"/>
    </row>
    <row r="378" spans="1:4" s="3" customFormat="1" ht="15.75">
      <c r="A378" s="26"/>
      <c r="B378" s="16"/>
      <c r="C378" s="10"/>
      <c r="D378" s="23"/>
    </row>
    <row r="379" spans="1:4" s="3" customFormat="1" ht="15.75">
      <c r="A379" s="26"/>
      <c r="B379" s="16"/>
      <c r="C379" s="10"/>
      <c r="D379" s="23"/>
    </row>
    <row r="380" spans="1:4" s="3" customFormat="1" ht="15.75">
      <c r="A380" s="26"/>
      <c r="B380" s="16"/>
      <c r="C380" s="10"/>
      <c r="D380" s="23"/>
    </row>
    <row r="381" spans="1:4" s="3" customFormat="1" ht="15.75">
      <c r="A381" s="26"/>
      <c r="B381" s="16"/>
      <c r="C381" s="10"/>
      <c r="D381" s="23"/>
    </row>
    <row r="382" spans="1:4" s="3" customFormat="1" ht="15.75">
      <c r="A382" s="26"/>
      <c r="B382" s="16"/>
      <c r="C382" s="10"/>
      <c r="D382" s="23"/>
    </row>
    <row r="383" spans="1:4" s="3" customFormat="1" ht="15.75">
      <c r="A383" s="26"/>
      <c r="B383" s="16"/>
      <c r="C383" s="10"/>
      <c r="D383" s="23"/>
    </row>
    <row r="384" spans="1:4" s="3" customFormat="1" ht="15.75">
      <c r="A384" s="26"/>
      <c r="B384" s="16"/>
      <c r="C384" s="10"/>
      <c r="D384" s="23"/>
    </row>
    <row r="385" spans="1:4" s="3" customFormat="1" ht="15.75">
      <c r="A385" s="26"/>
      <c r="B385" s="16"/>
      <c r="C385" s="10"/>
      <c r="D385" s="23"/>
    </row>
    <row r="386" spans="1:4" s="3" customFormat="1" ht="15.75">
      <c r="A386" s="26"/>
      <c r="B386" s="16"/>
      <c r="C386" s="10"/>
      <c r="D386" s="23"/>
    </row>
    <row r="387" spans="1:4" s="3" customFormat="1" ht="15.75">
      <c r="A387" s="26"/>
      <c r="B387" s="16"/>
      <c r="C387" s="10"/>
      <c r="D387" s="23"/>
    </row>
    <row r="388" spans="1:4" s="3" customFormat="1" ht="15.75">
      <c r="A388" s="26"/>
      <c r="B388" s="16"/>
      <c r="C388" s="10"/>
      <c r="D388" s="23"/>
    </row>
    <row r="389" spans="1:4" s="3" customFormat="1" ht="15.75">
      <c r="A389" s="26"/>
      <c r="B389" s="16"/>
      <c r="C389" s="10"/>
      <c r="D389" s="23"/>
    </row>
    <row r="390" spans="1:4" s="3" customFormat="1" ht="15.75">
      <c r="A390" s="26"/>
      <c r="B390" s="16"/>
      <c r="C390" s="10"/>
      <c r="D390" s="23"/>
    </row>
    <row r="391" spans="1:4" s="3" customFormat="1" ht="15.75">
      <c r="A391" s="26"/>
      <c r="B391" s="16"/>
      <c r="C391" s="10"/>
      <c r="D391" s="23"/>
    </row>
    <row r="392" spans="1:4" s="3" customFormat="1" ht="15.75">
      <c r="A392" s="26"/>
      <c r="B392" s="16"/>
      <c r="C392" s="10"/>
      <c r="D392" s="23"/>
    </row>
    <row r="393" spans="1:4" s="3" customFormat="1" ht="15.75">
      <c r="A393" s="26"/>
      <c r="B393" s="16"/>
      <c r="C393" s="10"/>
      <c r="D393" s="23"/>
    </row>
    <row r="394" spans="1:4" s="3" customFormat="1" ht="15.75">
      <c r="A394" s="26"/>
      <c r="B394" s="16"/>
      <c r="C394" s="10"/>
      <c r="D394" s="23"/>
    </row>
    <row r="395" spans="1:4" s="3" customFormat="1" ht="15.75">
      <c r="A395" s="26"/>
      <c r="B395" s="16"/>
      <c r="C395" s="10"/>
      <c r="D395" s="23"/>
    </row>
    <row r="396" spans="1:4" s="3" customFormat="1" ht="15.75">
      <c r="A396" s="26"/>
      <c r="B396" s="16"/>
      <c r="C396" s="10"/>
      <c r="D396" s="23"/>
    </row>
    <row r="397" ht="15.75">
      <c r="D397" s="143"/>
    </row>
    <row r="398" ht="15.75">
      <c r="D398" s="143"/>
    </row>
    <row r="399" ht="15.75">
      <c r="D399" s="143"/>
    </row>
    <row r="400" ht="15.75">
      <c r="D400" s="143"/>
    </row>
    <row r="401" ht="15.75">
      <c r="D401" s="143"/>
    </row>
    <row r="402" ht="15.75">
      <c r="D402" s="143"/>
    </row>
    <row r="403" ht="15.75">
      <c r="D403" s="143"/>
    </row>
    <row r="404" ht="15.75">
      <c r="D404" s="143"/>
    </row>
    <row r="405" ht="15.75">
      <c r="D405" s="143"/>
    </row>
    <row r="406" ht="15.75">
      <c r="D406" s="143"/>
    </row>
    <row r="407" ht="15.75">
      <c r="D407" s="143"/>
    </row>
    <row r="408" ht="15.75">
      <c r="D408" s="143"/>
    </row>
    <row r="409" ht="15.75">
      <c r="D409" s="143"/>
    </row>
    <row r="410" ht="15.75">
      <c r="D410" s="143"/>
    </row>
    <row r="411" ht="15.75">
      <c r="D411" s="143"/>
    </row>
    <row r="412" ht="15.75">
      <c r="D412" s="143"/>
    </row>
    <row r="413" ht="15.75">
      <c r="D413" s="143"/>
    </row>
    <row r="414" ht="15.75">
      <c r="D414" s="143"/>
    </row>
    <row r="415" ht="15.75">
      <c r="D415" s="143"/>
    </row>
    <row r="416" ht="15.75">
      <c r="D416" s="143"/>
    </row>
    <row r="417" ht="15.75">
      <c r="D417" s="143"/>
    </row>
    <row r="418" ht="15.75">
      <c r="D418" s="143"/>
    </row>
    <row r="419" ht="15.75">
      <c r="D419" s="143"/>
    </row>
    <row r="420" ht="15.75">
      <c r="D420" s="143"/>
    </row>
    <row r="421" ht="15.75">
      <c r="D421" s="143"/>
    </row>
    <row r="422" ht="15.75">
      <c r="D422" s="143"/>
    </row>
    <row r="423" ht="15.75">
      <c r="D423" s="143"/>
    </row>
    <row r="424" ht="15.75">
      <c r="D424" s="143"/>
    </row>
    <row r="425" ht="15.75">
      <c r="D425" s="143"/>
    </row>
    <row r="426" ht="15.75">
      <c r="D426" s="143"/>
    </row>
    <row r="427" ht="15.75">
      <c r="D427" s="143"/>
    </row>
    <row r="428" ht="15.75">
      <c r="D428" s="143"/>
    </row>
    <row r="429" ht="15.75">
      <c r="D429" s="143"/>
    </row>
    <row r="430" ht="15.75">
      <c r="D430" s="143"/>
    </row>
    <row r="431" ht="15.75">
      <c r="D431" s="143"/>
    </row>
    <row r="432" ht="15.75">
      <c r="D432" s="143"/>
    </row>
    <row r="433" ht="15.75">
      <c r="D433" s="143"/>
    </row>
    <row r="434" ht="15.75">
      <c r="D434" s="143"/>
    </row>
    <row r="435" ht="15.75">
      <c r="D435" s="143"/>
    </row>
    <row r="436" ht="15.75">
      <c r="D436" s="143"/>
    </row>
    <row r="437" ht="15.75">
      <c r="D437" s="143"/>
    </row>
    <row r="438" ht="15.75">
      <c r="D438" s="143"/>
    </row>
    <row r="439" ht="15.75">
      <c r="D439" s="143"/>
    </row>
    <row r="440" ht="15.75">
      <c r="D440" s="143"/>
    </row>
    <row r="441" ht="15.75">
      <c r="D441" s="143"/>
    </row>
    <row r="442" ht="15.75">
      <c r="D442" s="143"/>
    </row>
    <row r="443" ht="15.75">
      <c r="D443" s="143"/>
    </row>
    <row r="444" ht="15.75">
      <c r="D444" s="143"/>
    </row>
    <row r="445" ht="15.75">
      <c r="D445" s="143"/>
    </row>
    <row r="446" ht="15.75">
      <c r="D446" s="143"/>
    </row>
    <row r="447" ht="15.75">
      <c r="D447" s="143"/>
    </row>
    <row r="448" ht="15.75">
      <c r="D448" s="143"/>
    </row>
    <row r="449" ht="15.75">
      <c r="D449" s="143"/>
    </row>
    <row r="450" ht="15.75">
      <c r="D450" s="143"/>
    </row>
    <row r="451" ht="15.75">
      <c r="D451" s="143"/>
    </row>
    <row r="452" ht="15.75">
      <c r="D452" s="143"/>
    </row>
    <row r="453" ht="15.75">
      <c r="D453" s="143"/>
    </row>
    <row r="454" ht="15.75">
      <c r="D454" s="143"/>
    </row>
    <row r="455" ht="15.75">
      <c r="D455" s="143"/>
    </row>
    <row r="456" ht="15.75">
      <c r="D456" s="143"/>
    </row>
    <row r="457" ht="15.75">
      <c r="D457" s="143"/>
    </row>
    <row r="458" ht="15.75">
      <c r="D458" s="143"/>
    </row>
    <row r="459" ht="15.75">
      <c r="D459" s="143"/>
    </row>
    <row r="460" ht="15.75">
      <c r="D460" s="143"/>
    </row>
    <row r="461" ht="15.75">
      <c r="D461" s="143"/>
    </row>
    <row r="462" ht="15.75">
      <c r="D462" s="143"/>
    </row>
    <row r="463" ht="15.75">
      <c r="D463" s="143"/>
    </row>
    <row r="464" ht="15.75">
      <c r="D464" s="143"/>
    </row>
    <row r="465" ht="15.75">
      <c r="D465" s="143"/>
    </row>
    <row r="466" ht="15.75">
      <c r="D466" s="143"/>
    </row>
    <row r="467" ht="15.75">
      <c r="D467" s="143"/>
    </row>
    <row r="468" ht="15.75">
      <c r="D468" s="143"/>
    </row>
    <row r="469" ht="15.75">
      <c r="D469" s="143"/>
    </row>
    <row r="470" ht="15.75">
      <c r="D470" s="143"/>
    </row>
    <row r="471" ht="15.75">
      <c r="D471" s="143"/>
    </row>
    <row r="472" ht="15.75">
      <c r="D472" s="143"/>
    </row>
    <row r="473" ht="15.75">
      <c r="D473" s="143"/>
    </row>
    <row r="474" ht="15.75">
      <c r="D474" s="143"/>
    </row>
    <row r="475" ht="15.75">
      <c r="D475" s="143"/>
    </row>
    <row r="476" ht="15.75">
      <c r="D476" s="143"/>
    </row>
    <row r="477" ht="15.75">
      <c r="D477" s="143"/>
    </row>
    <row r="478" ht="15.75">
      <c r="D478" s="143"/>
    </row>
    <row r="479" ht="15.75">
      <c r="D479" s="143"/>
    </row>
    <row r="480" ht="15.75">
      <c r="D480" s="143"/>
    </row>
    <row r="481" ht="15.75">
      <c r="D481" s="143"/>
    </row>
    <row r="482" ht="15.75">
      <c r="D482" s="143"/>
    </row>
    <row r="483" ht="15.75">
      <c r="D483" s="143"/>
    </row>
    <row r="484" ht="15.75">
      <c r="D484" s="143"/>
    </row>
    <row r="485" ht="15.75">
      <c r="D485" s="143"/>
    </row>
    <row r="486" ht="15.75">
      <c r="D486" s="143"/>
    </row>
    <row r="487" ht="15.75">
      <c r="D487" s="143"/>
    </row>
    <row r="488" ht="15.75">
      <c r="D488" s="143"/>
    </row>
    <row r="489" ht="15.75">
      <c r="D489" s="143"/>
    </row>
    <row r="490" ht="15.75">
      <c r="D490" s="143"/>
    </row>
    <row r="491" ht="15.75">
      <c r="D491" s="143"/>
    </row>
    <row r="492" ht="15.75">
      <c r="D492" s="143"/>
    </row>
    <row r="493" ht="15.75">
      <c r="D493" s="143"/>
    </row>
    <row r="494" ht="15.75">
      <c r="D494" s="143"/>
    </row>
    <row r="495" ht="15.75">
      <c r="D495" s="143"/>
    </row>
    <row r="496" ht="15.75">
      <c r="D496" s="143"/>
    </row>
    <row r="497" ht="15.75">
      <c r="D497" s="143"/>
    </row>
    <row r="498" ht="15.75">
      <c r="D498" s="143"/>
    </row>
    <row r="499" ht="15.75">
      <c r="D499" s="143"/>
    </row>
    <row r="500" ht="15.75">
      <c r="D500" s="143"/>
    </row>
    <row r="501" ht="15.75">
      <c r="D501" s="143"/>
    </row>
    <row r="502" ht="15.75">
      <c r="D502" s="143"/>
    </row>
    <row r="503" ht="15.75">
      <c r="D503" s="143"/>
    </row>
    <row r="504" ht="15.75">
      <c r="D504" s="143"/>
    </row>
    <row r="505" ht="15.75">
      <c r="D505" s="143"/>
    </row>
    <row r="506" ht="15.75">
      <c r="D506" s="143"/>
    </row>
    <row r="507" ht="15.75">
      <c r="D507" s="143"/>
    </row>
    <row r="508" ht="15.75">
      <c r="D508" s="143"/>
    </row>
    <row r="509" ht="15.75">
      <c r="D509" s="143"/>
    </row>
    <row r="510" ht="15.75">
      <c r="D510" s="143"/>
    </row>
    <row r="511" ht="15.75">
      <c r="D511" s="143"/>
    </row>
    <row r="512" ht="15.75">
      <c r="D512" s="143"/>
    </row>
    <row r="513" ht="15.75">
      <c r="D513" s="143"/>
    </row>
    <row r="514" ht="15.75">
      <c r="D514" s="143"/>
    </row>
    <row r="515" ht="15.75">
      <c r="D515" s="143"/>
    </row>
    <row r="516" ht="15.75">
      <c r="D516" s="143"/>
    </row>
    <row r="517" ht="15.75">
      <c r="D517" s="143"/>
    </row>
    <row r="518" ht="15.75">
      <c r="D518" s="143"/>
    </row>
    <row r="519" ht="15.75">
      <c r="D519" s="143"/>
    </row>
    <row r="520" ht="15.75">
      <c r="D520" s="143"/>
    </row>
    <row r="521" ht="15.75">
      <c r="D521" s="143"/>
    </row>
    <row r="522" ht="15.75">
      <c r="D522" s="143"/>
    </row>
    <row r="523" ht="15.75">
      <c r="D523" s="143"/>
    </row>
    <row r="524" ht="15.75">
      <c r="D524" s="143"/>
    </row>
    <row r="525" ht="15.75">
      <c r="D525" s="143"/>
    </row>
    <row r="526" ht="15.75">
      <c r="D526" s="143"/>
    </row>
    <row r="527" ht="15.75">
      <c r="D527" s="143"/>
    </row>
    <row r="528" ht="15.75">
      <c r="D528" s="143"/>
    </row>
    <row r="529" ht="15.75">
      <c r="D529" s="143"/>
    </row>
    <row r="530" ht="15.75">
      <c r="D530" s="143"/>
    </row>
    <row r="531" ht="15.75">
      <c r="D531" s="143"/>
    </row>
    <row r="532" ht="15.75">
      <c r="D532" s="143"/>
    </row>
    <row r="533" ht="15.75">
      <c r="D533" s="143"/>
    </row>
    <row r="534" ht="15.75">
      <c r="D534" s="143"/>
    </row>
    <row r="535" ht="15.75">
      <c r="D535" s="143"/>
    </row>
    <row r="536" ht="15.75">
      <c r="D536" s="143"/>
    </row>
  </sheetData>
  <sheetProtection/>
  <mergeCells count="12">
    <mergeCell ref="A1:D1"/>
    <mergeCell ref="A2:D2"/>
    <mergeCell ref="A3:D3"/>
    <mergeCell ref="A4:D4"/>
    <mergeCell ref="A5:D5"/>
    <mergeCell ref="E347:H347"/>
    <mergeCell ref="E348:H348"/>
    <mergeCell ref="A7:D7"/>
    <mergeCell ref="A351:D351"/>
    <mergeCell ref="C9:D9"/>
    <mergeCell ref="A8:D8"/>
    <mergeCell ref="A6:D6"/>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F474"/>
  <sheetViews>
    <sheetView zoomScalePageLayoutView="0" workbookViewId="0" topLeftCell="A10">
      <selection activeCell="G250" sqref="G250"/>
    </sheetView>
  </sheetViews>
  <sheetFormatPr defaultColWidth="9.00390625" defaultRowHeight="12.75"/>
  <cols>
    <col min="1" max="1" width="60.375" style="115" customWidth="1"/>
    <col min="2" max="2" width="15.875" style="161" customWidth="1"/>
    <col min="3" max="3" width="5.00390625" style="184" customWidth="1"/>
    <col min="4" max="4" width="19.25390625" style="209" customWidth="1"/>
    <col min="5" max="5" width="18.00390625" style="183" customWidth="1"/>
    <col min="6" max="6" width="10.75390625" style="183" bestFit="1" customWidth="1"/>
    <col min="7" max="11" width="9.125" style="183" customWidth="1"/>
    <col min="12" max="12" width="14.125" style="183" customWidth="1"/>
    <col min="13" max="13" width="9.125" style="183" customWidth="1"/>
    <col min="14" max="14" width="11.00390625" style="183" bestFit="1" customWidth="1"/>
    <col min="15" max="16384" width="9.125" style="183" customWidth="1"/>
  </cols>
  <sheetData>
    <row r="1" spans="1:5" ht="15.75">
      <c r="A1" s="264" t="s">
        <v>945</v>
      </c>
      <c r="B1" s="264"/>
      <c r="C1" s="264"/>
      <c r="D1" s="264"/>
      <c r="E1" s="259"/>
    </row>
    <row r="2" spans="1:5" ht="15.75">
      <c r="A2" s="264" t="s">
        <v>305</v>
      </c>
      <c r="B2" s="264"/>
      <c r="C2" s="264"/>
      <c r="D2" s="264"/>
      <c r="E2" s="259"/>
    </row>
    <row r="3" spans="1:5" ht="15.75">
      <c r="A3" s="264" t="s">
        <v>306</v>
      </c>
      <c r="B3" s="264"/>
      <c r="C3" s="264"/>
      <c r="D3" s="264"/>
      <c r="E3" s="259"/>
    </row>
    <row r="4" spans="1:5" ht="15.75">
      <c r="A4" s="264" t="s">
        <v>304</v>
      </c>
      <c r="B4" s="264"/>
      <c r="C4" s="264"/>
      <c r="D4" s="264"/>
      <c r="E4" s="259"/>
    </row>
    <row r="5" spans="1:5" ht="15.75">
      <c r="A5" s="264" t="s">
        <v>937</v>
      </c>
      <c r="B5" s="264"/>
      <c r="C5" s="264"/>
      <c r="D5" s="264"/>
      <c r="E5" s="259"/>
    </row>
    <row r="6" spans="1:5" ht="15.75">
      <c r="A6" s="264" t="s">
        <v>936</v>
      </c>
      <c r="B6" s="259"/>
      <c r="C6" s="259"/>
      <c r="D6" s="259"/>
      <c r="E6" s="259"/>
    </row>
    <row r="7" spans="1:4" ht="15.75">
      <c r="A7" s="181"/>
      <c r="B7" s="181"/>
      <c r="C7" s="181"/>
      <c r="D7" s="181"/>
    </row>
    <row r="8" spans="1:4" ht="15.75">
      <c r="A8" s="264"/>
      <c r="B8" s="255"/>
      <c r="C8" s="255"/>
      <c r="D8" s="255"/>
    </row>
    <row r="9" spans="1:5" ht="72" customHeight="1">
      <c r="A9" s="258" t="s">
        <v>946</v>
      </c>
      <c r="B9" s="258"/>
      <c r="C9" s="258"/>
      <c r="D9" s="258"/>
      <c r="E9" s="259"/>
    </row>
    <row r="10" spans="1:5" ht="32.25" customHeight="1">
      <c r="A10" s="160"/>
      <c r="B10" s="160"/>
      <c r="C10" s="160"/>
      <c r="D10" s="160"/>
      <c r="E10" s="177"/>
    </row>
    <row r="11" spans="1:5" ht="15.75" customHeight="1">
      <c r="A11" s="315" t="s">
        <v>960</v>
      </c>
      <c r="B11" s="316"/>
      <c r="C11" s="316"/>
      <c r="D11" s="316"/>
      <c r="E11" s="316"/>
    </row>
    <row r="12" spans="1:5" ht="15.75">
      <c r="A12" s="94"/>
      <c r="B12" s="117"/>
      <c r="C12" s="210"/>
      <c r="D12" s="261" t="s">
        <v>261</v>
      </c>
      <c r="E12" s="262"/>
    </row>
    <row r="13" spans="1:5" s="161" customFormat="1" ht="15.75">
      <c r="A13" s="188" t="s">
        <v>275</v>
      </c>
      <c r="B13" s="117" t="s">
        <v>239</v>
      </c>
      <c r="C13" s="117" t="s">
        <v>8</v>
      </c>
      <c r="D13" s="189" t="s">
        <v>503</v>
      </c>
      <c r="E13" s="117" t="s">
        <v>556</v>
      </c>
    </row>
    <row r="14" spans="1:5" s="161" customFormat="1" ht="15.75">
      <c r="A14" s="211">
        <v>1</v>
      </c>
      <c r="B14" s="212">
        <v>2</v>
      </c>
      <c r="C14" s="213">
        <v>3</v>
      </c>
      <c r="D14" s="214">
        <v>4</v>
      </c>
      <c r="E14" s="117"/>
    </row>
    <row r="15" spans="1:6" s="196" customFormat="1" ht="48" customHeight="1">
      <c r="A15" s="193" t="s">
        <v>68</v>
      </c>
      <c r="B15" s="194" t="s">
        <v>49</v>
      </c>
      <c r="C15" s="194"/>
      <c r="D15" s="192">
        <f>D43+D74+D93+D50+D61+D67+D21+D30+D16</f>
        <v>1308522029.94</v>
      </c>
      <c r="E15" s="192">
        <f>E43+E74+E93+E50+E61+E67+E21+E30+E16</f>
        <v>1311695340.92</v>
      </c>
      <c r="F15" s="215"/>
    </row>
    <row r="16" spans="1:6" s="196" customFormat="1" ht="15.75">
      <c r="A16" s="94" t="s">
        <v>518</v>
      </c>
      <c r="B16" s="95" t="s">
        <v>512</v>
      </c>
      <c r="C16" s="95"/>
      <c r="D16" s="121">
        <f>D17+D19</f>
        <v>328648.4</v>
      </c>
      <c r="E16" s="121">
        <f>E17+E19</f>
        <v>388835.18</v>
      </c>
      <c r="F16" s="215"/>
    </row>
    <row r="17" spans="1:6" s="196" customFormat="1" ht="50.25" customHeight="1">
      <c r="A17" s="94" t="s">
        <v>513</v>
      </c>
      <c r="B17" s="95" t="s">
        <v>514</v>
      </c>
      <c r="C17" s="95"/>
      <c r="D17" s="121">
        <f>D18</f>
        <v>328648.4</v>
      </c>
      <c r="E17" s="121">
        <f>E18</f>
        <v>368712.08</v>
      </c>
      <c r="F17" s="215"/>
    </row>
    <row r="18" spans="1:6" s="196" customFormat="1" ht="31.5">
      <c r="A18" s="94" t="s">
        <v>328</v>
      </c>
      <c r="B18" s="95" t="s">
        <v>514</v>
      </c>
      <c r="C18" s="95" t="s">
        <v>329</v>
      </c>
      <c r="D18" s="121">
        <v>328648.4</v>
      </c>
      <c r="E18" s="121">
        <v>368712.08</v>
      </c>
      <c r="F18" s="215"/>
    </row>
    <row r="19" spans="1:6" s="196" customFormat="1" ht="47.25">
      <c r="A19" s="94" t="s">
        <v>590</v>
      </c>
      <c r="B19" s="95" t="s">
        <v>592</v>
      </c>
      <c r="C19" s="95"/>
      <c r="D19" s="121">
        <f>D20</f>
        <v>0</v>
      </c>
      <c r="E19" s="121">
        <f>E20</f>
        <v>20123.1</v>
      </c>
      <c r="F19" s="215"/>
    </row>
    <row r="20" spans="1:6" s="196" customFormat="1" ht="31.5">
      <c r="A20" s="94" t="s">
        <v>328</v>
      </c>
      <c r="B20" s="95" t="s">
        <v>592</v>
      </c>
      <c r="C20" s="95" t="s">
        <v>329</v>
      </c>
      <c r="D20" s="121">
        <v>0</v>
      </c>
      <c r="E20" s="121">
        <v>20123.1</v>
      </c>
      <c r="F20" s="215"/>
    </row>
    <row r="21" spans="1:5" s="196" customFormat="1" ht="33" customHeight="1">
      <c r="A21" s="94" t="s">
        <v>116</v>
      </c>
      <c r="B21" s="95" t="s">
        <v>50</v>
      </c>
      <c r="C21" s="95"/>
      <c r="D21" s="121">
        <f>D22+D24+D26+D28</f>
        <v>417342700</v>
      </c>
      <c r="E21" s="121">
        <f>E22+E24+E26+E28</f>
        <v>417347400</v>
      </c>
    </row>
    <row r="22" spans="1:5" ht="15.75">
      <c r="A22" s="94" t="s">
        <v>277</v>
      </c>
      <c r="B22" s="95" t="s">
        <v>120</v>
      </c>
      <c r="C22" s="95"/>
      <c r="D22" s="121">
        <f>D23</f>
        <v>113089000</v>
      </c>
      <c r="E22" s="121">
        <f>E23</f>
        <v>113089000</v>
      </c>
    </row>
    <row r="23" spans="1:5" ht="31.5">
      <c r="A23" s="94" t="s">
        <v>328</v>
      </c>
      <c r="B23" s="95" t="s">
        <v>120</v>
      </c>
      <c r="C23" s="95" t="s">
        <v>329</v>
      </c>
      <c r="D23" s="121">
        <v>113089000</v>
      </c>
      <c r="E23" s="121">
        <v>113089000</v>
      </c>
    </row>
    <row r="24" spans="1:5" ht="224.25" customHeight="1">
      <c r="A24" s="94" t="s">
        <v>355</v>
      </c>
      <c r="B24" s="95" t="s">
        <v>117</v>
      </c>
      <c r="C24" s="95"/>
      <c r="D24" s="121">
        <f>D25</f>
        <v>223241500</v>
      </c>
      <c r="E24" s="121">
        <f>E25</f>
        <v>223245000</v>
      </c>
    </row>
    <row r="25" spans="1:5" ht="31.5">
      <c r="A25" s="94" t="s">
        <v>328</v>
      </c>
      <c r="B25" s="95" t="s">
        <v>117</v>
      </c>
      <c r="C25" s="95" t="s">
        <v>329</v>
      </c>
      <c r="D25" s="121">
        <v>223241500</v>
      </c>
      <c r="E25" s="121">
        <v>223245000</v>
      </c>
    </row>
    <row r="26" spans="1:5" ht="246" customHeight="1">
      <c r="A26" s="94" t="s">
        <v>6</v>
      </c>
      <c r="B26" s="95" t="s">
        <v>118</v>
      </c>
      <c r="C26" s="95"/>
      <c r="D26" s="121">
        <f>D27</f>
        <v>2555300</v>
      </c>
      <c r="E26" s="121">
        <f>E27</f>
        <v>2555300</v>
      </c>
    </row>
    <row r="27" spans="1:5" ht="31.5">
      <c r="A27" s="94" t="s">
        <v>328</v>
      </c>
      <c r="B27" s="95" t="s">
        <v>118</v>
      </c>
      <c r="C27" s="95" t="s">
        <v>329</v>
      </c>
      <c r="D27" s="121">
        <v>2555300</v>
      </c>
      <c r="E27" s="121">
        <v>2555300</v>
      </c>
    </row>
    <row r="28" spans="1:5" s="196" customFormat="1" ht="262.5" customHeight="1">
      <c r="A28" s="94" t="s">
        <v>356</v>
      </c>
      <c r="B28" s="95" t="s">
        <v>119</v>
      </c>
      <c r="C28" s="95"/>
      <c r="D28" s="121">
        <f>D29</f>
        <v>78456900</v>
      </c>
      <c r="E28" s="121">
        <f>E29</f>
        <v>78458100</v>
      </c>
    </row>
    <row r="29" spans="1:5" s="196" customFormat="1" ht="31.5">
      <c r="A29" s="94" t="s">
        <v>328</v>
      </c>
      <c r="B29" s="95" t="s">
        <v>119</v>
      </c>
      <c r="C29" s="95" t="s">
        <v>329</v>
      </c>
      <c r="D29" s="121">
        <v>78456900</v>
      </c>
      <c r="E29" s="121">
        <v>78458100</v>
      </c>
    </row>
    <row r="30" spans="1:5" s="196" customFormat="1" ht="31.5">
      <c r="A30" s="94" t="s">
        <v>55</v>
      </c>
      <c r="B30" s="95" t="s">
        <v>121</v>
      </c>
      <c r="C30" s="95"/>
      <c r="D30" s="121">
        <f>D42+D34+D31+D37+D39+D35</f>
        <v>620149533</v>
      </c>
      <c r="E30" s="121">
        <f>E42+E34+E31+E37+E39+E35</f>
        <v>621353323</v>
      </c>
    </row>
    <row r="31" spans="1:5" s="196" customFormat="1" ht="31.5">
      <c r="A31" s="94" t="s">
        <v>427</v>
      </c>
      <c r="B31" s="95" t="s">
        <v>426</v>
      </c>
      <c r="C31" s="95"/>
      <c r="D31" s="121">
        <f>D32</f>
        <v>5114000</v>
      </c>
      <c r="E31" s="121">
        <f>E32</f>
        <v>6317790</v>
      </c>
    </row>
    <row r="32" spans="1:5" s="196" customFormat="1" ht="31.5">
      <c r="A32" s="94" t="s">
        <v>328</v>
      </c>
      <c r="B32" s="95" t="s">
        <v>426</v>
      </c>
      <c r="C32" s="95" t="s">
        <v>329</v>
      </c>
      <c r="D32" s="121">
        <v>5114000</v>
      </c>
      <c r="E32" s="121">
        <v>6317790</v>
      </c>
    </row>
    <row r="33" spans="1:5" ht="31.5">
      <c r="A33" s="94" t="s">
        <v>330</v>
      </c>
      <c r="B33" s="95" t="s">
        <v>125</v>
      </c>
      <c r="C33" s="95"/>
      <c r="D33" s="121">
        <f>D34</f>
        <v>146164000</v>
      </c>
      <c r="E33" s="121">
        <f>E34</f>
        <v>146164000</v>
      </c>
    </row>
    <row r="34" spans="1:5" ht="31.5">
      <c r="A34" s="94" t="s">
        <v>328</v>
      </c>
      <c r="B34" s="95" t="s">
        <v>125</v>
      </c>
      <c r="C34" s="95" t="s">
        <v>329</v>
      </c>
      <c r="D34" s="121">
        <v>146164000</v>
      </c>
      <c r="E34" s="121">
        <v>146164000</v>
      </c>
    </row>
    <row r="35" spans="1:5" ht="47.25" customHeight="1">
      <c r="A35" s="94" t="s">
        <v>500</v>
      </c>
      <c r="B35" s="95" t="s">
        <v>499</v>
      </c>
      <c r="C35" s="95"/>
      <c r="D35" s="121">
        <f>D36</f>
        <v>42313698</v>
      </c>
      <c r="E35" s="121">
        <f>E36</f>
        <v>42313698</v>
      </c>
    </row>
    <row r="36" spans="1:5" ht="31.5">
      <c r="A36" s="94" t="s">
        <v>328</v>
      </c>
      <c r="B36" s="95" t="s">
        <v>499</v>
      </c>
      <c r="C36" s="95" t="s">
        <v>329</v>
      </c>
      <c r="D36" s="121">
        <v>42313698</v>
      </c>
      <c r="E36" s="121">
        <v>42313698</v>
      </c>
    </row>
    <row r="37" spans="1:5" ht="211.5" customHeight="1">
      <c r="A37" s="94" t="s">
        <v>357</v>
      </c>
      <c r="B37" s="95" t="s">
        <v>122</v>
      </c>
      <c r="C37" s="95"/>
      <c r="D37" s="121">
        <f>D38</f>
        <v>371717235</v>
      </c>
      <c r="E37" s="121">
        <f>E38</f>
        <v>371717235</v>
      </c>
    </row>
    <row r="38" spans="1:5" ht="31.5">
      <c r="A38" s="94" t="s">
        <v>328</v>
      </c>
      <c r="B38" s="95" t="s">
        <v>122</v>
      </c>
      <c r="C38" s="95" t="s">
        <v>329</v>
      </c>
      <c r="D38" s="121">
        <v>371717235</v>
      </c>
      <c r="E38" s="121">
        <v>371717235</v>
      </c>
    </row>
    <row r="39" spans="1:5" ht="207.75" customHeight="1">
      <c r="A39" s="94" t="s">
        <v>358</v>
      </c>
      <c r="B39" s="95" t="s">
        <v>123</v>
      </c>
      <c r="C39" s="95"/>
      <c r="D39" s="121">
        <f>D40</f>
        <v>15916500</v>
      </c>
      <c r="E39" s="121">
        <f>E40</f>
        <v>15916500</v>
      </c>
    </row>
    <row r="40" spans="1:5" ht="31.5">
      <c r="A40" s="94" t="s">
        <v>328</v>
      </c>
      <c r="B40" s="95" t="s">
        <v>123</v>
      </c>
      <c r="C40" s="95" t="s">
        <v>329</v>
      </c>
      <c r="D40" s="121">
        <v>15916500</v>
      </c>
      <c r="E40" s="121">
        <v>15916500</v>
      </c>
    </row>
    <row r="41" spans="1:5" s="196" customFormat="1" ht="236.25">
      <c r="A41" s="94" t="s">
        <v>359</v>
      </c>
      <c r="B41" s="95" t="s">
        <v>124</v>
      </c>
      <c r="C41" s="95"/>
      <c r="D41" s="121">
        <f>D42</f>
        <v>38924100</v>
      </c>
      <c r="E41" s="121">
        <f>E42</f>
        <v>38924100</v>
      </c>
    </row>
    <row r="42" spans="1:5" ht="31.5">
      <c r="A42" s="94" t="s">
        <v>328</v>
      </c>
      <c r="B42" s="95" t="s">
        <v>124</v>
      </c>
      <c r="C42" s="95" t="s">
        <v>329</v>
      </c>
      <c r="D42" s="121">
        <v>38924100</v>
      </c>
      <c r="E42" s="121">
        <v>38924100</v>
      </c>
    </row>
    <row r="43" spans="1:5" ht="47.25">
      <c r="A43" s="94" t="s">
        <v>126</v>
      </c>
      <c r="B43" s="95" t="s">
        <v>127</v>
      </c>
      <c r="C43" s="95"/>
      <c r="D43" s="121">
        <f>D46+D44+D48</f>
        <v>76570300</v>
      </c>
      <c r="E43" s="121">
        <f>E46+E44+E48</f>
        <v>76570300</v>
      </c>
    </row>
    <row r="44" spans="1:5" ht="63">
      <c r="A44" s="94" t="s">
        <v>378</v>
      </c>
      <c r="B44" s="95" t="s">
        <v>34</v>
      </c>
      <c r="C44" s="95"/>
      <c r="D44" s="121">
        <f>D45</f>
        <v>14291300</v>
      </c>
      <c r="E44" s="121">
        <f>E45</f>
        <v>14687300</v>
      </c>
    </row>
    <row r="45" spans="1:5" ht="31.5">
      <c r="A45" s="94" t="s">
        <v>328</v>
      </c>
      <c r="B45" s="95" t="s">
        <v>34</v>
      </c>
      <c r="C45" s="95" t="s">
        <v>329</v>
      </c>
      <c r="D45" s="121">
        <v>14291300</v>
      </c>
      <c r="E45" s="121">
        <v>14687300</v>
      </c>
    </row>
    <row r="46" spans="1:5" ht="15.75">
      <c r="A46" s="94" t="s">
        <v>113</v>
      </c>
      <c r="B46" s="95" t="s">
        <v>128</v>
      </c>
      <c r="C46" s="95"/>
      <c r="D46" s="121">
        <f>D47</f>
        <v>50179000</v>
      </c>
      <c r="E46" s="121">
        <f>E47</f>
        <v>49783000</v>
      </c>
    </row>
    <row r="47" spans="1:5" ht="31.5">
      <c r="A47" s="94" t="s">
        <v>328</v>
      </c>
      <c r="B47" s="95" t="s">
        <v>128</v>
      </c>
      <c r="C47" s="95" t="s">
        <v>329</v>
      </c>
      <c r="D47" s="121">
        <v>50179000</v>
      </c>
      <c r="E47" s="121">
        <v>49783000</v>
      </c>
    </row>
    <row r="48" spans="1:5" ht="47.25">
      <c r="A48" s="94" t="s">
        <v>515</v>
      </c>
      <c r="B48" s="95" t="s">
        <v>562</v>
      </c>
      <c r="C48" s="95"/>
      <c r="D48" s="121">
        <f>D49</f>
        <v>12100000</v>
      </c>
      <c r="E48" s="121">
        <f>E49</f>
        <v>12100000</v>
      </c>
    </row>
    <row r="49" spans="1:5" ht="31.5">
      <c r="A49" s="94" t="s">
        <v>328</v>
      </c>
      <c r="B49" s="95" t="s">
        <v>562</v>
      </c>
      <c r="C49" s="95" t="s">
        <v>329</v>
      </c>
      <c r="D49" s="121">
        <v>12100000</v>
      </c>
      <c r="E49" s="121">
        <v>12100000</v>
      </c>
    </row>
    <row r="50" spans="1:5" ht="47.25">
      <c r="A50" s="94" t="s">
        <v>213</v>
      </c>
      <c r="B50" s="95" t="s">
        <v>130</v>
      </c>
      <c r="C50" s="95"/>
      <c r="D50" s="121">
        <f>D51+D58+D56+D54</f>
        <v>23310500</v>
      </c>
      <c r="E50" s="121">
        <f>E51+E58+E56+E54</f>
        <v>23310500</v>
      </c>
    </row>
    <row r="51" spans="1:5" ht="31.5">
      <c r="A51" s="94" t="s">
        <v>298</v>
      </c>
      <c r="B51" s="95" t="s">
        <v>41</v>
      </c>
      <c r="C51" s="95"/>
      <c r="D51" s="121">
        <f>D52+D53</f>
        <v>2150000</v>
      </c>
      <c r="E51" s="121">
        <f>E52+E53</f>
        <v>2150000</v>
      </c>
    </row>
    <row r="52" spans="1:5" ht="15.75">
      <c r="A52" s="94" t="s">
        <v>333</v>
      </c>
      <c r="B52" s="95" t="s">
        <v>41</v>
      </c>
      <c r="C52" s="95" t="s">
        <v>332</v>
      </c>
      <c r="D52" s="121">
        <v>550000</v>
      </c>
      <c r="E52" s="121">
        <v>550000</v>
      </c>
    </row>
    <row r="53" spans="1:5" ht="31.5">
      <c r="A53" s="94" t="s">
        <v>328</v>
      </c>
      <c r="B53" s="95" t="s">
        <v>41</v>
      </c>
      <c r="C53" s="95" t="s">
        <v>329</v>
      </c>
      <c r="D53" s="121">
        <v>1600000</v>
      </c>
      <c r="E53" s="121">
        <v>1600000</v>
      </c>
    </row>
    <row r="54" spans="1:5" ht="15.75">
      <c r="A54" s="94" t="s">
        <v>491</v>
      </c>
      <c r="B54" s="95" t="s">
        <v>492</v>
      </c>
      <c r="C54" s="95"/>
      <c r="D54" s="121">
        <f>D55</f>
        <v>1000000</v>
      </c>
      <c r="E54" s="121">
        <f>E55</f>
        <v>1000000</v>
      </c>
    </row>
    <row r="55" spans="1:5" ht="31.5">
      <c r="A55" s="94" t="s">
        <v>328</v>
      </c>
      <c r="B55" s="95" t="s">
        <v>492</v>
      </c>
      <c r="C55" s="95" t="s">
        <v>329</v>
      </c>
      <c r="D55" s="121">
        <v>1000000</v>
      </c>
      <c r="E55" s="121">
        <v>1000000</v>
      </c>
    </row>
    <row r="56" spans="1:5" ht="100.5" customHeight="1">
      <c r="A56" s="94" t="s">
        <v>435</v>
      </c>
      <c r="B56" s="95" t="s">
        <v>43</v>
      </c>
      <c r="C56" s="95"/>
      <c r="D56" s="121">
        <f>D57</f>
        <v>3442400</v>
      </c>
      <c r="E56" s="121">
        <f>E57</f>
        <v>3442400</v>
      </c>
    </row>
    <row r="57" spans="1:5" ht="15.75">
      <c r="A57" s="94" t="s">
        <v>333</v>
      </c>
      <c r="B57" s="95" t="s">
        <v>43</v>
      </c>
      <c r="C57" s="95" t="s">
        <v>332</v>
      </c>
      <c r="D57" s="121">
        <v>3442400</v>
      </c>
      <c r="E57" s="121">
        <v>3442400</v>
      </c>
    </row>
    <row r="58" spans="1:5" ht="100.5" customHeight="1">
      <c r="A58" s="94" t="s">
        <v>436</v>
      </c>
      <c r="B58" s="95" t="s">
        <v>42</v>
      </c>
      <c r="C58" s="95"/>
      <c r="D58" s="121">
        <f>D59+D60</f>
        <v>16718100</v>
      </c>
      <c r="E58" s="121">
        <f>E59+E60</f>
        <v>16718100</v>
      </c>
    </row>
    <row r="59" spans="1:5" ht="15.75">
      <c r="A59" s="94" t="s">
        <v>333</v>
      </c>
      <c r="B59" s="95" t="s">
        <v>42</v>
      </c>
      <c r="C59" s="95" t="s">
        <v>332</v>
      </c>
      <c r="D59" s="121">
        <v>9918100</v>
      </c>
      <c r="E59" s="121">
        <v>9918100</v>
      </c>
    </row>
    <row r="60" spans="1:5" ht="31.5">
      <c r="A60" s="94" t="s">
        <v>328</v>
      </c>
      <c r="B60" s="95" t="s">
        <v>42</v>
      </c>
      <c r="C60" s="95" t="s">
        <v>329</v>
      </c>
      <c r="D60" s="121">
        <v>6800000</v>
      </c>
      <c r="E60" s="121">
        <v>6800000</v>
      </c>
    </row>
    <row r="61" spans="1:5" ht="127.5" customHeight="1">
      <c r="A61" s="94" t="s">
        <v>561</v>
      </c>
      <c r="B61" s="95" t="s">
        <v>132</v>
      </c>
      <c r="C61" s="95"/>
      <c r="D61" s="121">
        <f>D62</f>
        <v>2500000</v>
      </c>
      <c r="E61" s="121">
        <f>E62</f>
        <v>2500000</v>
      </c>
    </row>
    <row r="62" spans="1:5" ht="15.75">
      <c r="A62" s="94" t="s">
        <v>114</v>
      </c>
      <c r="B62" s="95" t="s">
        <v>44</v>
      </c>
      <c r="C62" s="95"/>
      <c r="D62" s="121">
        <f>D63+D64+D65</f>
        <v>2500000</v>
      </c>
      <c r="E62" s="121">
        <f>E63+E64+E65</f>
        <v>2500000</v>
      </c>
    </row>
    <row r="63" spans="1:5" ht="65.25" customHeight="1">
      <c r="A63" s="94" t="s">
        <v>320</v>
      </c>
      <c r="B63" s="95" t="s">
        <v>44</v>
      </c>
      <c r="C63" s="95" t="s">
        <v>321</v>
      </c>
      <c r="D63" s="121">
        <v>1367000</v>
      </c>
      <c r="E63" s="121">
        <v>1367000</v>
      </c>
    </row>
    <row r="64" spans="1:5" ht="31.5">
      <c r="A64" s="94" t="s">
        <v>346</v>
      </c>
      <c r="B64" s="95" t="s">
        <v>44</v>
      </c>
      <c r="C64" s="95" t="s">
        <v>322</v>
      </c>
      <c r="D64" s="121">
        <v>863000</v>
      </c>
      <c r="E64" s="121">
        <v>863000</v>
      </c>
    </row>
    <row r="65" spans="1:5" ht="31.5">
      <c r="A65" s="94" t="s">
        <v>328</v>
      </c>
      <c r="B65" s="95" t="s">
        <v>44</v>
      </c>
      <c r="C65" s="95" t="s">
        <v>329</v>
      </c>
      <c r="D65" s="121">
        <v>270000</v>
      </c>
      <c r="E65" s="121">
        <v>270000</v>
      </c>
    </row>
    <row r="66" spans="1:5" ht="78.75">
      <c r="A66" s="94" t="s">
        <v>736</v>
      </c>
      <c r="B66" s="95" t="s">
        <v>456</v>
      </c>
      <c r="C66" s="95"/>
      <c r="D66" s="121">
        <v>0</v>
      </c>
      <c r="E66" s="121">
        <v>0</v>
      </c>
    </row>
    <row r="67" spans="1:5" ht="31.5">
      <c r="A67" s="94" t="s">
        <v>135</v>
      </c>
      <c r="B67" s="95" t="s">
        <v>133</v>
      </c>
      <c r="C67" s="95"/>
      <c r="D67" s="121">
        <f>D70+D68</f>
        <v>17064000</v>
      </c>
      <c r="E67" s="121">
        <f>E70+E68</f>
        <v>17064000</v>
      </c>
    </row>
    <row r="68" spans="1:5" ht="15.75">
      <c r="A68" s="94" t="s">
        <v>501</v>
      </c>
      <c r="B68" s="95" t="s">
        <v>502</v>
      </c>
      <c r="C68" s="95"/>
      <c r="D68" s="121">
        <f>D69</f>
        <v>75000</v>
      </c>
      <c r="E68" s="121">
        <f>E69</f>
        <v>75000</v>
      </c>
    </row>
    <row r="69" spans="1:5" ht="35.25" customHeight="1">
      <c r="A69" s="94" t="s">
        <v>346</v>
      </c>
      <c r="B69" s="95" t="s">
        <v>502</v>
      </c>
      <c r="C69" s="95" t="s">
        <v>322</v>
      </c>
      <c r="D69" s="121">
        <v>75000</v>
      </c>
      <c r="E69" s="121">
        <v>75000</v>
      </c>
    </row>
    <row r="70" spans="1:5" ht="63">
      <c r="A70" s="94" t="s">
        <v>297</v>
      </c>
      <c r="B70" s="95" t="s">
        <v>45</v>
      </c>
      <c r="C70" s="95"/>
      <c r="D70" s="121">
        <f>D71+D72+D73</f>
        <v>16989000</v>
      </c>
      <c r="E70" s="121">
        <f>E71+E72+E73</f>
        <v>16989000</v>
      </c>
    </row>
    <row r="71" spans="1:5" ht="68.25" customHeight="1">
      <c r="A71" s="94" t="s">
        <v>320</v>
      </c>
      <c r="B71" s="95" t="s">
        <v>45</v>
      </c>
      <c r="C71" s="95" t="s">
        <v>321</v>
      </c>
      <c r="D71" s="121">
        <v>13330000</v>
      </c>
      <c r="E71" s="121">
        <v>13330000</v>
      </c>
    </row>
    <row r="72" spans="1:5" ht="31.5">
      <c r="A72" s="94" t="s">
        <v>346</v>
      </c>
      <c r="B72" s="95" t="s">
        <v>45</v>
      </c>
      <c r="C72" s="95" t="s">
        <v>322</v>
      </c>
      <c r="D72" s="121">
        <v>3526000</v>
      </c>
      <c r="E72" s="121">
        <v>3526000</v>
      </c>
    </row>
    <row r="73" spans="1:5" ht="15.75">
      <c r="A73" s="94" t="s">
        <v>323</v>
      </c>
      <c r="B73" s="95" t="s">
        <v>45</v>
      </c>
      <c r="C73" s="95" t="s">
        <v>324</v>
      </c>
      <c r="D73" s="121">
        <v>133000</v>
      </c>
      <c r="E73" s="121">
        <v>133000</v>
      </c>
    </row>
    <row r="74" spans="1:5" ht="78.75">
      <c r="A74" s="94" t="s">
        <v>586</v>
      </c>
      <c r="B74" s="95" t="s">
        <v>134</v>
      </c>
      <c r="C74" s="95"/>
      <c r="D74" s="121">
        <f>D81+D83+D85+D87+D89+D91+D75+D77+D79</f>
        <v>102379385.47</v>
      </c>
      <c r="E74" s="121">
        <f>E81+E83+E85+E87+E89+E91+E75+E77+E79</f>
        <v>104284019.67</v>
      </c>
    </row>
    <row r="75" spans="1:5" ht="63">
      <c r="A75" s="94" t="s">
        <v>516</v>
      </c>
      <c r="B75" s="95" t="s">
        <v>517</v>
      </c>
      <c r="C75" s="95"/>
      <c r="D75" s="121">
        <f>D76</f>
        <v>45642901.5</v>
      </c>
      <c r="E75" s="121">
        <f>E76</f>
        <v>46789088</v>
      </c>
    </row>
    <row r="76" spans="1:5" ht="31.5">
      <c r="A76" s="94" t="s">
        <v>328</v>
      </c>
      <c r="B76" s="95" t="s">
        <v>517</v>
      </c>
      <c r="C76" s="95" t="s">
        <v>329</v>
      </c>
      <c r="D76" s="121">
        <v>45642901.5</v>
      </c>
      <c r="E76" s="121">
        <v>46789088</v>
      </c>
    </row>
    <row r="77" spans="1:5" ht="63">
      <c r="A77" s="94" t="s">
        <v>433</v>
      </c>
      <c r="B77" s="95" t="s">
        <v>32</v>
      </c>
      <c r="C77" s="95"/>
      <c r="D77" s="121">
        <f>D78</f>
        <v>11484221.8</v>
      </c>
      <c r="E77" s="121">
        <f>E78</f>
        <v>11484221.8</v>
      </c>
    </row>
    <row r="78" spans="1:5" ht="31.5">
      <c r="A78" s="94" t="s">
        <v>328</v>
      </c>
      <c r="B78" s="95" t="s">
        <v>32</v>
      </c>
      <c r="C78" s="95" t="s">
        <v>329</v>
      </c>
      <c r="D78" s="121">
        <v>11484221.8</v>
      </c>
      <c r="E78" s="121">
        <v>11484221.8</v>
      </c>
    </row>
    <row r="79" spans="1:5" ht="94.5">
      <c r="A79" s="94" t="s">
        <v>789</v>
      </c>
      <c r="B79" s="95" t="s">
        <v>790</v>
      </c>
      <c r="C79" s="95"/>
      <c r="D79" s="121">
        <f>D80</f>
        <v>1189361</v>
      </c>
      <c r="E79" s="121">
        <f>E80</f>
        <v>1518127</v>
      </c>
    </row>
    <row r="80" spans="1:5" ht="31.5">
      <c r="A80" s="94" t="s">
        <v>328</v>
      </c>
      <c r="B80" s="95" t="s">
        <v>790</v>
      </c>
      <c r="C80" s="95" t="s">
        <v>329</v>
      </c>
      <c r="D80" s="121">
        <v>1189361</v>
      </c>
      <c r="E80" s="121">
        <v>1518127</v>
      </c>
    </row>
    <row r="81" spans="1:5" ht="15.75">
      <c r="A81" s="94" t="s">
        <v>111</v>
      </c>
      <c r="B81" s="95" t="s">
        <v>217</v>
      </c>
      <c r="C81" s="95"/>
      <c r="D81" s="121">
        <f>D82</f>
        <v>1480000</v>
      </c>
      <c r="E81" s="121">
        <f>E82</f>
        <v>1480000</v>
      </c>
    </row>
    <row r="82" spans="1:5" ht="31.5">
      <c r="A82" s="94" t="s">
        <v>328</v>
      </c>
      <c r="B82" s="95" t="s">
        <v>217</v>
      </c>
      <c r="C82" s="95" t="s">
        <v>329</v>
      </c>
      <c r="D82" s="121">
        <v>1480000</v>
      </c>
      <c r="E82" s="121">
        <v>1480000</v>
      </c>
    </row>
    <row r="83" spans="1:5" ht="35.25" customHeight="1">
      <c r="A83" s="94" t="s">
        <v>112</v>
      </c>
      <c r="B83" s="95" t="s">
        <v>218</v>
      </c>
      <c r="C83" s="189"/>
      <c r="D83" s="121">
        <f>D84</f>
        <v>9796000</v>
      </c>
      <c r="E83" s="121">
        <f>E84</f>
        <v>9796000</v>
      </c>
    </row>
    <row r="84" spans="1:5" s="115" customFormat="1" ht="35.25" customHeight="1">
      <c r="A84" s="94" t="s">
        <v>328</v>
      </c>
      <c r="B84" s="95" t="s">
        <v>218</v>
      </c>
      <c r="C84" s="95" t="s">
        <v>329</v>
      </c>
      <c r="D84" s="121">
        <v>9796000</v>
      </c>
      <c r="E84" s="121">
        <v>9796000</v>
      </c>
    </row>
    <row r="85" spans="1:5" ht="115.5" customHeight="1">
      <c r="A85" s="94" t="s">
        <v>197</v>
      </c>
      <c r="B85" s="95" t="s">
        <v>46</v>
      </c>
      <c r="C85" s="95"/>
      <c r="D85" s="121">
        <f>D86</f>
        <v>21760683.37</v>
      </c>
      <c r="E85" s="121">
        <f>E86</f>
        <v>21760683.37</v>
      </c>
    </row>
    <row r="86" spans="1:5" ht="31.5">
      <c r="A86" s="94" t="s">
        <v>328</v>
      </c>
      <c r="B86" s="95" t="s">
        <v>46</v>
      </c>
      <c r="C86" s="95" t="s">
        <v>329</v>
      </c>
      <c r="D86" s="121">
        <v>21760683.37</v>
      </c>
      <c r="E86" s="121">
        <v>21760683.37</v>
      </c>
    </row>
    <row r="87" spans="1:5" ht="69" customHeight="1">
      <c r="A87" s="94" t="s">
        <v>360</v>
      </c>
      <c r="B87" s="95" t="s">
        <v>47</v>
      </c>
      <c r="C87" s="95"/>
      <c r="D87" s="121">
        <f>D88</f>
        <v>9176360.3</v>
      </c>
      <c r="E87" s="121">
        <f>E88</f>
        <v>9533795.5</v>
      </c>
    </row>
    <row r="88" spans="1:5" ht="31.5">
      <c r="A88" s="94" t="s">
        <v>328</v>
      </c>
      <c r="B88" s="95" t="s">
        <v>47</v>
      </c>
      <c r="C88" s="95" t="s">
        <v>329</v>
      </c>
      <c r="D88" s="121">
        <v>9176360.3</v>
      </c>
      <c r="E88" s="121">
        <v>9533795.5</v>
      </c>
    </row>
    <row r="89" spans="1:5" ht="94.5">
      <c r="A89" s="94" t="s">
        <v>361</v>
      </c>
      <c r="B89" s="95" t="s">
        <v>48</v>
      </c>
      <c r="C89" s="95"/>
      <c r="D89" s="121">
        <f>D90</f>
        <v>1096157.5</v>
      </c>
      <c r="E89" s="121">
        <f>E90</f>
        <v>1138904</v>
      </c>
    </row>
    <row r="90" spans="1:5" ht="31.5">
      <c r="A90" s="94" t="s">
        <v>328</v>
      </c>
      <c r="B90" s="95" t="s">
        <v>48</v>
      </c>
      <c r="C90" s="95" t="s">
        <v>332</v>
      </c>
      <c r="D90" s="121">
        <v>1096157.5</v>
      </c>
      <c r="E90" s="121">
        <v>1138904</v>
      </c>
    </row>
    <row r="91" spans="1:5" ht="81.75" customHeight="1">
      <c r="A91" s="94" t="s">
        <v>429</v>
      </c>
      <c r="B91" s="95" t="s">
        <v>428</v>
      </c>
      <c r="C91" s="95"/>
      <c r="D91" s="121">
        <f>D92</f>
        <v>753700</v>
      </c>
      <c r="E91" s="121">
        <f>E92</f>
        <v>783200</v>
      </c>
    </row>
    <row r="92" spans="1:5" ht="31.5">
      <c r="A92" s="94" t="s">
        <v>328</v>
      </c>
      <c r="B92" s="95" t="s">
        <v>428</v>
      </c>
      <c r="C92" s="95" t="s">
        <v>332</v>
      </c>
      <c r="D92" s="121">
        <v>753700</v>
      </c>
      <c r="E92" s="121">
        <v>783200</v>
      </c>
    </row>
    <row r="93" spans="1:5" ht="63">
      <c r="A93" s="94" t="s">
        <v>57</v>
      </c>
      <c r="B93" s="95" t="s">
        <v>136</v>
      </c>
      <c r="C93" s="95"/>
      <c r="D93" s="121">
        <f>D99+D97+D94</f>
        <v>48876963.07</v>
      </c>
      <c r="E93" s="121">
        <f>E99+E97+E94</f>
        <v>48876963.07</v>
      </c>
    </row>
    <row r="94" spans="1:5" ht="47.25">
      <c r="A94" s="94" t="s">
        <v>349</v>
      </c>
      <c r="B94" s="95" t="s">
        <v>724</v>
      </c>
      <c r="C94" s="95"/>
      <c r="D94" s="121">
        <f>D95+D96</f>
        <v>4734600</v>
      </c>
      <c r="E94" s="121">
        <f>E95+E96</f>
        <v>4734600</v>
      </c>
    </row>
    <row r="95" spans="1:5" ht="78.75">
      <c r="A95" s="94" t="s">
        <v>320</v>
      </c>
      <c r="B95" s="95" t="s">
        <v>724</v>
      </c>
      <c r="C95" s="95" t="s">
        <v>321</v>
      </c>
      <c r="D95" s="121">
        <v>4058000</v>
      </c>
      <c r="E95" s="121">
        <v>4058000</v>
      </c>
    </row>
    <row r="96" spans="1:5" ht="31.5">
      <c r="A96" s="94" t="s">
        <v>346</v>
      </c>
      <c r="B96" s="95" t="s">
        <v>724</v>
      </c>
      <c r="C96" s="95" t="s">
        <v>322</v>
      </c>
      <c r="D96" s="121">
        <v>676600</v>
      </c>
      <c r="E96" s="121">
        <v>676600</v>
      </c>
    </row>
    <row r="97" spans="1:5" ht="193.5" customHeight="1">
      <c r="A97" s="94" t="s">
        <v>453</v>
      </c>
      <c r="B97" s="95" t="s">
        <v>587</v>
      </c>
      <c r="C97" s="189"/>
      <c r="D97" s="121">
        <f>D98</f>
        <v>547200</v>
      </c>
      <c r="E97" s="121">
        <f>E98</f>
        <v>547200</v>
      </c>
    </row>
    <row r="98" spans="1:5" ht="15.75">
      <c r="A98" s="94" t="s">
        <v>333</v>
      </c>
      <c r="B98" s="95" t="s">
        <v>587</v>
      </c>
      <c r="C98" s="95" t="s">
        <v>332</v>
      </c>
      <c r="D98" s="121">
        <v>547200</v>
      </c>
      <c r="E98" s="121">
        <v>547200</v>
      </c>
    </row>
    <row r="99" spans="1:5" ht="226.5" customHeight="1">
      <c r="A99" s="94" t="s">
        <v>5</v>
      </c>
      <c r="B99" s="95" t="s">
        <v>223</v>
      </c>
      <c r="C99" s="95"/>
      <c r="D99" s="121">
        <f>D100</f>
        <v>43595163.07</v>
      </c>
      <c r="E99" s="121">
        <f>E100</f>
        <v>43595163.07</v>
      </c>
    </row>
    <row r="100" spans="1:5" ht="15.75">
      <c r="A100" s="94" t="s">
        <v>333</v>
      </c>
      <c r="B100" s="95" t="s">
        <v>223</v>
      </c>
      <c r="C100" s="95" t="s">
        <v>332</v>
      </c>
      <c r="D100" s="121">
        <v>43595163.07</v>
      </c>
      <c r="E100" s="121">
        <v>43595163.07</v>
      </c>
    </row>
    <row r="101" spans="1:5" ht="70.5" customHeight="1">
      <c r="A101" s="193" t="s">
        <v>69</v>
      </c>
      <c r="B101" s="194" t="s">
        <v>137</v>
      </c>
      <c r="C101" s="194"/>
      <c r="D101" s="192">
        <f>D102+D107+D110</f>
        <v>127320000</v>
      </c>
      <c r="E101" s="192">
        <f>E102+E107+E110</f>
        <v>129273000</v>
      </c>
    </row>
    <row r="102" spans="1:5" ht="85.5" customHeight="1">
      <c r="A102" s="94" t="s">
        <v>348</v>
      </c>
      <c r="B102" s="95" t="s">
        <v>139</v>
      </c>
      <c r="C102" s="95"/>
      <c r="D102" s="121">
        <f>D103</f>
        <v>18265000</v>
      </c>
      <c r="E102" s="121">
        <f>E103</f>
        <v>18265000</v>
      </c>
    </row>
    <row r="103" spans="1:5" ht="20.25" customHeight="1">
      <c r="A103" s="94" t="s">
        <v>347</v>
      </c>
      <c r="B103" s="95" t="s">
        <v>219</v>
      </c>
      <c r="C103" s="95"/>
      <c r="D103" s="121">
        <f>D104+D105+D106</f>
        <v>18265000</v>
      </c>
      <c r="E103" s="121">
        <f>E104+E105+E106</f>
        <v>18265000</v>
      </c>
    </row>
    <row r="104" spans="1:5" ht="64.5" customHeight="1">
      <c r="A104" s="94" t="s">
        <v>320</v>
      </c>
      <c r="B104" s="95" t="s">
        <v>219</v>
      </c>
      <c r="C104" s="95" t="s">
        <v>321</v>
      </c>
      <c r="D104" s="121">
        <v>16265600</v>
      </c>
      <c r="E104" s="121">
        <v>16265600</v>
      </c>
    </row>
    <row r="105" spans="1:5" ht="31.5">
      <c r="A105" s="94" t="s">
        <v>346</v>
      </c>
      <c r="B105" s="95" t="s">
        <v>219</v>
      </c>
      <c r="C105" s="95" t="s">
        <v>322</v>
      </c>
      <c r="D105" s="121">
        <v>1994400</v>
      </c>
      <c r="E105" s="121">
        <v>1994400</v>
      </c>
    </row>
    <row r="106" spans="1:5" ht="15.75">
      <c r="A106" s="94" t="s">
        <v>323</v>
      </c>
      <c r="B106" s="95" t="s">
        <v>219</v>
      </c>
      <c r="C106" s="95" t="s">
        <v>324</v>
      </c>
      <c r="D106" s="121">
        <v>5000</v>
      </c>
      <c r="E106" s="121">
        <v>5000</v>
      </c>
    </row>
    <row r="107" spans="1:5" ht="78.75">
      <c r="A107" s="94" t="s">
        <v>138</v>
      </c>
      <c r="B107" s="95" t="s">
        <v>141</v>
      </c>
      <c r="C107" s="95"/>
      <c r="D107" s="121">
        <f>D108</f>
        <v>71969000</v>
      </c>
      <c r="E107" s="121">
        <f>E108</f>
        <v>73922000</v>
      </c>
    </row>
    <row r="108" spans="1:5" ht="15.75">
      <c r="A108" s="94" t="s">
        <v>342</v>
      </c>
      <c r="B108" s="95" t="s">
        <v>220</v>
      </c>
      <c r="C108" s="95"/>
      <c r="D108" s="121">
        <f>D109</f>
        <v>71969000</v>
      </c>
      <c r="E108" s="121">
        <f>E109</f>
        <v>73922000</v>
      </c>
    </row>
    <row r="109" spans="1:5" ht="15.75">
      <c r="A109" s="94" t="s">
        <v>250</v>
      </c>
      <c r="B109" s="95" t="s">
        <v>220</v>
      </c>
      <c r="C109" s="95" t="s">
        <v>331</v>
      </c>
      <c r="D109" s="121">
        <v>71969000</v>
      </c>
      <c r="E109" s="121">
        <v>73922000</v>
      </c>
    </row>
    <row r="110" spans="1:5" ht="31.5">
      <c r="A110" s="94" t="s">
        <v>140</v>
      </c>
      <c r="B110" s="95" t="s">
        <v>221</v>
      </c>
      <c r="C110" s="95"/>
      <c r="D110" s="121">
        <f>D111+D114</f>
        <v>37086000</v>
      </c>
      <c r="E110" s="121">
        <f>E111+E114</f>
        <v>37086000</v>
      </c>
    </row>
    <row r="111" spans="1:5" ht="18.75" customHeight="1">
      <c r="A111" s="94" t="s">
        <v>107</v>
      </c>
      <c r="B111" s="95" t="s">
        <v>222</v>
      </c>
      <c r="C111" s="95"/>
      <c r="D111" s="121">
        <f>D112+D113</f>
        <v>15371000</v>
      </c>
      <c r="E111" s="121">
        <f>E112+E113</f>
        <v>15371000</v>
      </c>
    </row>
    <row r="112" spans="1:5" s="196" customFormat="1" ht="66.75" customHeight="1">
      <c r="A112" s="94" t="s">
        <v>320</v>
      </c>
      <c r="B112" s="95" t="s">
        <v>222</v>
      </c>
      <c r="C112" s="95" t="s">
        <v>321</v>
      </c>
      <c r="D112" s="121">
        <v>13653000</v>
      </c>
      <c r="E112" s="121">
        <v>13653000</v>
      </c>
    </row>
    <row r="113" spans="1:5" ht="31.5">
      <c r="A113" s="94" t="s">
        <v>346</v>
      </c>
      <c r="B113" s="95" t="s">
        <v>222</v>
      </c>
      <c r="C113" s="95" t="s">
        <v>322</v>
      </c>
      <c r="D113" s="121">
        <v>1718000</v>
      </c>
      <c r="E113" s="121">
        <v>1718000</v>
      </c>
    </row>
    <row r="114" spans="1:5" ht="63">
      <c r="A114" s="94" t="s">
        <v>297</v>
      </c>
      <c r="B114" s="95" t="s">
        <v>723</v>
      </c>
      <c r="C114" s="95"/>
      <c r="D114" s="121">
        <f>D115+D116</f>
        <v>21715000</v>
      </c>
      <c r="E114" s="121">
        <f>E115+E116</f>
        <v>21715000</v>
      </c>
    </row>
    <row r="115" spans="1:5" ht="78.75">
      <c r="A115" s="94" t="s">
        <v>320</v>
      </c>
      <c r="B115" s="95" t="s">
        <v>723</v>
      </c>
      <c r="C115" s="95" t="s">
        <v>321</v>
      </c>
      <c r="D115" s="121">
        <v>18864000</v>
      </c>
      <c r="E115" s="121">
        <v>18864000</v>
      </c>
    </row>
    <row r="116" spans="1:5" ht="31.5">
      <c r="A116" s="94" t="s">
        <v>346</v>
      </c>
      <c r="B116" s="95" t="s">
        <v>723</v>
      </c>
      <c r="C116" s="95" t="s">
        <v>322</v>
      </c>
      <c r="D116" s="121">
        <v>2851000</v>
      </c>
      <c r="E116" s="121">
        <v>2851000</v>
      </c>
    </row>
    <row r="117" spans="1:5" ht="63">
      <c r="A117" s="193" t="s">
        <v>142</v>
      </c>
      <c r="B117" s="194" t="s">
        <v>143</v>
      </c>
      <c r="C117" s="194"/>
      <c r="D117" s="192">
        <f>D118+D121+D125</f>
        <v>56429000</v>
      </c>
      <c r="E117" s="192">
        <f>E118+E121+E125</f>
        <v>56429000</v>
      </c>
    </row>
    <row r="118" spans="1:5" ht="31.5">
      <c r="A118" s="94" t="s">
        <v>144</v>
      </c>
      <c r="B118" s="95" t="s">
        <v>145</v>
      </c>
      <c r="C118" s="95"/>
      <c r="D118" s="121">
        <f>D119</f>
        <v>13133000</v>
      </c>
      <c r="E118" s="121">
        <f>E119</f>
        <v>13133000</v>
      </c>
    </row>
    <row r="119" spans="1:5" ht="15.75">
      <c r="A119" s="94" t="s">
        <v>334</v>
      </c>
      <c r="B119" s="95" t="s">
        <v>146</v>
      </c>
      <c r="C119" s="95"/>
      <c r="D119" s="121">
        <f>D120</f>
        <v>13133000</v>
      </c>
      <c r="E119" s="121">
        <f>E120</f>
        <v>13133000</v>
      </c>
    </row>
    <row r="120" spans="1:5" ht="31.5">
      <c r="A120" s="94" t="s">
        <v>328</v>
      </c>
      <c r="B120" s="95" t="s">
        <v>146</v>
      </c>
      <c r="C120" s="95" t="s">
        <v>329</v>
      </c>
      <c r="D120" s="121">
        <v>13133000</v>
      </c>
      <c r="E120" s="121">
        <v>13133000</v>
      </c>
    </row>
    <row r="121" spans="1:5" ht="31.5">
      <c r="A121" s="94" t="s">
        <v>147</v>
      </c>
      <c r="B121" s="95" t="s">
        <v>148</v>
      </c>
      <c r="C121" s="95"/>
      <c r="D121" s="121">
        <f>D122</f>
        <v>40796000</v>
      </c>
      <c r="E121" s="121">
        <f>E122</f>
        <v>40796000</v>
      </c>
    </row>
    <row r="122" spans="1:5" ht="15.75">
      <c r="A122" s="94" t="s">
        <v>487</v>
      </c>
      <c r="B122" s="95" t="s">
        <v>486</v>
      </c>
      <c r="C122" s="95"/>
      <c r="D122" s="121">
        <f>D123</f>
        <v>40796000</v>
      </c>
      <c r="E122" s="121">
        <f>E123</f>
        <v>40796000</v>
      </c>
    </row>
    <row r="123" spans="1:5" ht="31.5">
      <c r="A123" s="94" t="s">
        <v>328</v>
      </c>
      <c r="B123" s="95" t="s">
        <v>486</v>
      </c>
      <c r="C123" s="95" t="s">
        <v>329</v>
      </c>
      <c r="D123" s="121">
        <v>40796000</v>
      </c>
      <c r="E123" s="121">
        <v>40796000</v>
      </c>
    </row>
    <row r="124" spans="1:5" s="196" customFormat="1" ht="48.75" customHeight="1">
      <c r="A124" s="94" t="s">
        <v>738</v>
      </c>
      <c r="B124" s="95" t="s">
        <v>149</v>
      </c>
      <c r="C124" s="95"/>
      <c r="D124" s="121">
        <v>0</v>
      </c>
      <c r="E124" s="121">
        <v>0</v>
      </c>
    </row>
    <row r="125" spans="1:5" ht="47.25">
      <c r="A125" s="94" t="s">
        <v>563</v>
      </c>
      <c r="B125" s="95" t="s">
        <v>737</v>
      </c>
      <c r="C125" s="95"/>
      <c r="D125" s="121">
        <f>D126</f>
        <v>2500000</v>
      </c>
      <c r="E125" s="121">
        <f>E126</f>
        <v>2500000</v>
      </c>
    </row>
    <row r="126" spans="1:5" ht="15.75">
      <c r="A126" s="94" t="s">
        <v>279</v>
      </c>
      <c r="B126" s="95" t="s">
        <v>772</v>
      </c>
      <c r="C126" s="95"/>
      <c r="D126" s="121">
        <f>D127</f>
        <v>2500000</v>
      </c>
      <c r="E126" s="121">
        <f>E127</f>
        <v>2500000</v>
      </c>
    </row>
    <row r="127" spans="1:5" s="196" customFormat="1" ht="33.75" customHeight="1">
      <c r="A127" s="94" t="s">
        <v>328</v>
      </c>
      <c r="B127" s="95" t="s">
        <v>772</v>
      </c>
      <c r="C127" s="95" t="s">
        <v>329</v>
      </c>
      <c r="D127" s="121">
        <v>2500000</v>
      </c>
      <c r="E127" s="121">
        <v>2500000</v>
      </c>
    </row>
    <row r="128" spans="1:5" s="196" customFormat="1" ht="66.75" customHeight="1">
      <c r="A128" s="193" t="s">
        <v>585</v>
      </c>
      <c r="B128" s="194" t="s">
        <v>589</v>
      </c>
      <c r="C128" s="194"/>
      <c r="D128" s="192">
        <f aca="true" t="shared" si="0" ref="D128:E130">D129</f>
        <v>1029000</v>
      </c>
      <c r="E128" s="192">
        <f t="shared" si="0"/>
        <v>1029000</v>
      </c>
    </row>
    <row r="129" spans="1:5" s="196" customFormat="1" ht="101.25" customHeight="1">
      <c r="A129" s="94" t="s">
        <v>51</v>
      </c>
      <c r="B129" s="95" t="s">
        <v>588</v>
      </c>
      <c r="C129" s="95"/>
      <c r="D129" s="121">
        <f t="shared" si="0"/>
        <v>1029000</v>
      </c>
      <c r="E129" s="121">
        <f t="shared" si="0"/>
        <v>1029000</v>
      </c>
    </row>
    <row r="130" spans="1:5" s="196" customFormat="1" ht="51" customHeight="1">
      <c r="A130" s="115" t="s">
        <v>775</v>
      </c>
      <c r="B130" s="95" t="s">
        <v>774</v>
      </c>
      <c r="C130" s="95"/>
      <c r="D130" s="121">
        <f t="shared" si="0"/>
        <v>1029000</v>
      </c>
      <c r="E130" s="121">
        <f t="shared" si="0"/>
        <v>1029000</v>
      </c>
    </row>
    <row r="131" spans="1:5" s="196" customFormat="1" ht="33.75" customHeight="1">
      <c r="A131" s="200" t="s">
        <v>328</v>
      </c>
      <c r="B131" s="95" t="s">
        <v>774</v>
      </c>
      <c r="C131" s="95" t="s">
        <v>329</v>
      </c>
      <c r="D131" s="121">
        <v>1029000</v>
      </c>
      <c r="E131" s="121">
        <v>1029000</v>
      </c>
    </row>
    <row r="132" spans="1:5" s="196" customFormat="1" ht="63">
      <c r="A132" s="193" t="s">
        <v>0</v>
      </c>
      <c r="B132" s="194" t="s">
        <v>150</v>
      </c>
      <c r="C132" s="194"/>
      <c r="D132" s="192">
        <f>D134</f>
        <v>2400000</v>
      </c>
      <c r="E132" s="192">
        <f>E134</f>
        <v>2400000</v>
      </c>
    </row>
    <row r="133" spans="1:5" s="196" customFormat="1" ht="47.25">
      <c r="A133" s="94" t="s">
        <v>564</v>
      </c>
      <c r="B133" s="95" t="s">
        <v>151</v>
      </c>
      <c r="C133" s="95"/>
      <c r="D133" s="121">
        <f>D134</f>
        <v>2400000</v>
      </c>
      <c r="E133" s="121">
        <f>E134</f>
        <v>2400000</v>
      </c>
    </row>
    <row r="134" spans="1:5" s="196" customFormat="1" ht="31.5">
      <c r="A134" s="94" t="s">
        <v>246</v>
      </c>
      <c r="B134" s="95" t="s">
        <v>40</v>
      </c>
      <c r="C134" s="95"/>
      <c r="D134" s="121">
        <f>D135</f>
        <v>2400000</v>
      </c>
      <c r="E134" s="121">
        <f>E135</f>
        <v>2400000</v>
      </c>
    </row>
    <row r="135" spans="1:5" s="196" customFormat="1" ht="19.5" customHeight="1">
      <c r="A135" s="94" t="s">
        <v>323</v>
      </c>
      <c r="B135" s="95" t="s">
        <v>40</v>
      </c>
      <c r="C135" s="95" t="s">
        <v>324</v>
      </c>
      <c r="D135" s="121">
        <v>2400000</v>
      </c>
      <c r="E135" s="121">
        <v>2400000</v>
      </c>
    </row>
    <row r="136" spans="1:5" ht="78.75">
      <c r="A136" s="193" t="s">
        <v>1</v>
      </c>
      <c r="B136" s="194" t="s">
        <v>152</v>
      </c>
      <c r="C136" s="194"/>
      <c r="D136" s="192">
        <f>D137+D143+D147+D150+D152</f>
        <v>8755300</v>
      </c>
      <c r="E136" s="192">
        <f>E137+E143+E147+E150+E152</f>
        <v>8755300</v>
      </c>
    </row>
    <row r="137" spans="1:5" ht="47.25">
      <c r="A137" s="94" t="s">
        <v>353</v>
      </c>
      <c r="B137" s="95" t="s">
        <v>565</v>
      </c>
      <c r="C137" s="95"/>
      <c r="D137" s="121">
        <f>D140+D138</f>
        <v>2600000</v>
      </c>
      <c r="E137" s="121">
        <f>E140+E138</f>
        <v>2600000</v>
      </c>
    </row>
    <row r="138" spans="1:5" ht="15.75">
      <c r="A138" s="94" t="s">
        <v>488</v>
      </c>
      <c r="B138" s="95" t="s">
        <v>566</v>
      </c>
      <c r="C138" s="95"/>
      <c r="D138" s="121">
        <f>D139</f>
        <v>2600000</v>
      </c>
      <c r="E138" s="121">
        <f>E139</f>
        <v>2600000</v>
      </c>
    </row>
    <row r="139" spans="1:5" ht="15.75">
      <c r="A139" s="94" t="s">
        <v>323</v>
      </c>
      <c r="B139" s="95" t="s">
        <v>566</v>
      </c>
      <c r="C139" s="95" t="s">
        <v>324</v>
      </c>
      <c r="D139" s="121">
        <v>2600000</v>
      </c>
      <c r="E139" s="121">
        <v>2600000</v>
      </c>
    </row>
    <row r="140" spans="1:5" ht="15.75" hidden="1">
      <c r="A140" s="94"/>
      <c r="B140" s="95"/>
      <c r="C140" s="95"/>
      <c r="D140" s="121"/>
      <c r="E140" s="121"/>
    </row>
    <row r="141" spans="1:5" ht="15.75" hidden="1">
      <c r="A141" s="94"/>
      <c r="B141" s="95"/>
      <c r="C141" s="95"/>
      <c r="D141" s="121"/>
      <c r="E141" s="121"/>
    </row>
    <row r="142" spans="1:5" s="196" customFormat="1" ht="47.25">
      <c r="A142" s="94" t="s">
        <v>763</v>
      </c>
      <c r="B142" s="95" t="s">
        <v>567</v>
      </c>
      <c r="C142" s="95"/>
      <c r="D142" s="121">
        <v>0</v>
      </c>
      <c r="E142" s="121">
        <v>0</v>
      </c>
    </row>
    <row r="143" spans="1:5" s="196" customFormat="1" ht="63">
      <c r="A143" s="94" t="s">
        <v>570</v>
      </c>
      <c r="B143" s="95" t="s">
        <v>568</v>
      </c>
      <c r="C143" s="95"/>
      <c r="D143" s="121">
        <f>D144</f>
        <v>1000000</v>
      </c>
      <c r="E143" s="121">
        <f>E144</f>
        <v>1000000</v>
      </c>
    </row>
    <row r="144" spans="1:5" s="196" customFormat="1" ht="31.5">
      <c r="A144" s="94" t="s">
        <v>74</v>
      </c>
      <c r="B144" s="95" t="s">
        <v>767</v>
      </c>
      <c r="C144" s="95"/>
      <c r="D144" s="121">
        <f>D145+D146</f>
        <v>1000000</v>
      </c>
      <c r="E144" s="121">
        <f>E145+E146</f>
        <v>1000000</v>
      </c>
    </row>
    <row r="145" spans="1:5" s="196" customFormat="1" ht="31.5">
      <c r="A145" s="94" t="s">
        <v>346</v>
      </c>
      <c r="B145" s="95" t="s">
        <v>767</v>
      </c>
      <c r="C145" s="95" t="s">
        <v>322</v>
      </c>
      <c r="D145" s="121">
        <v>500000</v>
      </c>
      <c r="E145" s="121">
        <v>500000</v>
      </c>
    </row>
    <row r="146" spans="1:5" s="196" customFormat="1" ht="15.75">
      <c r="A146" s="94" t="s">
        <v>323</v>
      </c>
      <c r="B146" s="95" t="s">
        <v>767</v>
      </c>
      <c r="C146" s="95" t="s">
        <v>324</v>
      </c>
      <c r="D146" s="121">
        <v>500000</v>
      </c>
      <c r="E146" s="121">
        <v>500000</v>
      </c>
    </row>
    <row r="147" spans="1:5" ht="47.25">
      <c r="A147" s="94" t="s">
        <v>455</v>
      </c>
      <c r="B147" s="95" t="s">
        <v>569</v>
      </c>
      <c r="C147" s="95"/>
      <c r="D147" s="121">
        <f>D148</f>
        <v>2968000</v>
      </c>
      <c r="E147" s="121">
        <f>E148</f>
        <v>2968000</v>
      </c>
    </row>
    <row r="148" spans="1:5" ht="31.5">
      <c r="A148" s="94" t="s">
        <v>325</v>
      </c>
      <c r="B148" s="95" t="s">
        <v>768</v>
      </c>
      <c r="C148" s="95"/>
      <c r="D148" s="121">
        <f>D149</f>
        <v>2968000</v>
      </c>
      <c r="E148" s="121">
        <f>E149</f>
        <v>2968000</v>
      </c>
    </row>
    <row r="149" spans="1:5" ht="31.5">
      <c r="A149" s="94" t="s">
        <v>328</v>
      </c>
      <c r="B149" s="95" t="s">
        <v>768</v>
      </c>
      <c r="C149" s="95" t="s">
        <v>329</v>
      </c>
      <c r="D149" s="121">
        <v>2968000</v>
      </c>
      <c r="E149" s="121">
        <v>2968000</v>
      </c>
    </row>
    <row r="150" spans="1:5" ht="47.25">
      <c r="A150" s="94" t="s">
        <v>765</v>
      </c>
      <c r="B150" s="95" t="s">
        <v>571</v>
      </c>
      <c r="C150" s="95"/>
      <c r="D150" s="121">
        <v>0</v>
      </c>
      <c r="E150" s="121">
        <v>0</v>
      </c>
    </row>
    <row r="151" spans="1:5" ht="31.5">
      <c r="A151" s="94" t="s">
        <v>788</v>
      </c>
      <c r="B151" s="95" t="s">
        <v>766</v>
      </c>
      <c r="C151" s="95"/>
      <c r="D151" s="121">
        <v>0</v>
      </c>
      <c r="E151" s="121">
        <v>0</v>
      </c>
    </row>
    <row r="152" spans="1:5" ht="47.25" customHeight="1">
      <c r="A152" s="94" t="s">
        <v>58</v>
      </c>
      <c r="B152" s="95" t="s">
        <v>785</v>
      </c>
      <c r="C152" s="95"/>
      <c r="D152" s="121">
        <f>D153+D155</f>
        <v>2187300</v>
      </c>
      <c r="E152" s="121">
        <f>E153+E155</f>
        <v>2187300</v>
      </c>
    </row>
    <row r="153" spans="1:5" ht="63">
      <c r="A153" s="94" t="s">
        <v>354</v>
      </c>
      <c r="B153" s="95" t="s">
        <v>786</v>
      </c>
      <c r="C153" s="95"/>
      <c r="D153" s="121">
        <f>D154</f>
        <v>592400</v>
      </c>
      <c r="E153" s="121">
        <f>E154</f>
        <v>592400</v>
      </c>
    </row>
    <row r="154" spans="1:5" ht="37.5" customHeight="1">
      <c r="A154" s="94" t="s">
        <v>346</v>
      </c>
      <c r="B154" s="95" t="s">
        <v>786</v>
      </c>
      <c r="C154" s="95" t="s">
        <v>322</v>
      </c>
      <c r="D154" s="121">
        <v>592400</v>
      </c>
      <c r="E154" s="121">
        <v>592400</v>
      </c>
    </row>
    <row r="155" spans="1:5" ht="49.5" customHeight="1">
      <c r="A155" s="94" t="s">
        <v>541</v>
      </c>
      <c r="B155" s="95" t="s">
        <v>787</v>
      </c>
      <c r="C155" s="95"/>
      <c r="D155" s="121">
        <f>D156</f>
        <v>1594900</v>
      </c>
      <c r="E155" s="121">
        <f>E156</f>
        <v>1594900</v>
      </c>
    </row>
    <row r="156" spans="1:6" s="196" customFormat="1" ht="33.75" customHeight="1">
      <c r="A156" s="94" t="s">
        <v>346</v>
      </c>
      <c r="B156" s="95" t="s">
        <v>787</v>
      </c>
      <c r="C156" s="95" t="s">
        <v>322</v>
      </c>
      <c r="D156" s="121">
        <v>1594900</v>
      </c>
      <c r="E156" s="121">
        <v>1594900</v>
      </c>
      <c r="F156" s="215"/>
    </row>
    <row r="157" spans="1:6" s="196" customFormat="1" ht="51.75" customHeight="1">
      <c r="A157" s="193" t="s">
        <v>2</v>
      </c>
      <c r="B157" s="194" t="s">
        <v>153</v>
      </c>
      <c r="C157" s="194"/>
      <c r="D157" s="192">
        <f>D158+D171</f>
        <v>142302417.57</v>
      </c>
      <c r="E157" s="192">
        <f>E158+E171</f>
        <v>142316317.57</v>
      </c>
      <c r="F157" s="215"/>
    </row>
    <row r="158" spans="1:5" s="196" customFormat="1" ht="47.25" customHeight="1">
      <c r="A158" s="94" t="s">
        <v>155</v>
      </c>
      <c r="B158" s="95" t="s">
        <v>154</v>
      </c>
      <c r="C158" s="95"/>
      <c r="D158" s="121">
        <f>D164+D166+D168+D161+D159</f>
        <v>98511717.57</v>
      </c>
      <c r="E158" s="121">
        <f>E164+E166+E168+E161+E159</f>
        <v>98512017.57</v>
      </c>
    </row>
    <row r="159" spans="1:5" s="196" customFormat="1" ht="20.25" customHeight="1">
      <c r="A159" s="94" t="s">
        <v>793</v>
      </c>
      <c r="B159" s="95" t="s">
        <v>794</v>
      </c>
      <c r="C159" s="95"/>
      <c r="D159" s="121">
        <f>D160</f>
        <v>435717.57</v>
      </c>
      <c r="E159" s="121">
        <f>E160</f>
        <v>435717.57</v>
      </c>
    </row>
    <row r="160" spans="1:5" s="196" customFormat="1" ht="36" customHeight="1">
      <c r="A160" s="94" t="s">
        <v>328</v>
      </c>
      <c r="B160" s="95" t="s">
        <v>794</v>
      </c>
      <c r="C160" s="95" t="s">
        <v>329</v>
      </c>
      <c r="D160" s="121">
        <v>435717.57</v>
      </c>
      <c r="E160" s="121">
        <v>435717.57</v>
      </c>
    </row>
    <row r="161" spans="1:5" ht="94.5">
      <c r="A161" s="94" t="s">
        <v>379</v>
      </c>
      <c r="B161" s="95" t="s">
        <v>36</v>
      </c>
      <c r="C161" s="95"/>
      <c r="D161" s="121">
        <f>D163+D162</f>
        <v>29544000</v>
      </c>
      <c r="E161" s="121">
        <f>E163+E162</f>
        <v>30515300</v>
      </c>
    </row>
    <row r="162" spans="1:5" s="196" customFormat="1" ht="20.25" customHeight="1">
      <c r="A162" s="94" t="s">
        <v>250</v>
      </c>
      <c r="B162" s="95" t="s">
        <v>36</v>
      </c>
      <c r="C162" s="95" t="s">
        <v>331</v>
      </c>
      <c r="D162" s="121">
        <v>7851000</v>
      </c>
      <c r="E162" s="121">
        <v>8151000</v>
      </c>
    </row>
    <row r="163" spans="1:5" s="196" customFormat="1" ht="31.5">
      <c r="A163" s="94" t="s">
        <v>328</v>
      </c>
      <c r="B163" s="95" t="s">
        <v>36</v>
      </c>
      <c r="C163" s="95" t="s">
        <v>329</v>
      </c>
      <c r="D163" s="121">
        <v>21693000</v>
      </c>
      <c r="E163" s="121">
        <v>22364300</v>
      </c>
    </row>
    <row r="164" spans="1:5" s="196" customFormat="1" ht="20.25" customHeight="1">
      <c r="A164" s="94" t="s">
        <v>343</v>
      </c>
      <c r="B164" s="95" t="s">
        <v>156</v>
      </c>
      <c r="C164" s="95"/>
      <c r="D164" s="121">
        <f>D165</f>
        <v>41482000</v>
      </c>
      <c r="E164" s="121">
        <f>E165</f>
        <v>40782000</v>
      </c>
    </row>
    <row r="165" spans="1:5" s="196" customFormat="1" ht="31.5">
      <c r="A165" s="94" t="s">
        <v>328</v>
      </c>
      <c r="B165" s="95" t="s">
        <v>156</v>
      </c>
      <c r="C165" s="95" t="s">
        <v>329</v>
      </c>
      <c r="D165" s="121">
        <v>41482000</v>
      </c>
      <c r="E165" s="121">
        <v>40782000</v>
      </c>
    </row>
    <row r="166" spans="1:5" s="196" customFormat="1" ht="15.75">
      <c r="A166" s="94" t="s">
        <v>276</v>
      </c>
      <c r="B166" s="95" t="s">
        <v>157</v>
      </c>
      <c r="C166" s="95"/>
      <c r="D166" s="121">
        <f>D167</f>
        <v>26330000</v>
      </c>
      <c r="E166" s="121">
        <f>E167</f>
        <v>26059000</v>
      </c>
    </row>
    <row r="167" spans="1:5" ht="31.5">
      <c r="A167" s="94" t="s">
        <v>328</v>
      </c>
      <c r="B167" s="95" t="s">
        <v>157</v>
      </c>
      <c r="C167" s="95" t="s">
        <v>329</v>
      </c>
      <c r="D167" s="121">
        <v>26330000</v>
      </c>
      <c r="E167" s="121">
        <v>26059000</v>
      </c>
    </row>
    <row r="168" spans="1:5" ht="21" customHeight="1">
      <c r="A168" s="94" t="s">
        <v>344</v>
      </c>
      <c r="B168" s="95" t="s">
        <v>158</v>
      </c>
      <c r="C168" s="95"/>
      <c r="D168" s="121">
        <f>D169+D170</f>
        <v>720000</v>
      </c>
      <c r="E168" s="121">
        <f>E169+E170</f>
        <v>720000</v>
      </c>
    </row>
    <row r="169" spans="1:5" ht="31.5">
      <c r="A169" s="94" t="s">
        <v>346</v>
      </c>
      <c r="B169" s="95" t="s">
        <v>158</v>
      </c>
      <c r="C169" s="95" t="s">
        <v>322</v>
      </c>
      <c r="D169" s="121">
        <v>570000</v>
      </c>
      <c r="E169" s="121">
        <v>570000</v>
      </c>
    </row>
    <row r="170" spans="1:5" ht="15.75">
      <c r="A170" s="94" t="s">
        <v>333</v>
      </c>
      <c r="B170" s="95" t="s">
        <v>158</v>
      </c>
      <c r="C170" s="95" t="s">
        <v>332</v>
      </c>
      <c r="D170" s="121">
        <v>150000</v>
      </c>
      <c r="E170" s="121">
        <v>150000</v>
      </c>
    </row>
    <row r="171" spans="1:5" s="196" customFormat="1" ht="47.25">
      <c r="A171" s="94" t="s">
        <v>4</v>
      </c>
      <c r="B171" s="95" t="s">
        <v>159</v>
      </c>
      <c r="C171" s="95"/>
      <c r="D171" s="121">
        <f>D174+D172</f>
        <v>43790700</v>
      </c>
      <c r="E171" s="121">
        <f>E174+E172</f>
        <v>43804300</v>
      </c>
    </row>
    <row r="172" spans="1:5" ht="63">
      <c r="A172" s="94" t="s">
        <v>378</v>
      </c>
      <c r="B172" s="95" t="s">
        <v>35</v>
      </c>
      <c r="C172" s="95"/>
      <c r="D172" s="121">
        <f>D173</f>
        <v>10334700</v>
      </c>
      <c r="E172" s="121">
        <f>E173</f>
        <v>10608300</v>
      </c>
    </row>
    <row r="173" spans="1:5" ht="31.5">
      <c r="A173" s="94" t="s">
        <v>328</v>
      </c>
      <c r="B173" s="95" t="s">
        <v>35</v>
      </c>
      <c r="C173" s="95" t="s">
        <v>329</v>
      </c>
      <c r="D173" s="121">
        <v>10334700</v>
      </c>
      <c r="E173" s="121">
        <v>10608300</v>
      </c>
    </row>
    <row r="174" spans="1:5" s="196" customFormat="1" ht="15.75">
      <c r="A174" s="94" t="s">
        <v>113</v>
      </c>
      <c r="B174" s="95" t="s">
        <v>160</v>
      </c>
      <c r="C174" s="95"/>
      <c r="D174" s="121">
        <f>D175</f>
        <v>33456000</v>
      </c>
      <c r="E174" s="121">
        <f>E175</f>
        <v>33196000</v>
      </c>
    </row>
    <row r="175" spans="1:5" ht="31.5" customHeight="1">
      <c r="A175" s="94" t="s">
        <v>328</v>
      </c>
      <c r="B175" s="95" t="s">
        <v>160</v>
      </c>
      <c r="C175" s="95" t="s">
        <v>329</v>
      </c>
      <c r="D175" s="121">
        <v>33456000</v>
      </c>
      <c r="E175" s="121">
        <v>33196000</v>
      </c>
    </row>
    <row r="176" spans="1:5" ht="50.25" customHeight="1">
      <c r="A176" s="193" t="s">
        <v>572</v>
      </c>
      <c r="B176" s="194" t="s">
        <v>161</v>
      </c>
      <c r="C176" s="194"/>
      <c r="D176" s="192">
        <f>D177+D182+D189+D195+D194+D198+D203</f>
        <v>100534400</v>
      </c>
      <c r="E176" s="192">
        <f>E177+E182+E189+E195+E194+E198+E203</f>
        <v>100616500</v>
      </c>
    </row>
    <row r="177" spans="1:5" ht="47.25">
      <c r="A177" s="94" t="s">
        <v>162</v>
      </c>
      <c r="B177" s="95" t="s">
        <v>163</v>
      </c>
      <c r="C177" s="95"/>
      <c r="D177" s="121">
        <f>D178</f>
        <v>4627000</v>
      </c>
      <c r="E177" s="121">
        <f>E178</f>
        <v>4627000</v>
      </c>
    </row>
    <row r="178" spans="1:5" ht="15.75">
      <c r="A178" s="94" t="s">
        <v>347</v>
      </c>
      <c r="B178" s="95" t="s">
        <v>164</v>
      </c>
      <c r="C178" s="95"/>
      <c r="D178" s="121">
        <f>D179+D180+D181</f>
        <v>4627000</v>
      </c>
      <c r="E178" s="121">
        <f>E179+E180+E181</f>
        <v>4627000</v>
      </c>
    </row>
    <row r="179" spans="1:5" ht="64.5" customHeight="1">
      <c r="A179" s="94" t="s">
        <v>320</v>
      </c>
      <c r="B179" s="95" t="s">
        <v>164</v>
      </c>
      <c r="C179" s="95" t="s">
        <v>321</v>
      </c>
      <c r="D179" s="121">
        <v>3656000</v>
      </c>
      <c r="E179" s="121">
        <v>3656000</v>
      </c>
    </row>
    <row r="180" spans="1:5" ht="31.5">
      <c r="A180" s="94" t="s">
        <v>346</v>
      </c>
      <c r="B180" s="95" t="s">
        <v>164</v>
      </c>
      <c r="C180" s="95" t="s">
        <v>322</v>
      </c>
      <c r="D180" s="121">
        <v>723000</v>
      </c>
      <c r="E180" s="121">
        <v>723000</v>
      </c>
    </row>
    <row r="181" spans="1:5" s="196" customFormat="1" ht="15.75">
      <c r="A181" s="94" t="s">
        <v>323</v>
      </c>
      <c r="B181" s="95" t="s">
        <v>164</v>
      </c>
      <c r="C181" s="95" t="s">
        <v>324</v>
      </c>
      <c r="D181" s="121">
        <v>248000</v>
      </c>
      <c r="E181" s="121">
        <v>248000</v>
      </c>
    </row>
    <row r="182" spans="1:5" s="196" customFormat="1" ht="47.25">
      <c r="A182" s="94" t="s">
        <v>573</v>
      </c>
      <c r="B182" s="95" t="s">
        <v>165</v>
      </c>
      <c r="C182" s="95"/>
      <c r="D182" s="121">
        <f>D183+D187</f>
        <v>82163000</v>
      </c>
      <c r="E182" s="121">
        <f>E183+E187</f>
        <v>82163000</v>
      </c>
    </row>
    <row r="183" spans="1:5" s="196" customFormat="1" ht="15.75">
      <c r="A183" s="94" t="s">
        <v>347</v>
      </c>
      <c r="B183" s="95" t="s">
        <v>166</v>
      </c>
      <c r="C183" s="95"/>
      <c r="D183" s="121">
        <f>D184+D185+D186</f>
        <v>78892000</v>
      </c>
      <c r="E183" s="121">
        <f>E184+E185+E186</f>
        <v>78892000</v>
      </c>
    </row>
    <row r="184" spans="1:5" s="196" customFormat="1" ht="67.5" customHeight="1">
      <c r="A184" s="94" t="s">
        <v>320</v>
      </c>
      <c r="B184" s="95" t="s">
        <v>166</v>
      </c>
      <c r="C184" s="95" t="s">
        <v>321</v>
      </c>
      <c r="D184" s="121">
        <v>60955000</v>
      </c>
      <c r="E184" s="121">
        <v>60955000</v>
      </c>
    </row>
    <row r="185" spans="1:5" s="196" customFormat="1" ht="31.5">
      <c r="A185" s="94" t="s">
        <v>346</v>
      </c>
      <c r="B185" s="95" t="s">
        <v>166</v>
      </c>
      <c r="C185" s="95" t="s">
        <v>322</v>
      </c>
      <c r="D185" s="121">
        <v>17467000</v>
      </c>
      <c r="E185" s="121">
        <v>17467000</v>
      </c>
    </row>
    <row r="186" spans="1:5" s="196" customFormat="1" ht="15.75">
      <c r="A186" s="94" t="s">
        <v>323</v>
      </c>
      <c r="B186" s="95" t="s">
        <v>166</v>
      </c>
      <c r="C186" s="95" t="s">
        <v>324</v>
      </c>
      <c r="D186" s="121">
        <v>470000</v>
      </c>
      <c r="E186" s="121">
        <v>470000</v>
      </c>
    </row>
    <row r="187" spans="1:5" s="196" customFormat="1" ht="31.5">
      <c r="A187" s="94" t="s">
        <v>29</v>
      </c>
      <c r="B187" s="95" t="s">
        <v>167</v>
      </c>
      <c r="C187" s="95"/>
      <c r="D187" s="121">
        <f>D188</f>
        <v>3271000</v>
      </c>
      <c r="E187" s="121">
        <f>E188</f>
        <v>3271000</v>
      </c>
    </row>
    <row r="188" spans="1:5" s="196" customFormat="1" ht="67.5" customHeight="1">
      <c r="A188" s="94" t="s">
        <v>320</v>
      </c>
      <c r="B188" s="95" t="s">
        <v>167</v>
      </c>
      <c r="C188" s="95" t="s">
        <v>321</v>
      </c>
      <c r="D188" s="121">
        <v>3271000</v>
      </c>
      <c r="E188" s="121">
        <v>3271000</v>
      </c>
    </row>
    <row r="189" spans="1:5" s="196" customFormat="1" ht="51.75" customHeight="1">
      <c r="A189" s="94" t="s">
        <v>574</v>
      </c>
      <c r="B189" s="95" t="s">
        <v>168</v>
      </c>
      <c r="C189" s="95"/>
      <c r="D189" s="121">
        <f>D190+D192</f>
        <v>2417400</v>
      </c>
      <c r="E189" s="121">
        <f>E190+E192</f>
        <v>2499500</v>
      </c>
    </row>
    <row r="190" spans="1:5" ht="31.5">
      <c r="A190" s="94" t="s">
        <v>352</v>
      </c>
      <c r="B190" s="95" t="s">
        <v>169</v>
      </c>
      <c r="C190" s="95"/>
      <c r="D190" s="121">
        <f>D191</f>
        <v>2402100</v>
      </c>
      <c r="E190" s="121">
        <f>E191</f>
        <v>2486000</v>
      </c>
    </row>
    <row r="191" spans="1:5" ht="15.75">
      <c r="A191" s="94" t="s">
        <v>250</v>
      </c>
      <c r="B191" s="95" t="s">
        <v>169</v>
      </c>
      <c r="C191" s="95" t="s">
        <v>331</v>
      </c>
      <c r="D191" s="121">
        <v>2402100</v>
      </c>
      <c r="E191" s="121">
        <v>2486000</v>
      </c>
    </row>
    <row r="192" spans="1:5" ht="47.25">
      <c r="A192" s="94" t="s">
        <v>422</v>
      </c>
      <c r="B192" s="95" t="s">
        <v>423</v>
      </c>
      <c r="C192" s="95"/>
      <c r="D192" s="121">
        <f>D193</f>
        <v>15300</v>
      </c>
      <c r="E192" s="121">
        <f>E193</f>
        <v>13500</v>
      </c>
    </row>
    <row r="193" spans="1:5" ht="31.5">
      <c r="A193" s="94" t="s">
        <v>346</v>
      </c>
      <c r="B193" s="95" t="s">
        <v>423</v>
      </c>
      <c r="C193" s="95" t="s">
        <v>322</v>
      </c>
      <c r="D193" s="121">
        <v>15300</v>
      </c>
      <c r="E193" s="121">
        <v>13500</v>
      </c>
    </row>
    <row r="194" spans="1:5" ht="48.75" customHeight="1">
      <c r="A194" s="94" t="s">
        <v>454</v>
      </c>
      <c r="B194" s="95" t="s">
        <v>424</v>
      </c>
      <c r="C194" s="95"/>
      <c r="D194" s="121">
        <v>0</v>
      </c>
      <c r="E194" s="121">
        <v>0</v>
      </c>
    </row>
    <row r="195" spans="1:5" ht="47.25">
      <c r="A195" s="94" t="s">
        <v>750</v>
      </c>
      <c r="B195" s="95" t="s">
        <v>368</v>
      </c>
      <c r="C195" s="95"/>
      <c r="D195" s="121">
        <f>D196</f>
        <v>2700000</v>
      </c>
      <c r="E195" s="121">
        <f>E196</f>
        <v>2700000</v>
      </c>
    </row>
    <row r="196" spans="1:5" ht="19.5" customHeight="1">
      <c r="A196" s="94" t="s">
        <v>79</v>
      </c>
      <c r="B196" s="95" t="s">
        <v>747</v>
      </c>
      <c r="C196" s="95"/>
      <c r="D196" s="121">
        <f>D197</f>
        <v>2700000</v>
      </c>
      <c r="E196" s="121">
        <f>E197</f>
        <v>2700000</v>
      </c>
    </row>
    <row r="197" spans="1:5" ht="15.75">
      <c r="A197" s="94" t="s">
        <v>333</v>
      </c>
      <c r="B197" s="95" t="s">
        <v>747</v>
      </c>
      <c r="C197" s="95" t="s">
        <v>332</v>
      </c>
      <c r="D197" s="121">
        <v>2700000</v>
      </c>
      <c r="E197" s="121">
        <v>2700000</v>
      </c>
    </row>
    <row r="198" spans="1:5" ht="66.75" customHeight="1">
      <c r="A198" s="94" t="s">
        <v>575</v>
      </c>
      <c r="B198" s="95" t="s">
        <v>431</v>
      </c>
      <c r="C198" s="95"/>
      <c r="D198" s="121">
        <f>D200+D201</f>
        <v>4777000</v>
      </c>
      <c r="E198" s="121">
        <f>E200+E201</f>
        <v>4777000</v>
      </c>
    </row>
    <row r="199" spans="1:5" ht="31.5">
      <c r="A199" s="94" t="s">
        <v>326</v>
      </c>
      <c r="B199" s="95" t="s">
        <v>748</v>
      </c>
      <c r="C199" s="95"/>
      <c r="D199" s="121">
        <f>D200</f>
        <v>3670000</v>
      </c>
      <c r="E199" s="121">
        <f>E200</f>
        <v>3670000</v>
      </c>
    </row>
    <row r="200" spans="1:5" ht="36.75" customHeight="1">
      <c r="A200" s="94" t="s">
        <v>346</v>
      </c>
      <c r="B200" s="95" t="s">
        <v>748</v>
      </c>
      <c r="C200" s="95" t="s">
        <v>322</v>
      </c>
      <c r="D200" s="121">
        <v>3670000</v>
      </c>
      <c r="E200" s="121">
        <v>3670000</v>
      </c>
    </row>
    <row r="201" spans="1:5" s="196" customFormat="1" ht="31.5">
      <c r="A201" s="94" t="s">
        <v>327</v>
      </c>
      <c r="B201" s="95" t="s">
        <v>749</v>
      </c>
      <c r="C201" s="95"/>
      <c r="D201" s="121">
        <f>D202</f>
        <v>1107000</v>
      </c>
      <c r="E201" s="121">
        <f>E202</f>
        <v>1107000</v>
      </c>
    </row>
    <row r="202" spans="1:5" s="196" customFormat="1" ht="31.5">
      <c r="A202" s="94" t="s">
        <v>346</v>
      </c>
      <c r="B202" s="95" t="s">
        <v>749</v>
      </c>
      <c r="C202" s="95" t="s">
        <v>322</v>
      </c>
      <c r="D202" s="121">
        <v>1107000</v>
      </c>
      <c r="E202" s="121">
        <v>1107000</v>
      </c>
    </row>
    <row r="203" spans="1:5" ht="31.5">
      <c r="A203" s="94" t="s">
        <v>194</v>
      </c>
      <c r="B203" s="95" t="s">
        <v>469</v>
      </c>
      <c r="C203" s="95"/>
      <c r="D203" s="121">
        <f>D206+D208+D204</f>
        <v>3850000</v>
      </c>
      <c r="E203" s="121">
        <f>E206+E208+E204</f>
        <v>3850000</v>
      </c>
    </row>
    <row r="204" spans="1:5" ht="47.25">
      <c r="A204" s="94" t="s">
        <v>311</v>
      </c>
      <c r="B204" s="95" t="s">
        <v>746</v>
      </c>
      <c r="C204" s="95"/>
      <c r="D204" s="121">
        <f>D205</f>
        <v>1350000</v>
      </c>
      <c r="E204" s="121">
        <f>E205</f>
        <v>1350000</v>
      </c>
    </row>
    <row r="205" spans="1:5" ht="31.5">
      <c r="A205" s="94" t="s">
        <v>346</v>
      </c>
      <c r="B205" s="95" t="s">
        <v>746</v>
      </c>
      <c r="C205" s="95" t="s">
        <v>322</v>
      </c>
      <c r="D205" s="121">
        <v>1350000</v>
      </c>
      <c r="E205" s="121">
        <v>1350000</v>
      </c>
    </row>
    <row r="206" spans="1:5" ht="47.25">
      <c r="A206" s="94" t="s">
        <v>67</v>
      </c>
      <c r="B206" s="95" t="s">
        <v>744</v>
      </c>
      <c r="C206" s="95"/>
      <c r="D206" s="121">
        <f>D207</f>
        <v>500000</v>
      </c>
      <c r="E206" s="121">
        <f>E207</f>
        <v>500000</v>
      </c>
    </row>
    <row r="207" spans="1:5" ht="31.5">
      <c r="A207" s="94" t="s">
        <v>346</v>
      </c>
      <c r="B207" s="95" t="s">
        <v>744</v>
      </c>
      <c r="C207" s="95" t="s">
        <v>322</v>
      </c>
      <c r="D207" s="121">
        <v>500000</v>
      </c>
      <c r="E207" s="121">
        <v>500000</v>
      </c>
    </row>
    <row r="208" spans="1:5" ht="21" customHeight="1">
      <c r="A208" s="94" t="s">
        <v>203</v>
      </c>
      <c r="B208" s="95" t="s">
        <v>745</v>
      </c>
      <c r="C208" s="95"/>
      <c r="D208" s="121">
        <f>D209</f>
        <v>2000000</v>
      </c>
      <c r="E208" s="121">
        <f>E209</f>
        <v>2000000</v>
      </c>
    </row>
    <row r="209" spans="1:5" ht="31.5">
      <c r="A209" s="94" t="s">
        <v>346</v>
      </c>
      <c r="B209" s="95" t="s">
        <v>745</v>
      </c>
      <c r="C209" s="95" t="s">
        <v>322</v>
      </c>
      <c r="D209" s="121">
        <v>2000000</v>
      </c>
      <c r="E209" s="121">
        <v>2000000</v>
      </c>
    </row>
    <row r="210" spans="1:5" s="196" customFormat="1" ht="78.75">
      <c r="A210" s="193" t="s">
        <v>576</v>
      </c>
      <c r="B210" s="194" t="s">
        <v>170</v>
      </c>
      <c r="C210" s="194"/>
      <c r="D210" s="192">
        <f>D215+D218+D222+D233+D211+D221</f>
        <v>65949602.68000001</v>
      </c>
      <c r="E210" s="192">
        <f>E215+E218+E222+E233+E211+E221</f>
        <v>65844873.13</v>
      </c>
    </row>
    <row r="211" spans="1:5" s="196" customFormat="1" ht="47.25">
      <c r="A211" s="94" t="s">
        <v>752</v>
      </c>
      <c r="B211" s="95" t="s">
        <v>171</v>
      </c>
      <c r="C211" s="95"/>
      <c r="D211" s="121">
        <f>D212</f>
        <v>1000000</v>
      </c>
      <c r="E211" s="121">
        <f>E212</f>
        <v>1000000</v>
      </c>
    </row>
    <row r="212" spans="1:5" s="196" customFormat="1" ht="40.5" customHeight="1">
      <c r="A212" s="94" t="s">
        <v>215</v>
      </c>
      <c r="B212" s="95" t="s">
        <v>577</v>
      </c>
      <c r="C212" s="95"/>
      <c r="D212" s="121">
        <f>D213</f>
        <v>1000000</v>
      </c>
      <c r="E212" s="121">
        <f>E213</f>
        <v>1000000</v>
      </c>
    </row>
    <row r="213" spans="1:5" s="196" customFormat="1" ht="31.5">
      <c r="A213" s="94" t="s">
        <v>108</v>
      </c>
      <c r="B213" s="95" t="s">
        <v>577</v>
      </c>
      <c r="C213" s="95" t="s">
        <v>335</v>
      </c>
      <c r="D213" s="121">
        <v>1000000</v>
      </c>
      <c r="E213" s="121">
        <v>1000000</v>
      </c>
    </row>
    <row r="214" spans="1:5" s="196" customFormat="1" ht="31.5">
      <c r="A214" s="94" t="s">
        <v>739</v>
      </c>
      <c r="B214" s="95" t="s">
        <v>740</v>
      </c>
      <c r="C214" s="95"/>
      <c r="D214" s="121">
        <v>0</v>
      </c>
      <c r="E214" s="121">
        <v>0</v>
      </c>
    </row>
    <row r="215" spans="1:5" ht="31.5">
      <c r="A215" s="94" t="s">
        <v>764</v>
      </c>
      <c r="B215" s="95" t="s">
        <v>172</v>
      </c>
      <c r="C215" s="95"/>
      <c r="D215" s="121">
        <f>D216</f>
        <v>1675770.81</v>
      </c>
      <c r="E215" s="121">
        <f>E216</f>
        <v>1546270.81</v>
      </c>
    </row>
    <row r="216" spans="1:5" ht="15.75">
      <c r="A216" s="94" t="s">
        <v>33</v>
      </c>
      <c r="B216" s="95" t="s">
        <v>579</v>
      </c>
      <c r="C216" s="95"/>
      <c r="D216" s="121">
        <f>D217</f>
        <v>1675770.81</v>
      </c>
      <c r="E216" s="121">
        <f>E217</f>
        <v>1546270.81</v>
      </c>
    </row>
    <row r="217" spans="1:5" ht="31.5">
      <c r="A217" s="94" t="s">
        <v>346</v>
      </c>
      <c r="B217" s="95" t="s">
        <v>579</v>
      </c>
      <c r="C217" s="95" t="s">
        <v>322</v>
      </c>
      <c r="D217" s="121">
        <v>1675770.81</v>
      </c>
      <c r="E217" s="121">
        <v>1546270.81</v>
      </c>
    </row>
    <row r="218" spans="1:5" ht="52.5" customHeight="1">
      <c r="A218" s="94" t="s">
        <v>504</v>
      </c>
      <c r="B218" s="95" t="s">
        <v>173</v>
      </c>
      <c r="C218" s="95"/>
      <c r="D218" s="121">
        <f>D219</f>
        <v>1000000</v>
      </c>
      <c r="E218" s="121">
        <f>E219</f>
        <v>1000000</v>
      </c>
    </row>
    <row r="219" spans="1:5" ht="15.75">
      <c r="A219" s="94" t="s">
        <v>489</v>
      </c>
      <c r="B219" s="95" t="s">
        <v>490</v>
      </c>
      <c r="C219" s="95"/>
      <c r="D219" s="121">
        <f>D220</f>
        <v>1000000</v>
      </c>
      <c r="E219" s="121">
        <f>E220</f>
        <v>1000000</v>
      </c>
    </row>
    <row r="220" spans="1:5" ht="31.5">
      <c r="A220" s="94" t="s">
        <v>346</v>
      </c>
      <c r="B220" s="95" t="s">
        <v>490</v>
      </c>
      <c r="C220" s="95" t="s">
        <v>322</v>
      </c>
      <c r="D220" s="121">
        <v>1000000</v>
      </c>
      <c r="E220" s="121">
        <v>1000000</v>
      </c>
    </row>
    <row r="221" spans="1:5" ht="30.75" customHeight="1">
      <c r="A221" s="94" t="s">
        <v>175</v>
      </c>
      <c r="B221" s="95" t="s">
        <v>753</v>
      </c>
      <c r="C221" s="95"/>
      <c r="D221" s="121">
        <v>0</v>
      </c>
      <c r="E221" s="121">
        <v>0</v>
      </c>
    </row>
    <row r="222" spans="1:5" ht="63">
      <c r="A222" s="94" t="s">
        <v>177</v>
      </c>
      <c r="B222" s="95" t="s">
        <v>176</v>
      </c>
      <c r="C222" s="95"/>
      <c r="D222" s="121">
        <f>D223+D225+D227+D229+D231</f>
        <v>51783831.870000005</v>
      </c>
      <c r="E222" s="121">
        <f>E223+E225+E227+E229+E231</f>
        <v>51808602.32</v>
      </c>
    </row>
    <row r="223" spans="1:5" ht="31.5">
      <c r="A223" s="94" t="s">
        <v>367</v>
      </c>
      <c r="B223" s="95" t="s">
        <v>755</v>
      </c>
      <c r="C223" s="95"/>
      <c r="D223" s="121">
        <f>D224</f>
        <v>8718870</v>
      </c>
      <c r="E223" s="121">
        <f>E224</f>
        <v>8698930</v>
      </c>
    </row>
    <row r="224" spans="1:5" ht="15.75">
      <c r="A224" s="94" t="s">
        <v>333</v>
      </c>
      <c r="B224" s="95" t="s">
        <v>755</v>
      </c>
      <c r="C224" s="95" t="s">
        <v>332</v>
      </c>
      <c r="D224" s="121">
        <v>8718870</v>
      </c>
      <c r="E224" s="121">
        <v>8698930</v>
      </c>
    </row>
    <row r="225" spans="1:5" ht="83.25" customHeight="1">
      <c r="A225" s="94" t="s">
        <v>437</v>
      </c>
      <c r="B225" s="95" t="s">
        <v>756</v>
      </c>
      <c r="C225" s="95"/>
      <c r="D225" s="121">
        <f>D226</f>
        <v>8942337.46</v>
      </c>
      <c r="E225" s="121">
        <f>E226</f>
        <v>8942337.46</v>
      </c>
    </row>
    <row r="226" spans="1:5" ht="31.5">
      <c r="A226" s="94" t="s">
        <v>108</v>
      </c>
      <c r="B226" s="95" t="s">
        <v>756</v>
      </c>
      <c r="C226" s="95" t="s">
        <v>335</v>
      </c>
      <c r="D226" s="121">
        <v>8942337.46</v>
      </c>
      <c r="E226" s="121">
        <v>8942337.46</v>
      </c>
    </row>
    <row r="227" spans="1:5" ht="84" customHeight="1">
      <c r="A227" s="94" t="s">
        <v>286</v>
      </c>
      <c r="B227" s="95" t="s">
        <v>757</v>
      </c>
      <c r="C227" s="95"/>
      <c r="D227" s="121">
        <f>D228</f>
        <v>500000</v>
      </c>
      <c r="E227" s="121">
        <f>E228</f>
        <v>500000</v>
      </c>
    </row>
    <row r="228" spans="1:5" ht="15.75">
      <c r="A228" s="94" t="s">
        <v>333</v>
      </c>
      <c r="B228" s="95" t="s">
        <v>757</v>
      </c>
      <c r="C228" s="95" t="s">
        <v>332</v>
      </c>
      <c r="D228" s="121">
        <v>500000</v>
      </c>
      <c r="E228" s="121">
        <v>500000</v>
      </c>
    </row>
    <row r="229" spans="1:5" ht="94.5">
      <c r="A229" s="94" t="s">
        <v>430</v>
      </c>
      <c r="B229" s="95" t="s">
        <v>758</v>
      </c>
      <c r="C229" s="95"/>
      <c r="D229" s="121">
        <f>D230</f>
        <v>1339800</v>
      </c>
      <c r="E229" s="121">
        <f>E230</f>
        <v>1339800</v>
      </c>
    </row>
    <row r="230" spans="1:5" ht="31.5">
      <c r="A230" s="94" t="s">
        <v>108</v>
      </c>
      <c r="B230" s="95" t="s">
        <v>758</v>
      </c>
      <c r="C230" s="95" t="s">
        <v>335</v>
      </c>
      <c r="D230" s="121">
        <v>1339800</v>
      </c>
      <c r="E230" s="121">
        <v>1339800</v>
      </c>
    </row>
    <row r="231" spans="1:5" ht="94.5">
      <c r="A231" s="94" t="s">
        <v>285</v>
      </c>
      <c r="B231" s="95" t="s">
        <v>759</v>
      </c>
      <c r="C231" s="95"/>
      <c r="D231" s="121">
        <f>D232</f>
        <v>32282824.41</v>
      </c>
      <c r="E231" s="121">
        <f>E232</f>
        <v>32327534.86</v>
      </c>
    </row>
    <row r="232" spans="1:5" ht="31.5">
      <c r="A232" s="94" t="s">
        <v>108</v>
      </c>
      <c r="B232" s="95" t="s">
        <v>759</v>
      </c>
      <c r="C232" s="95" t="s">
        <v>335</v>
      </c>
      <c r="D232" s="121">
        <v>32282824.41</v>
      </c>
      <c r="E232" s="121">
        <v>32327534.86</v>
      </c>
    </row>
    <row r="233" spans="1:5" s="196" customFormat="1" ht="37.5" customHeight="1">
      <c r="A233" s="94" t="s">
        <v>580</v>
      </c>
      <c r="B233" s="95" t="s">
        <v>178</v>
      </c>
      <c r="C233" s="95"/>
      <c r="D233" s="121">
        <f>D234+D236+D238</f>
        <v>10490000</v>
      </c>
      <c r="E233" s="121">
        <f>E234+E236+E238</f>
        <v>10490000</v>
      </c>
    </row>
    <row r="234" spans="1:5" ht="15.75">
      <c r="A234" s="94" t="s">
        <v>216</v>
      </c>
      <c r="B234" s="95" t="s">
        <v>760</v>
      </c>
      <c r="C234" s="95"/>
      <c r="D234" s="121">
        <f>D235</f>
        <v>1500000</v>
      </c>
      <c r="E234" s="121">
        <f>E235</f>
        <v>1500000</v>
      </c>
    </row>
    <row r="235" spans="1:5" ht="31.5">
      <c r="A235" s="94" t="s">
        <v>346</v>
      </c>
      <c r="B235" s="95" t="s">
        <v>760</v>
      </c>
      <c r="C235" s="95" t="s">
        <v>322</v>
      </c>
      <c r="D235" s="121">
        <v>1500000</v>
      </c>
      <c r="E235" s="121">
        <v>1500000</v>
      </c>
    </row>
    <row r="236" spans="1:5" ht="31.5">
      <c r="A236" s="94" t="s">
        <v>59</v>
      </c>
      <c r="B236" s="95" t="s">
        <v>761</v>
      </c>
      <c r="C236" s="95"/>
      <c r="D236" s="121">
        <f>D237</f>
        <v>1500000</v>
      </c>
      <c r="E236" s="121">
        <f>E237</f>
        <v>1500000</v>
      </c>
    </row>
    <row r="237" spans="1:5" ht="35.25" customHeight="1">
      <c r="A237" s="94" t="s">
        <v>346</v>
      </c>
      <c r="B237" s="95" t="s">
        <v>761</v>
      </c>
      <c r="C237" s="95" t="s">
        <v>322</v>
      </c>
      <c r="D237" s="121">
        <v>1500000</v>
      </c>
      <c r="E237" s="121">
        <v>1500000</v>
      </c>
    </row>
    <row r="238" spans="1:5" ht="31.5">
      <c r="A238" s="94" t="s">
        <v>511</v>
      </c>
      <c r="B238" s="95" t="s">
        <v>762</v>
      </c>
      <c r="C238" s="95"/>
      <c r="D238" s="121">
        <f>D239</f>
        <v>7490000</v>
      </c>
      <c r="E238" s="121">
        <f>E239</f>
        <v>7490000</v>
      </c>
    </row>
    <row r="239" spans="1:5" ht="31.5">
      <c r="A239" s="94" t="s">
        <v>328</v>
      </c>
      <c r="B239" s="95" t="s">
        <v>762</v>
      </c>
      <c r="C239" s="95" t="s">
        <v>329</v>
      </c>
      <c r="D239" s="121">
        <v>7490000</v>
      </c>
      <c r="E239" s="121">
        <v>7490000</v>
      </c>
    </row>
    <row r="240" spans="1:5" ht="47.25">
      <c r="A240" s="193" t="s">
        <v>3</v>
      </c>
      <c r="B240" s="194" t="s">
        <v>179</v>
      </c>
      <c r="C240" s="194"/>
      <c r="D240" s="192">
        <f>D241+D248</f>
        <v>100035000</v>
      </c>
      <c r="E240" s="192">
        <f>E241+E248</f>
        <v>93998000</v>
      </c>
    </row>
    <row r="241" spans="1:5" ht="31.5">
      <c r="A241" s="94" t="s">
        <v>771</v>
      </c>
      <c r="B241" s="95" t="s">
        <v>180</v>
      </c>
      <c r="C241" s="95"/>
      <c r="D241" s="121">
        <f>D244+D242</f>
        <v>88535000</v>
      </c>
      <c r="E241" s="121">
        <f>E244+E242</f>
        <v>93998000</v>
      </c>
    </row>
    <row r="242" spans="1:5" ht="47.25">
      <c r="A242" s="94" t="s">
        <v>362</v>
      </c>
      <c r="B242" s="95" t="s">
        <v>363</v>
      </c>
      <c r="C242" s="95"/>
      <c r="D242" s="121">
        <f>D243</f>
        <v>62490000</v>
      </c>
      <c r="E242" s="121">
        <f>E243</f>
        <v>68908000</v>
      </c>
    </row>
    <row r="243" spans="1:5" ht="31.5">
      <c r="A243" s="94" t="s">
        <v>346</v>
      </c>
      <c r="B243" s="95" t="s">
        <v>363</v>
      </c>
      <c r="C243" s="95" t="s">
        <v>322</v>
      </c>
      <c r="D243" s="121">
        <v>62490000</v>
      </c>
      <c r="E243" s="121">
        <v>68908000</v>
      </c>
    </row>
    <row r="244" spans="1:5" ht="15.75">
      <c r="A244" s="94" t="s">
        <v>289</v>
      </c>
      <c r="B244" s="95" t="s">
        <v>181</v>
      </c>
      <c r="C244" s="95"/>
      <c r="D244" s="121">
        <f>D245+D246</f>
        <v>26045000</v>
      </c>
      <c r="E244" s="121">
        <f>E245+E246</f>
        <v>25090000</v>
      </c>
    </row>
    <row r="245" spans="1:5" s="196" customFormat="1" ht="35.25" customHeight="1">
      <c r="A245" s="94" t="s">
        <v>346</v>
      </c>
      <c r="B245" s="95" t="s">
        <v>181</v>
      </c>
      <c r="C245" s="95" t="s">
        <v>322</v>
      </c>
      <c r="D245" s="121">
        <v>20341000</v>
      </c>
      <c r="E245" s="121">
        <v>19386000</v>
      </c>
    </row>
    <row r="246" spans="1:5" ht="21.75" customHeight="1">
      <c r="A246" s="94" t="s">
        <v>250</v>
      </c>
      <c r="B246" s="95" t="s">
        <v>181</v>
      </c>
      <c r="C246" s="95" t="s">
        <v>331</v>
      </c>
      <c r="D246" s="121">
        <v>5704000</v>
      </c>
      <c r="E246" s="121">
        <v>5704000</v>
      </c>
    </row>
    <row r="247" spans="1:5" ht="66.75" customHeight="1">
      <c r="A247" s="94" t="s">
        <v>769</v>
      </c>
      <c r="B247" s="95" t="s">
        <v>182</v>
      </c>
      <c r="C247" s="95"/>
      <c r="D247" s="121">
        <v>0</v>
      </c>
      <c r="E247" s="121">
        <v>0</v>
      </c>
    </row>
    <row r="248" spans="1:5" ht="68.25" customHeight="1">
      <c r="A248" s="94" t="s">
        <v>773</v>
      </c>
      <c r="B248" s="95" t="s">
        <v>741</v>
      </c>
      <c r="C248" s="95"/>
      <c r="D248" s="121">
        <f>D249</f>
        <v>11500000</v>
      </c>
      <c r="E248" s="121">
        <f>E249</f>
        <v>0</v>
      </c>
    </row>
    <row r="249" spans="1:5" s="196" customFormat="1" ht="35.25" customHeight="1">
      <c r="A249" s="94" t="s">
        <v>340</v>
      </c>
      <c r="B249" s="117" t="s">
        <v>770</v>
      </c>
      <c r="C249" s="95"/>
      <c r="D249" s="121">
        <f>D250</f>
        <v>11500000</v>
      </c>
      <c r="E249" s="121">
        <f>E250</f>
        <v>0</v>
      </c>
    </row>
    <row r="250" spans="1:5" ht="31.5">
      <c r="A250" s="94" t="s">
        <v>346</v>
      </c>
      <c r="B250" s="117" t="s">
        <v>770</v>
      </c>
      <c r="C250" s="95">
        <v>200</v>
      </c>
      <c r="D250" s="121">
        <v>11500000</v>
      </c>
      <c r="E250" s="121">
        <v>0</v>
      </c>
    </row>
    <row r="251" spans="1:5" ht="47.25">
      <c r="A251" s="193" t="s">
        <v>183</v>
      </c>
      <c r="B251" s="194" t="s">
        <v>184</v>
      </c>
      <c r="C251" s="194"/>
      <c r="D251" s="192">
        <v>0</v>
      </c>
      <c r="E251" s="192">
        <v>0</v>
      </c>
    </row>
    <row r="252" spans="1:5" ht="78.75">
      <c r="A252" s="193" t="s">
        <v>185</v>
      </c>
      <c r="B252" s="194" t="s">
        <v>186</v>
      </c>
      <c r="C252" s="194"/>
      <c r="D252" s="192">
        <f>D253+D257+D264</f>
        <v>6225000</v>
      </c>
      <c r="E252" s="192">
        <f>E253+E257+E264</f>
        <v>6225000</v>
      </c>
    </row>
    <row r="253" spans="1:5" ht="47.25">
      <c r="A253" s="94" t="s">
        <v>725</v>
      </c>
      <c r="B253" s="95" t="s">
        <v>187</v>
      </c>
      <c r="C253" s="95"/>
      <c r="D253" s="121">
        <f>D254</f>
        <v>4325000</v>
      </c>
      <c r="E253" s="121">
        <f>E254</f>
        <v>4325000</v>
      </c>
    </row>
    <row r="254" spans="1:5" s="196" customFormat="1" ht="17.25" customHeight="1">
      <c r="A254" s="94" t="s">
        <v>290</v>
      </c>
      <c r="B254" s="95" t="s">
        <v>726</v>
      </c>
      <c r="C254" s="95"/>
      <c r="D254" s="121">
        <f>D255+D256</f>
        <v>4325000</v>
      </c>
      <c r="E254" s="121">
        <f>E255+E256</f>
        <v>4325000</v>
      </c>
    </row>
    <row r="255" spans="1:5" ht="78.75">
      <c r="A255" s="94" t="s">
        <v>320</v>
      </c>
      <c r="B255" s="95" t="s">
        <v>726</v>
      </c>
      <c r="C255" s="95" t="s">
        <v>321</v>
      </c>
      <c r="D255" s="121">
        <v>3629000</v>
      </c>
      <c r="E255" s="121">
        <v>3629000</v>
      </c>
    </row>
    <row r="256" spans="1:5" s="196" customFormat="1" ht="36" customHeight="1">
      <c r="A256" s="94" t="s">
        <v>346</v>
      </c>
      <c r="B256" s="95" t="s">
        <v>726</v>
      </c>
      <c r="C256" s="95" t="s">
        <v>322</v>
      </c>
      <c r="D256" s="121">
        <v>696000</v>
      </c>
      <c r="E256" s="121">
        <v>696000</v>
      </c>
    </row>
    <row r="257" spans="1:5" s="196" customFormat="1" ht="18" customHeight="1">
      <c r="A257" s="94" t="s">
        <v>508</v>
      </c>
      <c r="B257" s="95" t="s">
        <v>188</v>
      </c>
      <c r="C257" s="95"/>
      <c r="D257" s="121">
        <f>D258+D260</f>
        <v>1100000</v>
      </c>
      <c r="E257" s="121">
        <f>E258+E260</f>
        <v>1100000</v>
      </c>
    </row>
    <row r="258" spans="1:5" s="196" customFormat="1" ht="20.25" customHeight="1">
      <c r="A258" s="94" t="s">
        <v>89</v>
      </c>
      <c r="B258" s="95" t="s">
        <v>728</v>
      </c>
      <c r="C258" s="95"/>
      <c r="D258" s="121">
        <f>D259</f>
        <v>1000000</v>
      </c>
      <c r="E258" s="121">
        <f>E259</f>
        <v>1000000</v>
      </c>
    </row>
    <row r="259" spans="1:5" s="196" customFormat="1" ht="23.25" customHeight="1">
      <c r="A259" s="94" t="s">
        <v>323</v>
      </c>
      <c r="B259" s="95" t="s">
        <v>728</v>
      </c>
      <c r="C259" s="95" t="s">
        <v>324</v>
      </c>
      <c r="D259" s="121">
        <v>1000000</v>
      </c>
      <c r="E259" s="121">
        <v>1000000</v>
      </c>
    </row>
    <row r="260" spans="1:5" s="196" customFormat="1" ht="36.75" customHeight="1">
      <c r="A260" s="94" t="s">
        <v>510</v>
      </c>
      <c r="B260" s="95" t="s">
        <v>727</v>
      </c>
      <c r="C260" s="95"/>
      <c r="D260" s="121">
        <f>D261</f>
        <v>100000</v>
      </c>
      <c r="E260" s="121">
        <f>E261</f>
        <v>100000</v>
      </c>
    </row>
    <row r="261" spans="1:5" s="196" customFormat="1" ht="33.75" customHeight="1">
      <c r="A261" s="94" t="s">
        <v>346</v>
      </c>
      <c r="B261" s="95" t="s">
        <v>727</v>
      </c>
      <c r="C261" s="95" t="s">
        <v>322</v>
      </c>
      <c r="D261" s="121">
        <v>100000</v>
      </c>
      <c r="E261" s="121">
        <v>100000</v>
      </c>
    </row>
    <row r="262" spans="1:5" s="196" customFormat="1" ht="33.75" customHeight="1">
      <c r="A262" s="94" t="s">
        <v>777</v>
      </c>
      <c r="B262" s="95" t="s">
        <v>509</v>
      </c>
      <c r="C262" s="95"/>
      <c r="D262" s="121">
        <v>0</v>
      </c>
      <c r="E262" s="121">
        <v>0</v>
      </c>
    </row>
    <row r="263" spans="1:5" s="196" customFormat="1" ht="33.75" customHeight="1">
      <c r="A263" s="94" t="s">
        <v>778</v>
      </c>
      <c r="B263" s="95" t="s">
        <v>776</v>
      </c>
      <c r="C263" s="95"/>
      <c r="D263" s="121">
        <v>0</v>
      </c>
      <c r="E263" s="121">
        <v>0</v>
      </c>
    </row>
    <row r="264" spans="1:5" s="196" customFormat="1" ht="33.75" customHeight="1">
      <c r="A264" s="94" t="s">
        <v>742</v>
      </c>
      <c r="B264" s="95" t="s">
        <v>779</v>
      </c>
      <c r="C264" s="95"/>
      <c r="D264" s="121">
        <f>D265</f>
        <v>800000</v>
      </c>
      <c r="E264" s="121">
        <f>E265</f>
        <v>800000</v>
      </c>
    </row>
    <row r="265" spans="1:5" s="196" customFormat="1" ht="25.5" customHeight="1">
      <c r="A265" s="94" t="s">
        <v>290</v>
      </c>
      <c r="B265" s="95" t="s">
        <v>780</v>
      </c>
      <c r="C265" s="95"/>
      <c r="D265" s="121">
        <f>D266</f>
        <v>800000</v>
      </c>
      <c r="E265" s="121">
        <f>E266</f>
        <v>800000</v>
      </c>
    </row>
    <row r="266" spans="1:5" s="196" customFormat="1" ht="33.75" customHeight="1">
      <c r="A266" s="94" t="s">
        <v>346</v>
      </c>
      <c r="B266" s="95" t="s">
        <v>780</v>
      </c>
      <c r="C266" s="95" t="s">
        <v>322</v>
      </c>
      <c r="D266" s="121">
        <v>800000</v>
      </c>
      <c r="E266" s="121">
        <v>800000</v>
      </c>
    </row>
    <row r="267" spans="1:5" s="196" customFormat="1" ht="49.5" customHeight="1">
      <c r="A267" s="193" t="s">
        <v>189</v>
      </c>
      <c r="B267" s="194" t="s">
        <v>190</v>
      </c>
      <c r="C267" s="194"/>
      <c r="D267" s="192">
        <f>D268+D276</f>
        <v>3219100</v>
      </c>
      <c r="E267" s="192">
        <f>E268+E276</f>
        <v>3219100</v>
      </c>
    </row>
    <row r="268" spans="1:5" ht="47.25">
      <c r="A268" s="94" t="s">
        <v>743</v>
      </c>
      <c r="B268" s="95" t="s">
        <v>191</v>
      </c>
      <c r="C268" s="95"/>
      <c r="D268" s="121">
        <f>D269+D272</f>
        <v>2999100</v>
      </c>
      <c r="E268" s="121">
        <f>E269+E272</f>
        <v>2999100</v>
      </c>
    </row>
    <row r="269" spans="1:5" s="196" customFormat="1" ht="63">
      <c r="A269" s="94" t="s">
        <v>350</v>
      </c>
      <c r="B269" s="95" t="s">
        <v>781</v>
      </c>
      <c r="C269" s="95"/>
      <c r="D269" s="121">
        <f>D270+D271</f>
        <v>1329700</v>
      </c>
      <c r="E269" s="121">
        <f>E270+E271</f>
        <v>1329700</v>
      </c>
    </row>
    <row r="270" spans="1:5" s="196" customFormat="1" ht="78.75">
      <c r="A270" s="94" t="s">
        <v>320</v>
      </c>
      <c r="B270" s="95" t="s">
        <v>781</v>
      </c>
      <c r="C270" s="95" t="s">
        <v>321</v>
      </c>
      <c r="D270" s="121">
        <v>1299700</v>
      </c>
      <c r="E270" s="121">
        <v>1299700</v>
      </c>
    </row>
    <row r="271" spans="1:5" s="196" customFormat="1" ht="31.5">
      <c r="A271" s="94" t="s">
        <v>346</v>
      </c>
      <c r="B271" s="95" t="s">
        <v>781</v>
      </c>
      <c r="C271" s="95" t="s">
        <v>322</v>
      </c>
      <c r="D271" s="121">
        <v>30000</v>
      </c>
      <c r="E271" s="121">
        <v>30000</v>
      </c>
    </row>
    <row r="272" spans="1:5" s="196" customFormat="1" ht="33.75" customHeight="1">
      <c r="A272" s="94" t="s">
        <v>351</v>
      </c>
      <c r="B272" s="95" t="s">
        <v>782</v>
      </c>
      <c r="C272" s="95"/>
      <c r="D272" s="121">
        <f>D273+D274</f>
        <v>1669400</v>
      </c>
      <c r="E272" s="121">
        <f>E273+E274</f>
        <v>1669400</v>
      </c>
    </row>
    <row r="273" spans="1:5" s="196" customFormat="1" ht="78.75">
      <c r="A273" s="94" t="s">
        <v>320</v>
      </c>
      <c r="B273" s="95" t="s">
        <v>782</v>
      </c>
      <c r="C273" s="95" t="s">
        <v>321</v>
      </c>
      <c r="D273" s="121">
        <v>1497000</v>
      </c>
      <c r="E273" s="121">
        <v>1497000</v>
      </c>
    </row>
    <row r="274" spans="1:5" s="196" customFormat="1" ht="31.5">
      <c r="A274" s="94" t="s">
        <v>346</v>
      </c>
      <c r="B274" s="95" t="s">
        <v>782</v>
      </c>
      <c r="C274" s="95" t="s">
        <v>322</v>
      </c>
      <c r="D274" s="121">
        <v>172400</v>
      </c>
      <c r="E274" s="121">
        <v>172400</v>
      </c>
    </row>
    <row r="275" spans="1:5" s="196" customFormat="1" ht="63">
      <c r="A275" s="94" t="s">
        <v>783</v>
      </c>
      <c r="B275" s="95" t="s">
        <v>192</v>
      </c>
      <c r="C275" s="95"/>
      <c r="D275" s="121">
        <v>0</v>
      </c>
      <c r="E275" s="121">
        <v>0</v>
      </c>
    </row>
    <row r="276" spans="1:5" ht="47.25">
      <c r="A276" s="94" t="s">
        <v>729</v>
      </c>
      <c r="B276" s="95" t="s">
        <v>193</v>
      </c>
      <c r="C276" s="95"/>
      <c r="D276" s="121">
        <f>D277</f>
        <v>220000</v>
      </c>
      <c r="E276" s="121">
        <f>E277</f>
        <v>220000</v>
      </c>
    </row>
    <row r="277" spans="1:5" ht="31.5">
      <c r="A277" s="94" t="s">
        <v>298</v>
      </c>
      <c r="B277" s="95" t="s">
        <v>784</v>
      </c>
      <c r="C277" s="201"/>
      <c r="D277" s="121">
        <f>D278</f>
        <v>220000</v>
      </c>
      <c r="E277" s="121">
        <f>E278</f>
        <v>220000</v>
      </c>
    </row>
    <row r="278" spans="1:5" ht="31.5">
      <c r="A278" s="94" t="s">
        <v>328</v>
      </c>
      <c r="B278" s="95" t="s">
        <v>784</v>
      </c>
      <c r="C278" s="117" t="s">
        <v>329</v>
      </c>
      <c r="D278" s="121">
        <v>220000</v>
      </c>
      <c r="E278" s="121">
        <v>220000</v>
      </c>
    </row>
    <row r="279" spans="1:5" ht="47.25">
      <c r="A279" s="193" t="s">
        <v>581</v>
      </c>
      <c r="B279" s="194" t="s">
        <v>582</v>
      </c>
      <c r="C279" s="194"/>
      <c r="D279" s="192">
        <f>D280</f>
        <v>8812946.9</v>
      </c>
      <c r="E279" s="192">
        <f>E280</f>
        <v>7125804.5</v>
      </c>
    </row>
    <row r="280" spans="1:5" ht="47.25">
      <c r="A280" s="94" t="s">
        <v>797</v>
      </c>
      <c r="B280" s="95" t="s">
        <v>583</v>
      </c>
      <c r="C280" s="95"/>
      <c r="D280" s="121">
        <f>D281+D283</f>
        <v>8812946.9</v>
      </c>
      <c r="E280" s="121">
        <f>E281+E283</f>
        <v>7125804.5</v>
      </c>
    </row>
    <row r="281" spans="1:5" ht="31.5">
      <c r="A281" s="94" t="s">
        <v>364</v>
      </c>
      <c r="B281" s="95" t="s">
        <v>584</v>
      </c>
      <c r="C281" s="95"/>
      <c r="D281" s="121">
        <f>D282</f>
        <v>2594044.4</v>
      </c>
      <c r="E281" s="121">
        <f>E282</f>
        <v>1125905</v>
      </c>
    </row>
    <row r="282" spans="1:5" s="196" customFormat="1" ht="15.75">
      <c r="A282" s="94" t="s">
        <v>333</v>
      </c>
      <c r="B282" s="95" t="s">
        <v>584</v>
      </c>
      <c r="C282" s="95" t="s">
        <v>332</v>
      </c>
      <c r="D282" s="121">
        <v>2594044.4</v>
      </c>
      <c r="E282" s="121">
        <v>1125905</v>
      </c>
    </row>
    <row r="283" spans="1:5" s="196" customFormat="1" ht="63">
      <c r="A283" s="94" t="s">
        <v>432</v>
      </c>
      <c r="B283" s="95" t="s">
        <v>798</v>
      </c>
      <c r="C283" s="95"/>
      <c r="D283" s="121">
        <f>D284</f>
        <v>6218902.5</v>
      </c>
      <c r="E283" s="121">
        <f>E284</f>
        <v>5999899.5</v>
      </c>
    </row>
    <row r="284" spans="1:5" s="196" customFormat="1" ht="40.5" customHeight="1">
      <c r="A284" s="94" t="s">
        <v>215</v>
      </c>
      <c r="B284" s="95" t="s">
        <v>798</v>
      </c>
      <c r="C284" s="95" t="s">
        <v>335</v>
      </c>
      <c r="D284" s="121">
        <v>6218902.5</v>
      </c>
      <c r="E284" s="121">
        <v>5999899.5</v>
      </c>
    </row>
    <row r="285" spans="1:5" ht="15.75">
      <c r="A285" s="193" t="s">
        <v>941</v>
      </c>
      <c r="B285" s="194" t="s">
        <v>942</v>
      </c>
      <c r="C285" s="194"/>
      <c r="D285" s="192">
        <f>D286</f>
        <v>20739000</v>
      </c>
      <c r="E285" s="192">
        <f>E286</f>
        <v>42529000</v>
      </c>
    </row>
    <row r="286" spans="1:5" ht="15.75">
      <c r="A286" s="94" t="s">
        <v>943</v>
      </c>
      <c r="B286" s="95" t="s">
        <v>942</v>
      </c>
      <c r="C286" s="95" t="s">
        <v>944</v>
      </c>
      <c r="D286" s="121">
        <v>20739000</v>
      </c>
      <c r="E286" s="121">
        <v>42529000</v>
      </c>
    </row>
    <row r="287" spans="1:5" ht="15.75">
      <c r="A287" s="193" t="s">
        <v>115</v>
      </c>
      <c r="B287" s="194"/>
      <c r="C287" s="194"/>
      <c r="D287" s="192">
        <f>D15+D101+D117+D132+D136+D157+D176+D210+D240+D251+D252+D267+D279+D285+D128</f>
        <v>1952272797.0900002</v>
      </c>
      <c r="E287" s="192">
        <f>E15+E101+E117+E132+E136+E157+E176+E210+E240+E251+E252+E267+E279+E285+E128</f>
        <v>1971456236.1200001</v>
      </c>
    </row>
    <row r="288" spans="1:4" ht="15.75">
      <c r="A288" s="216"/>
      <c r="B288" s="206"/>
      <c r="C288" s="206"/>
      <c r="D288" s="217"/>
    </row>
    <row r="289" spans="1:4" ht="15.75">
      <c r="A289" s="263" t="s">
        <v>947</v>
      </c>
      <c r="B289" s="263"/>
      <c r="C289" s="263"/>
      <c r="D289" s="263"/>
    </row>
    <row r="290" ht="15.75">
      <c r="D290" s="195"/>
    </row>
    <row r="291" spans="4:5" ht="15.75">
      <c r="D291" s="218"/>
      <c r="E291" s="219"/>
    </row>
    <row r="292" ht="15.75">
      <c r="D292" s="195"/>
    </row>
    <row r="293" ht="15.75">
      <c r="D293" s="195"/>
    </row>
    <row r="294" ht="15.75">
      <c r="D294" s="195"/>
    </row>
    <row r="295" ht="15.75">
      <c r="D295" s="195"/>
    </row>
    <row r="296" ht="15.75">
      <c r="D296" s="195"/>
    </row>
    <row r="297" ht="15.75">
      <c r="D297" s="195"/>
    </row>
    <row r="298" ht="15.75">
      <c r="D298" s="195"/>
    </row>
    <row r="299" ht="15.75">
      <c r="D299" s="195"/>
    </row>
    <row r="300" ht="15.75">
      <c r="D300" s="195"/>
    </row>
    <row r="301" ht="15.75">
      <c r="D301" s="195"/>
    </row>
    <row r="302" ht="15.75">
      <c r="D302" s="195"/>
    </row>
    <row r="303" ht="15.75">
      <c r="D303" s="195"/>
    </row>
    <row r="304" ht="15.75">
      <c r="D304" s="195"/>
    </row>
    <row r="305" ht="15.75">
      <c r="D305" s="195"/>
    </row>
    <row r="306" ht="15.75">
      <c r="D306" s="195"/>
    </row>
    <row r="307" ht="15.75">
      <c r="D307" s="195"/>
    </row>
    <row r="308" ht="15.75">
      <c r="D308" s="195"/>
    </row>
    <row r="309" ht="15.75">
      <c r="D309" s="195"/>
    </row>
    <row r="310" ht="15.75">
      <c r="D310" s="195"/>
    </row>
    <row r="311" ht="15.75">
      <c r="D311" s="195"/>
    </row>
    <row r="312" ht="15.75">
      <c r="D312" s="195"/>
    </row>
    <row r="313" ht="15.75">
      <c r="D313" s="195"/>
    </row>
    <row r="314" ht="15.75">
      <c r="D314" s="195"/>
    </row>
    <row r="315" ht="15.75">
      <c r="D315" s="195"/>
    </row>
    <row r="316" ht="15.75">
      <c r="D316" s="195"/>
    </row>
    <row r="317" ht="15.75">
      <c r="D317" s="195"/>
    </row>
    <row r="318" ht="15.75">
      <c r="D318" s="195"/>
    </row>
    <row r="319" ht="15.75">
      <c r="D319" s="195"/>
    </row>
    <row r="320" ht="15.75">
      <c r="D320" s="195"/>
    </row>
    <row r="321" ht="15.75">
      <c r="D321" s="195"/>
    </row>
    <row r="322" ht="15.75">
      <c r="D322" s="195"/>
    </row>
    <row r="323" ht="15.75">
      <c r="D323" s="195"/>
    </row>
    <row r="324" ht="15.75">
      <c r="D324" s="195"/>
    </row>
    <row r="325" ht="15.75">
      <c r="D325" s="195"/>
    </row>
    <row r="326" ht="15.75">
      <c r="D326" s="195"/>
    </row>
    <row r="327" ht="15.75">
      <c r="D327" s="195"/>
    </row>
    <row r="328" ht="15.75">
      <c r="D328" s="195"/>
    </row>
    <row r="329" ht="15.75">
      <c r="D329" s="195"/>
    </row>
    <row r="330" ht="15.75">
      <c r="D330" s="195"/>
    </row>
    <row r="331" ht="15.75">
      <c r="D331" s="195"/>
    </row>
    <row r="332" ht="15.75">
      <c r="D332" s="195"/>
    </row>
    <row r="333" ht="15.75">
      <c r="D333" s="195"/>
    </row>
    <row r="334" ht="15.75">
      <c r="D334" s="195"/>
    </row>
    <row r="335" ht="15.75">
      <c r="D335" s="195"/>
    </row>
    <row r="336" ht="15.75">
      <c r="D336" s="195"/>
    </row>
    <row r="337" ht="15.75">
      <c r="D337" s="195"/>
    </row>
    <row r="338" ht="15.75">
      <c r="D338" s="195"/>
    </row>
    <row r="339" ht="15.75">
      <c r="D339" s="195"/>
    </row>
    <row r="340" ht="15.75">
      <c r="D340" s="195"/>
    </row>
    <row r="341" ht="15.75">
      <c r="D341" s="195"/>
    </row>
    <row r="342" ht="15.75">
      <c r="D342" s="195"/>
    </row>
    <row r="343" ht="15.75">
      <c r="D343" s="195"/>
    </row>
    <row r="344" ht="15.75">
      <c r="D344" s="195"/>
    </row>
    <row r="345" ht="15.75">
      <c r="D345" s="195"/>
    </row>
    <row r="346" ht="15.75">
      <c r="D346" s="195"/>
    </row>
    <row r="347" ht="15.75">
      <c r="D347" s="195"/>
    </row>
    <row r="348" ht="15.75">
      <c r="D348" s="195"/>
    </row>
    <row r="349" ht="15.75">
      <c r="D349" s="195"/>
    </row>
    <row r="350" ht="15.75">
      <c r="D350" s="195"/>
    </row>
    <row r="351" ht="15.75">
      <c r="D351" s="195"/>
    </row>
    <row r="352" ht="15.75">
      <c r="D352" s="195"/>
    </row>
    <row r="353" ht="15.75">
      <c r="D353" s="195"/>
    </row>
    <row r="354" ht="15.75">
      <c r="D354" s="195"/>
    </row>
    <row r="355" ht="15.75">
      <c r="D355" s="195"/>
    </row>
    <row r="356" ht="15.75">
      <c r="D356" s="195"/>
    </row>
    <row r="357" ht="15.75">
      <c r="D357" s="195"/>
    </row>
    <row r="358" ht="15.75">
      <c r="D358" s="195"/>
    </row>
    <row r="359" ht="15.75">
      <c r="D359" s="195"/>
    </row>
    <row r="360" ht="15.75">
      <c r="D360" s="195"/>
    </row>
    <row r="361" ht="15.75">
      <c r="D361" s="195"/>
    </row>
    <row r="362" ht="15.75">
      <c r="D362" s="195"/>
    </row>
    <row r="363" ht="15.75">
      <c r="D363" s="195"/>
    </row>
    <row r="364" ht="15.75">
      <c r="D364" s="195"/>
    </row>
    <row r="365" ht="15.75">
      <c r="D365" s="195"/>
    </row>
    <row r="366" ht="15.75">
      <c r="D366" s="195"/>
    </row>
    <row r="367" ht="15.75">
      <c r="D367" s="195"/>
    </row>
    <row r="368" ht="15.75">
      <c r="D368" s="195"/>
    </row>
    <row r="369" ht="15.75">
      <c r="D369" s="195"/>
    </row>
    <row r="370" ht="15.75">
      <c r="D370" s="195"/>
    </row>
    <row r="371" ht="15.75">
      <c r="D371" s="195"/>
    </row>
    <row r="372" ht="15.75">
      <c r="D372" s="195"/>
    </row>
    <row r="373" ht="15.75">
      <c r="D373" s="195"/>
    </row>
    <row r="374" ht="15.75">
      <c r="D374" s="195"/>
    </row>
    <row r="375" ht="15.75">
      <c r="D375" s="195"/>
    </row>
    <row r="376" ht="15.75">
      <c r="D376" s="195"/>
    </row>
    <row r="377" ht="15.75">
      <c r="D377" s="195"/>
    </row>
    <row r="378" ht="15.75">
      <c r="D378" s="195"/>
    </row>
    <row r="379" ht="15.75">
      <c r="D379" s="195"/>
    </row>
    <row r="380" ht="15.75">
      <c r="D380" s="195"/>
    </row>
    <row r="381" ht="15.75">
      <c r="D381" s="195"/>
    </row>
    <row r="382" ht="15.75">
      <c r="D382" s="195"/>
    </row>
    <row r="383" ht="15.75">
      <c r="D383" s="195"/>
    </row>
    <row r="384" ht="15.75">
      <c r="D384" s="195"/>
    </row>
    <row r="385" ht="15.75">
      <c r="D385" s="195"/>
    </row>
    <row r="386" ht="15.75">
      <c r="D386" s="195"/>
    </row>
    <row r="387" ht="15.75">
      <c r="D387" s="195"/>
    </row>
    <row r="388" ht="15.75">
      <c r="D388" s="195"/>
    </row>
    <row r="389" ht="15.75">
      <c r="D389" s="195"/>
    </row>
    <row r="390" ht="15.75">
      <c r="D390" s="195"/>
    </row>
    <row r="391" ht="15.75">
      <c r="D391" s="195"/>
    </row>
    <row r="392" ht="15.75">
      <c r="D392" s="195"/>
    </row>
    <row r="393" ht="15.75">
      <c r="D393" s="195"/>
    </row>
    <row r="394" ht="15.75">
      <c r="D394" s="195"/>
    </row>
    <row r="395" ht="15.75">
      <c r="D395" s="195"/>
    </row>
    <row r="396" ht="15.75">
      <c r="D396" s="195"/>
    </row>
    <row r="397" ht="15.75">
      <c r="D397" s="195"/>
    </row>
    <row r="398" ht="15.75">
      <c r="D398" s="195"/>
    </row>
    <row r="399" ht="15.75">
      <c r="D399" s="195"/>
    </row>
    <row r="400" ht="15.75">
      <c r="D400" s="195"/>
    </row>
    <row r="401" ht="15.75">
      <c r="D401" s="195"/>
    </row>
    <row r="402" ht="15.75">
      <c r="D402" s="195"/>
    </row>
    <row r="403" ht="15.75">
      <c r="D403" s="195"/>
    </row>
    <row r="404" ht="15.75">
      <c r="D404" s="195"/>
    </row>
    <row r="405" ht="15.75">
      <c r="D405" s="195"/>
    </row>
    <row r="406" ht="15.75">
      <c r="D406" s="195"/>
    </row>
    <row r="407" ht="15.75">
      <c r="D407" s="195"/>
    </row>
    <row r="408" ht="15.75">
      <c r="D408" s="195"/>
    </row>
    <row r="409" ht="15.75">
      <c r="D409" s="195"/>
    </row>
    <row r="410" ht="15.75">
      <c r="D410" s="195"/>
    </row>
    <row r="411" ht="15.75">
      <c r="D411" s="195"/>
    </row>
    <row r="412" ht="15.75">
      <c r="D412" s="195"/>
    </row>
    <row r="413" ht="15.75">
      <c r="D413" s="195"/>
    </row>
    <row r="414" ht="15.75">
      <c r="D414" s="195"/>
    </row>
    <row r="415" ht="15.75">
      <c r="D415" s="195"/>
    </row>
    <row r="416" ht="15.75">
      <c r="D416" s="195"/>
    </row>
    <row r="417" ht="15.75">
      <c r="D417" s="195"/>
    </row>
    <row r="418" ht="15.75">
      <c r="D418" s="195"/>
    </row>
    <row r="419" ht="15.75">
      <c r="D419" s="195"/>
    </row>
    <row r="420" ht="15.75">
      <c r="D420" s="195"/>
    </row>
    <row r="421" ht="15.75">
      <c r="D421" s="195"/>
    </row>
    <row r="422" ht="15.75">
      <c r="D422" s="195"/>
    </row>
    <row r="423" ht="15.75">
      <c r="D423" s="195"/>
    </row>
    <row r="424" ht="15.75">
      <c r="D424" s="195"/>
    </row>
    <row r="425" ht="15.75">
      <c r="D425" s="195"/>
    </row>
    <row r="426" ht="15.75">
      <c r="D426" s="195"/>
    </row>
    <row r="427" ht="15.75">
      <c r="D427" s="195"/>
    </row>
    <row r="428" ht="15.75">
      <c r="D428" s="195"/>
    </row>
    <row r="429" ht="15.75">
      <c r="D429" s="195"/>
    </row>
    <row r="430" ht="15.75">
      <c r="D430" s="195"/>
    </row>
    <row r="431" ht="15.75">
      <c r="D431" s="195"/>
    </row>
    <row r="432" ht="15.75">
      <c r="D432" s="195"/>
    </row>
    <row r="433" ht="15.75">
      <c r="D433" s="195"/>
    </row>
    <row r="434" ht="15.75">
      <c r="D434" s="195"/>
    </row>
    <row r="435" ht="15.75">
      <c r="D435" s="195"/>
    </row>
    <row r="436" ht="15.75">
      <c r="D436" s="195"/>
    </row>
    <row r="437" ht="15.75">
      <c r="D437" s="195"/>
    </row>
    <row r="438" ht="15.75">
      <c r="D438" s="195"/>
    </row>
    <row r="439" ht="15.75">
      <c r="D439" s="195"/>
    </row>
    <row r="440" ht="15.75">
      <c r="D440" s="195"/>
    </row>
    <row r="441" ht="15.75">
      <c r="D441" s="195"/>
    </row>
    <row r="442" ht="15.75">
      <c r="D442" s="195"/>
    </row>
    <row r="443" ht="15.75">
      <c r="D443" s="195"/>
    </row>
    <row r="444" ht="15.75">
      <c r="D444" s="195"/>
    </row>
    <row r="445" ht="15.75">
      <c r="D445" s="195"/>
    </row>
    <row r="446" ht="15.75">
      <c r="D446" s="195"/>
    </row>
    <row r="447" ht="15.75">
      <c r="D447" s="195"/>
    </row>
    <row r="448" ht="15.75">
      <c r="D448" s="195"/>
    </row>
    <row r="449" ht="15.75">
      <c r="D449" s="195"/>
    </row>
    <row r="450" ht="15.75">
      <c r="D450" s="195"/>
    </row>
    <row r="451" ht="15.75">
      <c r="D451" s="195"/>
    </row>
    <row r="452" ht="15.75">
      <c r="D452" s="195"/>
    </row>
    <row r="453" ht="15.75">
      <c r="D453" s="195"/>
    </row>
    <row r="454" ht="15.75">
      <c r="D454" s="195"/>
    </row>
    <row r="455" ht="15.75">
      <c r="D455" s="195"/>
    </row>
    <row r="456" ht="15.75">
      <c r="D456" s="195"/>
    </row>
    <row r="457" ht="15.75">
      <c r="D457" s="195"/>
    </row>
    <row r="458" ht="15.75">
      <c r="D458" s="195"/>
    </row>
    <row r="459" ht="15.75">
      <c r="D459" s="195"/>
    </row>
    <row r="460" ht="15.75">
      <c r="D460" s="195"/>
    </row>
    <row r="461" ht="15.75">
      <c r="D461" s="195"/>
    </row>
    <row r="462" ht="15.75">
      <c r="D462" s="195"/>
    </row>
    <row r="463" ht="15.75">
      <c r="D463" s="195"/>
    </row>
    <row r="464" ht="15.75">
      <c r="D464" s="195"/>
    </row>
    <row r="465" ht="15.75">
      <c r="D465" s="195"/>
    </row>
    <row r="466" ht="15.75">
      <c r="D466" s="195"/>
    </row>
    <row r="467" ht="15.75">
      <c r="D467" s="195"/>
    </row>
    <row r="468" ht="15.75">
      <c r="D468" s="195"/>
    </row>
    <row r="469" ht="15.75">
      <c r="D469" s="195"/>
    </row>
    <row r="470" ht="15.75">
      <c r="D470" s="195"/>
    </row>
    <row r="471" ht="15.75">
      <c r="D471" s="195"/>
    </row>
    <row r="472" ht="15.75">
      <c r="D472" s="195"/>
    </row>
    <row r="473" ht="15.75">
      <c r="D473" s="195"/>
    </row>
    <row r="474" ht="15.75">
      <c r="D474" s="195"/>
    </row>
  </sheetData>
  <sheetProtection/>
  <mergeCells count="11">
    <mergeCell ref="A3:E3"/>
    <mergeCell ref="A4:E4"/>
    <mergeCell ref="A1:E1"/>
    <mergeCell ref="A5:E5"/>
    <mergeCell ref="A6:E6"/>
    <mergeCell ref="A11:E11"/>
    <mergeCell ref="A9:E9"/>
    <mergeCell ref="D12:E12"/>
    <mergeCell ref="A289:D289"/>
    <mergeCell ref="A2:E2"/>
    <mergeCell ref="A8:D8"/>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tabColor rgb="FF92D050"/>
  </sheetPr>
  <dimension ref="A1:BA399"/>
  <sheetViews>
    <sheetView zoomScalePageLayoutView="0" workbookViewId="0" topLeftCell="A1">
      <selection activeCell="C6" sqref="C6:E6"/>
    </sheetView>
  </sheetViews>
  <sheetFormatPr defaultColWidth="9.00390625" defaultRowHeight="12.75"/>
  <cols>
    <col min="1" max="1" width="80.375" style="26" customWidth="1"/>
    <col min="2" max="2" width="6.75390625" style="3" customWidth="1"/>
    <col min="3" max="3" width="16.25390625" style="3" customWidth="1"/>
    <col min="4" max="4" width="5.125" style="10" customWidth="1"/>
    <col min="5" max="5" width="16.75390625" style="10" customWidth="1"/>
    <col min="6" max="6" width="5.00390625" style="10" customWidth="1"/>
    <col min="7" max="7" width="13.125" style="13" customWidth="1"/>
    <col min="8" max="16384" width="9.125" style="3" customWidth="1"/>
  </cols>
  <sheetData>
    <row r="1" spans="1:7" s="11" customFormat="1" ht="15" customHeight="1">
      <c r="A1" s="28"/>
      <c r="C1" s="252" t="s">
        <v>603</v>
      </c>
      <c r="D1" s="257"/>
      <c r="E1" s="257"/>
      <c r="F1" s="257"/>
      <c r="G1" s="257"/>
    </row>
    <row r="2" spans="1:7" s="11" customFormat="1" ht="13.5" customHeight="1">
      <c r="A2" s="28"/>
      <c r="C2" s="252" t="s">
        <v>287</v>
      </c>
      <c r="D2" s="257"/>
      <c r="E2" s="257"/>
      <c r="F2" s="257"/>
      <c r="G2" s="257"/>
    </row>
    <row r="3" spans="1:7" s="11" customFormat="1" ht="13.5" customHeight="1">
      <c r="A3" s="28"/>
      <c r="C3" s="252" t="s">
        <v>288</v>
      </c>
      <c r="D3" s="257"/>
      <c r="E3" s="257"/>
      <c r="F3" s="257"/>
      <c r="G3" s="257"/>
    </row>
    <row r="4" spans="1:7" s="11" customFormat="1" ht="13.5" customHeight="1">
      <c r="A4" s="28"/>
      <c r="C4" s="252" t="s">
        <v>258</v>
      </c>
      <c r="D4" s="257"/>
      <c r="E4" s="257"/>
      <c r="F4" s="257"/>
      <c r="G4" s="257"/>
    </row>
    <row r="5" spans="1:7" s="11" customFormat="1" ht="13.5" customHeight="1">
      <c r="A5" s="28"/>
      <c r="C5" s="253" t="s">
        <v>934</v>
      </c>
      <c r="D5" s="257"/>
      <c r="E5" s="257"/>
      <c r="F5" s="257"/>
      <c r="G5" s="257"/>
    </row>
    <row r="6" spans="1:7" s="11" customFormat="1" ht="13.5" customHeight="1">
      <c r="A6" s="28"/>
      <c r="C6" s="253" t="s">
        <v>935</v>
      </c>
      <c r="D6" s="259"/>
      <c r="E6" s="259"/>
      <c r="F6" s="43"/>
      <c r="G6" s="43"/>
    </row>
    <row r="7" spans="1:7" s="11" customFormat="1" ht="13.5" customHeight="1">
      <c r="A7" s="28"/>
      <c r="C7" s="85"/>
      <c r="D7" s="43"/>
      <c r="E7" s="43"/>
      <c r="F7" s="43"/>
      <c r="G7" s="43"/>
    </row>
    <row r="8" spans="1:7" s="11" customFormat="1" ht="13.5" customHeight="1">
      <c r="A8" s="28"/>
      <c r="C8" s="85"/>
      <c r="D8" s="43"/>
      <c r="E8" s="43"/>
      <c r="F8" s="43"/>
      <c r="G8" s="43"/>
    </row>
    <row r="9" spans="1:7" s="11" customFormat="1" ht="13.5" customHeight="1">
      <c r="A9" s="28"/>
      <c r="C9" s="253"/>
      <c r="D9" s="257"/>
      <c r="E9" s="257"/>
      <c r="F9" s="43"/>
      <c r="G9" s="43"/>
    </row>
    <row r="10" spans="1:7" ht="15.75">
      <c r="A10" s="254" t="s">
        <v>240</v>
      </c>
      <c r="B10" s="265"/>
      <c r="C10" s="265"/>
      <c r="D10" s="265"/>
      <c r="E10" s="265"/>
      <c r="F10" s="9"/>
      <c r="G10" s="9"/>
    </row>
    <row r="11" spans="1:7" ht="15.75">
      <c r="A11" s="254" t="s">
        <v>558</v>
      </c>
      <c r="B11" s="265"/>
      <c r="C11" s="265"/>
      <c r="D11" s="265"/>
      <c r="E11" s="265"/>
      <c r="F11" s="9"/>
      <c r="G11" s="9"/>
    </row>
    <row r="12" spans="5:7" ht="15.75">
      <c r="E12" s="16" t="s">
        <v>552</v>
      </c>
      <c r="F12" s="251"/>
      <c r="G12" s="251"/>
    </row>
    <row r="13" spans="1:7" s="16" customFormat="1" ht="31.5">
      <c r="A13" s="32" t="s">
        <v>275</v>
      </c>
      <c r="B13" s="31" t="s">
        <v>241</v>
      </c>
      <c r="C13" s="31" t="s">
        <v>239</v>
      </c>
      <c r="D13" s="33" t="s">
        <v>8</v>
      </c>
      <c r="E13" s="34" t="s">
        <v>261</v>
      </c>
      <c r="F13" s="20"/>
      <c r="G13" s="41"/>
    </row>
    <row r="14" spans="1:7" s="16" customFormat="1" ht="15.75" customHeight="1">
      <c r="A14" s="1">
        <v>1</v>
      </c>
      <c r="B14" s="14">
        <v>2</v>
      </c>
      <c r="C14" s="14">
        <v>3</v>
      </c>
      <c r="D14" s="14">
        <v>4</v>
      </c>
      <c r="E14" s="15">
        <v>5</v>
      </c>
      <c r="F14" s="10"/>
      <c r="G14" s="10"/>
    </row>
    <row r="15" spans="1:7" s="16" customFormat="1" ht="31.5">
      <c r="A15" s="8" t="s">
        <v>204</v>
      </c>
      <c r="B15" s="36">
        <v>706</v>
      </c>
      <c r="C15" s="36"/>
      <c r="D15" s="36"/>
      <c r="E15" s="91">
        <f>E16+E116+E131+E135+E154+E184+E221+E270+E291+E306+E327+E127+E318</f>
        <v>2013076939.6</v>
      </c>
      <c r="F15" s="10"/>
      <c r="G15" s="10"/>
    </row>
    <row r="16" spans="1:7" s="16" customFormat="1" ht="31.5">
      <c r="A16" s="29" t="s">
        <v>68</v>
      </c>
      <c r="B16" s="14">
        <v>706</v>
      </c>
      <c r="C16" s="4" t="s">
        <v>49</v>
      </c>
      <c r="D16" s="4"/>
      <c r="E16" s="91">
        <f>E58+E89+E108+E65+E76+E82+E22+E37+E17</f>
        <v>1331485124.44</v>
      </c>
      <c r="F16" s="22"/>
      <c r="G16" s="23"/>
    </row>
    <row r="17" spans="1:7" s="18" customFormat="1" ht="15.75">
      <c r="A17" s="2" t="s">
        <v>518</v>
      </c>
      <c r="B17" s="14">
        <v>706</v>
      </c>
      <c r="C17" s="6" t="s">
        <v>512</v>
      </c>
      <c r="D17" s="6"/>
      <c r="E17" s="92">
        <f>E18+E20</f>
        <v>1730282.7</v>
      </c>
      <c r="F17" s="3"/>
      <c r="G17" s="3"/>
    </row>
    <row r="18" spans="1:7" s="18" customFormat="1" ht="36" customHeight="1">
      <c r="A18" s="2" t="s">
        <v>513</v>
      </c>
      <c r="B18" s="14">
        <v>706</v>
      </c>
      <c r="C18" s="6" t="s">
        <v>514</v>
      </c>
      <c r="D18" s="6"/>
      <c r="E18" s="92">
        <f>E19</f>
        <v>361109.23</v>
      </c>
      <c r="F18" s="3"/>
      <c r="G18" s="3"/>
    </row>
    <row r="19" spans="1:7" s="18" customFormat="1" ht="31.5">
      <c r="A19" s="2" t="s">
        <v>328</v>
      </c>
      <c r="B19" s="14">
        <v>706</v>
      </c>
      <c r="C19" s="6" t="s">
        <v>514</v>
      </c>
      <c r="D19" s="6" t="s">
        <v>329</v>
      </c>
      <c r="E19" s="92">
        <v>361109.23</v>
      </c>
      <c r="F19" s="3"/>
      <c r="G19" s="3"/>
    </row>
    <row r="20" spans="1:7" s="18" customFormat="1" ht="35.25" customHeight="1">
      <c r="A20" s="2" t="s">
        <v>590</v>
      </c>
      <c r="B20" s="14">
        <v>706</v>
      </c>
      <c r="C20" s="6" t="s">
        <v>592</v>
      </c>
      <c r="D20" s="6"/>
      <c r="E20" s="92">
        <f>E21</f>
        <v>1369173.47</v>
      </c>
      <c r="F20" s="3"/>
      <c r="G20" s="3"/>
    </row>
    <row r="21" spans="1:7" s="18" customFormat="1" ht="31.5">
      <c r="A21" s="2" t="s">
        <v>328</v>
      </c>
      <c r="B21" s="14">
        <v>706</v>
      </c>
      <c r="C21" s="6" t="s">
        <v>592</v>
      </c>
      <c r="D21" s="6" t="s">
        <v>329</v>
      </c>
      <c r="E21" s="92">
        <v>1369173.47</v>
      </c>
      <c r="F21" s="3"/>
      <c r="G21" s="3"/>
    </row>
    <row r="22" spans="1:53" s="46" customFormat="1" ht="31.5">
      <c r="A22" s="2" t="s">
        <v>116</v>
      </c>
      <c r="B22" s="14">
        <v>706</v>
      </c>
      <c r="C22" s="6" t="s">
        <v>50</v>
      </c>
      <c r="D22" s="6"/>
      <c r="E22" s="92">
        <f>E29+E31+E33+E35+E23+E25+E27</f>
        <v>424936660</v>
      </c>
      <c r="F22" s="3"/>
      <c r="G22" s="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row>
    <row r="23" spans="1:53" s="46" customFormat="1" ht="31.5">
      <c r="A23" s="94" t="s">
        <v>821</v>
      </c>
      <c r="B23" s="14">
        <v>706</v>
      </c>
      <c r="C23" s="95" t="s">
        <v>831</v>
      </c>
      <c r="D23" s="95"/>
      <c r="E23" s="121">
        <f>E24</f>
        <v>1100160</v>
      </c>
      <c r="F23" s="3"/>
      <c r="G23" s="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row>
    <row r="24" spans="1:53" s="46" customFormat="1" ht="31.5">
      <c r="A24" s="94" t="s">
        <v>328</v>
      </c>
      <c r="B24" s="14">
        <v>706</v>
      </c>
      <c r="C24" s="95" t="s">
        <v>831</v>
      </c>
      <c r="D24" s="95" t="s">
        <v>329</v>
      </c>
      <c r="E24" s="121">
        <v>1100160</v>
      </c>
      <c r="F24" s="3"/>
      <c r="G24" s="3"/>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row>
    <row r="25" spans="1:53" s="46" customFormat="1" ht="31.5">
      <c r="A25" s="94" t="s">
        <v>823</v>
      </c>
      <c r="B25" s="14">
        <v>706</v>
      </c>
      <c r="C25" s="95" t="s">
        <v>832</v>
      </c>
      <c r="D25" s="95"/>
      <c r="E25" s="121">
        <f>E26</f>
        <v>107500</v>
      </c>
      <c r="F25" s="3"/>
      <c r="G25" s="3"/>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row>
    <row r="26" spans="1:53" s="46" customFormat="1" ht="31.5">
      <c r="A26" s="94" t="s">
        <v>328</v>
      </c>
      <c r="B26" s="14">
        <v>706</v>
      </c>
      <c r="C26" s="95" t="s">
        <v>832</v>
      </c>
      <c r="D26" s="95" t="s">
        <v>329</v>
      </c>
      <c r="E26" s="121">
        <v>107500</v>
      </c>
      <c r="F26" s="3"/>
      <c r="G26" s="3"/>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row>
    <row r="27" spans="1:53" s="46" customFormat="1" ht="31.5">
      <c r="A27" s="94" t="s">
        <v>825</v>
      </c>
      <c r="B27" s="14">
        <v>706</v>
      </c>
      <c r="C27" s="95" t="s">
        <v>833</v>
      </c>
      <c r="D27" s="95"/>
      <c r="E27" s="121">
        <f>E28</f>
        <v>107500</v>
      </c>
      <c r="F27" s="3"/>
      <c r="G27" s="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row>
    <row r="28" spans="1:53" s="46" customFormat="1" ht="31.5">
      <c r="A28" s="94" t="s">
        <v>328</v>
      </c>
      <c r="B28" s="14">
        <v>706</v>
      </c>
      <c r="C28" s="95" t="s">
        <v>833</v>
      </c>
      <c r="D28" s="95" t="s">
        <v>329</v>
      </c>
      <c r="E28" s="121">
        <v>107500</v>
      </c>
      <c r="F28" s="3"/>
      <c r="G28" s="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row>
    <row r="29" spans="1:53" s="46" customFormat="1" ht="15.75">
      <c r="A29" s="2" t="s">
        <v>277</v>
      </c>
      <c r="B29" s="14">
        <v>706</v>
      </c>
      <c r="C29" s="6" t="s">
        <v>120</v>
      </c>
      <c r="D29" s="6"/>
      <c r="E29" s="92">
        <f>E30</f>
        <v>118694000</v>
      </c>
      <c r="F29" s="3"/>
      <c r="G29" s="3"/>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row>
    <row r="30" spans="1:53" s="46" customFormat="1" ht="31.5">
      <c r="A30" s="2" t="s">
        <v>328</v>
      </c>
      <c r="B30" s="14">
        <v>706</v>
      </c>
      <c r="C30" s="6" t="s">
        <v>120</v>
      </c>
      <c r="D30" s="6" t="s">
        <v>329</v>
      </c>
      <c r="E30" s="92">
        <v>118694000</v>
      </c>
      <c r="F30" s="3"/>
      <c r="G30" s="3"/>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row>
    <row r="31" spans="1:53" s="46" customFormat="1" ht="163.5" customHeight="1">
      <c r="A31" s="2" t="s">
        <v>355</v>
      </c>
      <c r="B31" s="14">
        <v>706</v>
      </c>
      <c r="C31" s="6" t="s">
        <v>117</v>
      </c>
      <c r="D31" s="6"/>
      <c r="E31" s="92">
        <f>E32</f>
        <v>223904100</v>
      </c>
      <c r="F31" s="3"/>
      <c r="G31" s="3"/>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row>
    <row r="32" spans="1:53" s="46" customFormat="1" ht="31.5">
      <c r="A32" s="2" t="s">
        <v>328</v>
      </c>
      <c r="B32" s="14">
        <v>706</v>
      </c>
      <c r="C32" s="6" t="s">
        <v>117</v>
      </c>
      <c r="D32" s="6" t="s">
        <v>329</v>
      </c>
      <c r="E32" s="92">
        <v>223904100</v>
      </c>
      <c r="F32" s="3"/>
      <c r="G32" s="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row>
    <row r="33" spans="1:53" s="46" customFormat="1" ht="189">
      <c r="A33" s="2" t="s">
        <v>6</v>
      </c>
      <c r="B33" s="14">
        <v>706</v>
      </c>
      <c r="C33" s="6" t="s">
        <v>118</v>
      </c>
      <c r="D33" s="6"/>
      <c r="E33" s="92">
        <f>E34</f>
        <v>2555300</v>
      </c>
      <c r="F33" s="3"/>
      <c r="G33" s="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row>
    <row r="34" spans="1:53" s="46" customFormat="1" ht="31.5">
      <c r="A34" s="2" t="s">
        <v>328</v>
      </c>
      <c r="B34" s="14">
        <v>706</v>
      </c>
      <c r="C34" s="6" t="s">
        <v>118</v>
      </c>
      <c r="D34" s="6" t="s">
        <v>329</v>
      </c>
      <c r="E34" s="92">
        <v>2555300</v>
      </c>
      <c r="F34" s="3"/>
      <c r="G34" s="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row>
    <row r="35" spans="1:53" s="46" customFormat="1" ht="189">
      <c r="A35" s="2" t="s">
        <v>356</v>
      </c>
      <c r="B35" s="14">
        <v>706</v>
      </c>
      <c r="C35" s="6" t="s">
        <v>119</v>
      </c>
      <c r="D35" s="6"/>
      <c r="E35" s="92">
        <f>E36</f>
        <v>78468100</v>
      </c>
      <c r="F35" s="3"/>
      <c r="G35" s="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row>
    <row r="36" spans="1:53" s="46" customFormat="1" ht="31.5">
      <c r="A36" s="2" t="s">
        <v>328</v>
      </c>
      <c r="B36" s="14">
        <v>706</v>
      </c>
      <c r="C36" s="6" t="s">
        <v>119</v>
      </c>
      <c r="D36" s="6" t="s">
        <v>329</v>
      </c>
      <c r="E36" s="92">
        <v>78468100</v>
      </c>
      <c r="F36" s="3"/>
      <c r="G36" s="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row>
    <row r="37" spans="1:53" s="46" customFormat="1" ht="31.5">
      <c r="A37" s="2" t="s">
        <v>55</v>
      </c>
      <c r="B37" s="14">
        <v>706</v>
      </c>
      <c r="C37" s="6" t="s">
        <v>121</v>
      </c>
      <c r="D37" s="6"/>
      <c r="E37" s="92">
        <f>E57+E49+E46+E52+E54+E50+E40+E42+E44+E38</f>
        <v>633818223</v>
      </c>
      <c r="F37" s="3"/>
      <c r="G37" s="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row>
    <row r="38" spans="1:53" s="46" customFormat="1" ht="34.5" customHeight="1">
      <c r="A38" s="94" t="s">
        <v>902</v>
      </c>
      <c r="B38" s="14">
        <v>706</v>
      </c>
      <c r="C38" s="95" t="s">
        <v>903</v>
      </c>
      <c r="D38" s="95"/>
      <c r="E38" s="121">
        <f>E39</f>
        <v>425700</v>
      </c>
      <c r="F38" s="3"/>
      <c r="G38" s="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row>
    <row r="39" spans="1:53" s="46" customFormat="1" ht="31.5">
      <c r="A39" s="94" t="s">
        <v>328</v>
      </c>
      <c r="B39" s="14">
        <v>706</v>
      </c>
      <c r="C39" s="95" t="s">
        <v>903</v>
      </c>
      <c r="D39" s="95" t="s">
        <v>329</v>
      </c>
      <c r="E39" s="121">
        <v>425700</v>
      </c>
      <c r="F39" s="3"/>
      <c r="G39" s="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row>
    <row r="40" spans="1:53" s="46" customFormat="1" ht="31.5">
      <c r="A40" s="94" t="s">
        <v>821</v>
      </c>
      <c r="B40" s="14">
        <v>706</v>
      </c>
      <c r="C40" s="95" t="s">
        <v>828</v>
      </c>
      <c r="D40" s="95"/>
      <c r="E40" s="121">
        <f>E41</f>
        <v>405200</v>
      </c>
      <c r="F40" s="3"/>
      <c r="G40" s="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row>
    <row r="41" spans="1:53" s="46" customFormat="1" ht="31.5">
      <c r="A41" s="94" t="s">
        <v>328</v>
      </c>
      <c r="B41" s="14">
        <v>706</v>
      </c>
      <c r="C41" s="95" t="s">
        <v>828</v>
      </c>
      <c r="D41" s="95" t="s">
        <v>329</v>
      </c>
      <c r="E41" s="121">
        <v>405200</v>
      </c>
      <c r="F41" s="3"/>
      <c r="G41" s="3"/>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row>
    <row r="42" spans="1:53" s="46" customFormat="1" ht="31.5">
      <c r="A42" s="94" t="s">
        <v>823</v>
      </c>
      <c r="B42" s="14">
        <v>706</v>
      </c>
      <c r="C42" s="95" t="s">
        <v>829</v>
      </c>
      <c r="D42" s="95"/>
      <c r="E42" s="121">
        <f>E43</f>
        <v>100000</v>
      </c>
      <c r="F42" s="3"/>
      <c r="G42" s="3"/>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row>
    <row r="43" spans="1:53" s="46" customFormat="1" ht="31.5">
      <c r="A43" s="94" t="s">
        <v>328</v>
      </c>
      <c r="B43" s="14">
        <v>706</v>
      </c>
      <c r="C43" s="95" t="s">
        <v>829</v>
      </c>
      <c r="D43" s="95" t="s">
        <v>329</v>
      </c>
      <c r="E43" s="121">
        <v>100000</v>
      </c>
      <c r="F43" s="3"/>
      <c r="G43" s="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row>
    <row r="44" spans="1:53" s="46" customFormat="1" ht="31.5">
      <c r="A44" s="94" t="s">
        <v>825</v>
      </c>
      <c r="B44" s="14">
        <v>706</v>
      </c>
      <c r="C44" s="95" t="s">
        <v>830</v>
      </c>
      <c r="D44" s="95"/>
      <c r="E44" s="121">
        <f>E45</f>
        <v>100000</v>
      </c>
      <c r="F44" s="3"/>
      <c r="G44" s="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row>
    <row r="45" spans="1:53" s="46" customFormat="1" ht="31.5">
      <c r="A45" s="94" t="s">
        <v>328</v>
      </c>
      <c r="B45" s="14">
        <v>706</v>
      </c>
      <c r="C45" s="95" t="s">
        <v>830</v>
      </c>
      <c r="D45" s="95" t="s">
        <v>329</v>
      </c>
      <c r="E45" s="121">
        <v>100000</v>
      </c>
      <c r="F45" s="3"/>
      <c r="G45" s="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row>
    <row r="46" spans="1:53" s="46" customFormat="1" ht="15.75">
      <c r="A46" s="2" t="s">
        <v>427</v>
      </c>
      <c r="B46" s="14">
        <v>706</v>
      </c>
      <c r="C46" s="6" t="s">
        <v>426</v>
      </c>
      <c r="D46" s="6"/>
      <c r="E46" s="92">
        <f>E47</f>
        <v>6317790</v>
      </c>
      <c r="F46" s="3"/>
      <c r="G46" s="3"/>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row>
    <row r="47" spans="1:53" s="46" customFormat="1" ht="31.5">
      <c r="A47" s="2" t="s">
        <v>328</v>
      </c>
      <c r="B47" s="14">
        <v>706</v>
      </c>
      <c r="C47" s="6" t="s">
        <v>426</v>
      </c>
      <c r="D47" s="6" t="s">
        <v>329</v>
      </c>
      <c r="E47" s="92">
        <v>6317790</v>
      </c>
      <c r="F47" s="3"/>
      <c r="G47" s="3"/>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row>
    <row r="48" spans="1:53" s="45" customFormat="1" ht="31.5">
      <c r="A48" s="2" t="s">
        <v>330</v>
      </c>
      <c r="B48" s="14">
        <v>706</v>
      </c>
      <c r="C48" s="6" t="s">
        <v>125</v>
      </c>
      <c r="D48" s="6"/>
      <c r="E48" s="92">
        <f>E49</f>
        <v>157598000</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row>
    <row r="49" spans="1:53" s="45" customFormat="1" ht="31.5">
      <c r="A49" s="2" t="s">
        <v>328</v>
      </c>
      <c r="B49" s="14">
        <v>706</v>
      </c>
      <c r="C49" s="6" t="s">
        <v>125</v>
      </c>
      <c r="D49" s="6" t="s">
        <v>329</v>
      </c>
      <c r="E49" s="119">
        <v>157598000</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row>
    <row r="50" spans="1:53" s="45" customFormat="1" ht="37.5" customHeight="1">
      <c r="A50" s="2" t="s">
        <v>500</v>
      </c>
      <c r="B50" s="14">
        <v>706</v>
      </c>
      <c r="C50" s="6" t="s">
        <v>499</v>
      </c>
      <c r="D50" s="6"/>
      <c r="E50" s="92">
        <f>E51</f>
        <v>42313698</v>
      </c>
      <c r="F50" s="22"/>
      <c r="G50" s="24"/>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row>
    <row r="51" spans="1:53" s="45" customFormat="1" ht="31.5">
      <c r="A51" s="2" t="s">
        <v>328</v>
      </c>
      <c r="B51" s="14">
        <v>706</v>
      </c>
      <c r="C51" s="6" t="s">
        <v>499</v>
      </c>
      <c r="D51" s="6" t="s">
        <v>329</v>
      </c>
      <c r="E51" s="92">
        <v>42313698</v>
      </c>
      <c r="F51" s="22"/>
      <c r="G51" s="2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row>
    <row r="52" spans="1:53" s="45" customFormat="1" ht="157.5">
      <c r="A52" s="2" t="s">
        <v>357</v>
      </c>
      <c r="B52" s="14">
        <v>706</v>
      </c>
      <c r="C52" s="6" t="s">
        <v>122</v>
      </c>
      <c r="D52" s="6"/>
      <c r="E52" s="92">
        <f>E53</f>
        <v>371717235</v>
      </c>
      <c r="F52" s="22"/>
      <c r="G52" s="2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row>
    <row r="53" spans="1:53" s="45" customFormat="1" ht="31.5">
      <c r="A53" s="2" t="s">
        <v>328</v>
      </c>
      <c r="B53" s="14">
        <v>706</v>
      </c>
      <c r="C53" s="6" t="s">
        <v>122</v>
      </c>
      <c r="D53" s="6" t="s">
        <v>329</v>
      </c>
      <c r="E53" s="92">
        <v>371717235</v>
      </c>
      <c r="F53" s="22"/>
      <c r="G53" s="2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row>
    <row r="54" spans="1:53" s="45" customFormat="1" ht="157.5">
      <c r="A54" s="2" t="s">
        <v>358</v>
      </c>
      <c r="B54" s="14">
        <v>706</v>
      </c>
      <c r="C54" s="6" t="s">
        <v>123</v>
      </c>
      <c r="D54" s="6"/>
      <c r="E54" s="92">
        <f>E55</f>
        <v>15916500</v>
      </c>
      <c r="F54" s="22"/>
      <c r="G54" s="2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row>
    <row r="55" spans="1:53" s="45" customFormat="1" ht="31.5">
      <c r="A55" s="2" t="s">
        <v>328</v>
      </c>
      <c r="B55" s="14">
        <v>706</v>
      </c>
      <c r="C55" s="6" t="s">
        <v>123</v>
      </c>
      <c r="D55" s="6" t="s">
        <v>329</v>
      </c>
      <c r="E55" s="92">
        <v>15916500</v>
      </c>
      <c r="F55" s="22"/>
      <c r="G55" s="2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row>
    <row r="56" spans="1:53" s="45" customFormat="1" ht="173.25">
      <c r="A56" s="2" t="s">
        <v>359</v>
      </c>
      <c r="B56" s="14">
        <v>706</v>
      </c>
      <c r="C56" s="6" t="s">
        <v>124</v>
      </c>
      <c r="D56" s="6"/>
      <c r="E56" s="92">
        <f>E57</f>
        <v>38924100</v>
      </c>
      <c r="F56" s="22"/>
      <c r="G56" s="2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row>
    <row r="57" spans="1:53" s="45" customFormat="1" ht="31.5">
      <c r="A57" s="2" t="s">
        <v>328</v>
      </c>
      <c r="B57" s="14">
        <v>706</v>
      </c>
      <c r="C57" s="6" t="s">
        <v>124</v>
      </c>
      <c r="D57" s="6" t="s">
        <v>329</v>
      </c>
      <c r="E57" s="92">
        <v>38924100</v>
      </c>
      <c r="F57" s="22"/>
      <c r="G57" s="2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row>
    <row r="58" spans="1:53" s="45" customFormat="1" ht="31.5">
      <c r="A58" s="2" t="s">
        <v>126</v>
      </c>
      <c r="B58" s="14">
        <v>706</v>
      </c>
      <c r="C58" s="6" t="s">
        <v>127</v>
      </c>
      <c r="D58" s="6"/>
      <c r="E58" s="92">
        <f>E61+E59+E63</f>
        <v>76570200</v>
      </c>
      <c r="F58" s="22"/>
      <c r="G58" s="2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row>
    <row r="59" spans="1:53" s="45" customFormat="1" ht="47.25">
      <c r="A59" s="2" t="s">
        <v>378</v>
      </c>
      <c r="B59" s="14">
        <v>706</v>
      </c>
      <c r="C59" s="6" t="s">
        <v>34</v>
      </c>
      <c r="D59" s="6"/>
      <c r="E59" s="92">
        <f>E60</f>
        <v>14733200</v>
      </c>
      <c r="F59" s="22"/>
      <c r="G59" s="2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row>
    <row r="60" spans="1:53" s="45" customFormat="1" ht="31.5">
      <c r="A60" s="2" t="s">
        <v>328</v>
      </c>
      <c r="B60" s="14">
        <v>706</v>
      </c>
      <c r="C60" s="6" t="s">
        <v>34</v>
      </c>
      <c r="D60" s="6" t="s">
        <v>329</v>
      </c>
      <c r="E60" s="92">
        <v>14733200</v>
      </c>
      <c r="F60" s="22"/>
      <c r="G60" s="2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row>
    <row r="61" spans="1:53" s="45" customFormat="1" ht="15.75">
      <c r="A61" s="2" t="s">
        <v>113</v>
      </c>
      <c r="B61" s="14">
        <v>706</v>
      </c>
      <c r="C61" s="6" t="s">
        <v>128</v>
      </c>
      <c r="D61" s="6"/>
      <c r="E61" s="92">
        <f>E62</f>
        <v>49737000</v>
      </c>
      <c r="F61" s="22"/>
      <c r="G61" s="2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row>
    <row r="62" spans="1:53" s="45" customFormat="1" ht="31.5">
      <c r="A62" s="2" t="s">
        <v>328</v>
      </c>
      <c r="B62" s="14">
        <v>706</v>
      </c>
      <c r="C62" s="6" t="s">
        <v>128</v>
      </c>
      <c r="D62" s="6" t="s">
        <v>329</v>
      </c>
      <c r="E62" s="92">
        <v>49737000</v>
      </c>
      <c r="F62" s="22"/>
      <c r="G62" s="2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row>
    <row r="63" spans="1:53" s="45" customFormat="1" ht="31.5">
      <c r="A63" s="2" t="s">
        <v>515</v>
      </c>
      <c r="B63" s="14">
        <v>706</v>
      </c>
      <c r="C63" s="6" t="s">
        <v>562</v>
      </c>
      <c r="D63" s="6"/>
      <c r="E63" s="92">
        <f>E64</f>
        <v>12100000</v>
      </c>
      <c r="F63" s="22"/>
      <c r="G63" s="2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row>
    <row r="64" spans="1:53" s="45" customFormat="1" ht="31.5">
      <c r="A64" s="2" t="s">
        <v>328</v>
      </c>
      <c r="B64" s="14">
        <v>706</v>
      </c>
      <c r="C64" s="6" t="s">
        <v>562</v>
      </c>
      <c r="D64" s="6" t="s">
        <v>329</v>
      </c>
      <c r="E64" s="92">
        <v>12100000</v>
      </c>
      <c r="F64" s="22"/>
      <c r="G64" s="2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row>
    <row r="65" spans="1:53" s="45" customFormat="1" ht="31.5">
      <c r="A65" s="2" t="s">
        <v>213</v>
      </c>
      <c r="B65" s="14">
        <v>706</v>
      </c>
      <c r="C65" s="6" t="s">
        <v>130</v>
      </c>
      <c r="D65" s="6"/>
      <c r="E65" s="92">
        <f>E66+E73+E71+E69</f>
        <v>23310500</v>
      </c>
      <c r="F65" s="22"/>
      <c r="G65" s="2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row>
    <row r="66" spans="1:53" s="45" customFormat="1" ht="18" customHeight="1">
      <c r="A66" s="2" t="s">
        <v>298</v>
      </c>
      <c r="B66" s="14">
        <v>706</v>
      </c>
      <c r="C66" s="6" t="s">
        <v>41</v>
      </c>
      <c r="D66" s="6"/>
      <c r="E66" s="92">
        <f>E67+E68</f>
        <v>2150000</v>
      </c>
      <c r="F66" s="22"/>
      <c r="G66" s="2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row>
    <row r="67" spans="1:53" s="45" customFormat="1" ht="15.75">
      <c r="A67" s="2" t="s">
        <v>333</v>
      </c>
      <c r="B67" s="14">
        <v>706</v>
      </c>
      <c r="C67" s="6" t="s">
        <v>41</v>
      </c>
      <c r="D67" s="6" t="s">
        <v>332</v>
      </c>
      <c r="E67" s="92">
        <v>550000</v>
      </c>
      <c r="F67" s="22"/>
      <c r="G67" s="2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row>
    <row r="68" spans="1:53" s="45" customFormat="1" ht="31.5">
      <c r="A68" s="2" t="s">
        <v>328</v>
      </c>
      <c r="B68" s="14">
        <v>706</v>
      </c>
      <c r="C68" s="6" t="s">
        <v>41</v>
      </c>
      <c r="D68" s="6" t="s">
        <v>329</v>
      </c>
      <c r="E68" s="92">
        <v>1600000</v>
      </c>
      <c r="F68" s="22"/>
      <c r="G68" s="2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row>
    <row r="69" spans="1:53" s="45" customFormat="1" ht="15.75">
      <c r="A69" s="2" t="s">
        <v>491</v>
      </c>
      <c r="B69" s="14">
        <v>706</v>
      </c>
      <c r="C69" s="6" t="s">
        <v>492</v>
      </c>
      <c r="D69" s="6"/>
      <c r="E69" s="92">
        <f>E70</f>
        <v>1000000</v>
      </c>
      <c r="F69" s="22"/>
      <c r="G69" s="2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row>
    <row r="70" spans="1:53" s="45" customFormat="1" ht="31.5">
      <c r="A70" s="2" t="s">
        <v>328</v>
      </c>
      <c r="B70" s="14">
        <v>706</v>
      </c>
      <c r="C70" s="6" t="s">
        <v>492</v>
      </c>
      <c r="D70" s="6" t="s">
        <v>329</v>
      </c>
      <c r="E70" s="92">
        <v>1000000</v>
      </c>
      <c r="F70" s="22"/>
      <c r="G70" s="2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row>
    <row r="71" spans="1:53" s="45" customFormat="1" ht="63">
      <c r="A71" s="2" t="s">
        <v>435</v>
      </c>
      <c r="B71" s="14">
        <v>706</v>
      </c>
      <c r="C71" s="6" t="s">
        <v>43</v>
      </c>
      <c r="D71" s="6"/>
      <c r="E71" s="92">
        <f>E72</f>
        <v>3442400</v>
      </c>
      <c r="F71" s="22"/>
      <c r="G71" s="2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row>
    <row r="72" spans="1:53" s="45" customFormat="1" ht="15.75">
      <c r="A72" s="2" t="s">
        <v>333</v>
      </c>
      <c r="B72" s="14">
        <v>706</v>
      </c>
      <c r="C72" s="6" t="s">
        <v>43</v>
      </c>
      <c r="D72" s="6" t="s">
        <v>332</v>
      </c>
      <c r="E72" s="92">
        <v>3442400</v>
      </c>
      <c r="F72" s="22"/>
      <c r="G72" s="2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row>
    <row r="73" spans="1:53" s="45" customFormat="1" ht="78.75">
      <c r="A73" s="2" t="s">
        <v>436</v>
      </c>
      <c r="B73" s="14">
        <v>706</v>
      </c>
      <c r="C73" s="6" t="s">
        <v>42</v>
      </c>
      <c r="D73" s="6"/>
      <c r="E73" s="92">
        <f>E74+E75</f>
        <v>16718100</v>
      </c>
      <c r="F73" s="22"/>
      <c r="G73" s="2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row>
    <row r="74" spans="1:53" s="45" customFormat="1" ht="15.75">
      <c r="A74" s="2" t="s">
        <v>333</v>
      </c>
      <c r="B74" s="14">
        <v>706</v>
      </c>
      <c r="C74" s="6" t="s">
        <v>42</v>
      </c>
      <c r="D74" s="6" t="s">
        <v>332</v>
      </c>
      <c r="E74" s="92">
        <v>9918100</v>
      </c>
      <c r="F74" s="22"/>
      <c r="G74" s="2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row>
    <row r="75" spans="1:53" s="45" customFormat="1" ht="31.5">
      <c r="A75" s="2" t="s">
        <v>328</v>
      </c>
      <c r="B75" s="14">
        <v>706</v>
      </c>
      <c r="C75" s="6" t="s">
        <v>42</v>
      </c>
      <c r="D75" s="6" t="s">
        <v>329</v>
      </c>
      <c r="E75" s="92">
        <v>6800000</v>
      </c>
      <c r="F75" s="22"/>
      <c r="G75" s="2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row>
    <row r="76" spans="1:53" s="45" customFormat="1" ht="94.5">
      <c r="A76" s="2" t="s">
        <v>561</v>
      </c>
      <c r="B76" s="14">
        <v>706</v>
      </c>
      <c r="C76" s="6" t="s">
        <v>132</v>
      </c>
      <c r="D76" s="6"/>
      <c r="E76" s="92">
        <f>E77</f>
        <v>2500000</v>
      </c>
      <c r="F76" s="22"/>
      <c r="G76" s="2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row>
    <row r="77" spans="1:53" s="45" customFormat="1" ht="15.75">
      <c r="A77" s="2" t="s">
        <v>114</v>
      </c>
      <c r="B77" s="14">
        <v>706</v>
      </c>
      <c r="C77" s="6" t="s">
        <v>44</v>
      </c>
      <c r="D77" s="6"/>
      <c r="E77" s="92">
        <f>E78+E79+E80</f>
        <v>2500000</v>
      </c>
      <c r="F77" s="22"/>
      <c r="G77" s="2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row>
    <row r="78" spans="1:53" s="45" customFormat="1" ht="47.25">
      <c r="A78" s="2" t="s">
        <v>320</v>
      </c>
      <c r="B78" s="14">
        <v>706</v>
      </c>
      <c r="C78" s="6" t="s">
        <v>44</v>
      </c>
      <c r="D78" s="6" t="s">
        <v>321</v>
      </c>
      <c r="E78" s="92">
        <v>1367000</v>
      </c>
      <c r="F78" s="22"/>
      <c r="G78" s="2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row>
    <row r="79" spans="1:53" s="45" customFormat="1" ht="31.5">
      <c r="A79" s="2" t="s">
        <v>346</v>
      </c>
      <c r="B79" s="14">
        <v>706</v>
      </c>
      <c r="C79" s="6" t="s">
        <v>44</v>
      </c>
      <c r="D79" s="6" t="s">
        <v>322</v>
      </c>
      <c r="E79" s="92">
        <v>863000</v>
      </c>
      <c r="F79" s="22"/>
      <c r="G79" s="2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row>
    <row r="80" spans="1:53" s="45" customFormat="1" ht="31.5">
      <c r="A80" s="2" t="s">
        <v>328</v>
      </c>
      <c r="B80" s="14">
        <v>706</v>
      </c>
      <c r="C80" s="6" t="s">
        <v>44</v>
      </c>
      <c r="D80" s="6" t="s">
        <v>329</v>
      </c>
      <c r="E80" s="92">
        <v>270000</v>
      </c>
      <c r="F80" s="22"/>
      <c r="G80" s="2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row>
    <row r="81" spans="1:7" ht="63">
      <c r="A81" s="2" t="s">
        <v>736</v>
      </c>
      <c r="B81" s="14">
        <v>706</v>
      </c>
      <c r="C81" s="6" t="s">
        <v>456</v>
      </c>
      <c r="D81" s="6"/>
      <c r="E81" s="92">
        <v>0</v>
      </c>
      <c r="F81" s="22"/>
      <c r="G81" s="23"/>
    </row>
    <row r="82" spans="1:53" s="45" customFormat="1" ht="31.5">
      <c r="A82" s="2" t="s">
        <v>135</v>
      </c>
      <c r="B82" s="14">
        <v>706</v>
      </c>
      <c r="C82" s="6" t="s">
        <v>133</v>
      </c>
      <c r="D82" s="6"/>
      <c r="E82" s="92">
        <f>E85+E83</f>
        <v>17064000</v>
      </c>
      <c r="F82" s="22"/>
      <c r="G82" s="2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row>
    <row r="83" spans="1:53" s="45" customFormat="1" ht="15.75">
      <c r="A83" s="2" t="s">
        <v>501</v>
      </c>
      <c r="B83" s="14">
        <v>706</v>
      </c>
      <c r="C83" s="6" t="s">
        <v>502</v>
      </c>
      <c r="D83" s="6"/>
      <c r="E83" s="92">
        <f>E84</f>
        <v>75000</v>
      </c>
      <c r="F83" s="22"/>
      <c r="G83" s="2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row>
    <row r="84" spans="1:53" s="45" customFormat="1" ht="31.5">
      <c r="A84" s="2" t="s">
        <v>346</v>
      </c>
      <c r="B84" s="14">
        <v>706</v>
      </c>
      <c r="C84" s="6" t="s">
        <v>502</v>
      </c>
      <c r="D84" s="6" t="s">
        <v>322</v>
      </c>
      <c r="E84" s="92">
        <v>75000</v>
      </c>
      <c r="F84" s="22"/>
      <c r="G84" s="2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row>
    <row r="85" spans="1:53" s="45" customFormat="1" ht="47.25">
      <c r="A85" s="2" t="s">
        <v>297</v>
      </c>
      <c r="B85" s="14">
        <v>706</v>
      </c>
      <c r="C85" s="6" t="s">
        <v>45</v>
      </c>
      <c r="D85" s="6"/>
      <c r="E85" s="92">
        <f>E86+E87+E88</f>
        <v>16989000</v>
      </c>
      <c r="F85" s="22"/>
      <c r="G85" s="2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row>
    <row r="86" spans="1:53" s="45" customFormat="1" ht="47.25">
      <c r="A86" s="2" t="s">
        <v>320</v>
      </c>
      <c r="B86" s="14">
        <v>706</v>
      </c>
      <c r="C86" s="6" t="s">
        <v>45</v>
      </c>
      <c r="D86" s="6" t="s">
        <v>321</v>
      </c>
      <c r="E86" s="92">
        <v>13330000</v>
      </c>
      <c r="F86" s="22"/>
      <c r="G86" s="2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row>
    <row r="87" spans="1:53" s="45" customFormat="1" ht="31.5">
      <c r="A87" s="2" t="s">
        <v>346</v>
      </c>
      <c r="B87" s="14">
        <v>706</v>
      </c>
      <c r="C87" s="6" t="s">
        <v>45</v>
      </c>
      <c r="D87" s="6" t="s">
        <v>322</v>
      </c>
      <c r="E87" s="92">
        <v>3526000</v>
      </c>
      <c r="F87" s="22"/>
      <c r="G87" s="2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row>
    <row r="88" spans="1:53" s="45" customFormat="1" ht="15.75">
      <c r="A88" s="2" t="s">
        <v>323</v>
      </c>
      <c r="B88" s="14">
        <v>706</v>
      </c>
      <c r="C88" s="6" t="s">
        <v>45</v>
      </c>
      <c r="D88" s="6" t="s">
        <v>324</v>
      </c>
      <c r="E88" s="92">
        <v>133000</v>
      </c>
      <c r="F88" s="22"/>
      <c r="G88" s="2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row>
    <row r="89" spans="1:53" s="45" customFormat="1" ht="50.25" customHeight="1">
      <c r="A89" s="2" t="s">
        <v>586</v>
      </c>
      <c r="B89" s="14">
        <v>706</v>
      </c>
      <c r="C89" s="6" t="s">
        <v>134</v>
      </c>
      <c r="D89" s="6"/>
      <c r="E89" s="92">
        <f>E96+E98+E100+E102+E104+E106+E90+E92+E94</f>
        <v>102678295.67</v>
      </c>
      <c r="F89" s="22"/>
      <c r="G89" s="2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row>
    <row r="90" spans="1:53" s="45" customFormat="1" ht="47.25">
      <c r="A90" s="2" t="s">
        <v>516</v>
      </c>
      <c r="B90" s="14">
        <v>706</v>
      </c>
      <c r="C90" s="6" t="s">
        <v>517</v>
      </c>
      <c r="D90" s="6"/>
      <c r="E90" s="92">
        <f>E91</f>
        <v>46679731.2</v>
      </c>
      <c r="F90" s="22"/>
      <c r="G90" s="2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row>
    <row r="91" spans="1:53" s="45" customFormat="1" ht="31.5">
      <c r="A91" s="2" t="s">
        <v>328</v>
      </c>
      <c r="B91" s="14">
        <v>706</v>
      </c>
      <c r="C91" s="6" t="s">
        <v>517</v>
      </c>
      <c r="D91" s="6" t="s">
        <v>329</v>
      </c>
      <c r="E91" s="92">
        <v>46679731.2</v>
      </c>
      <c r="F91" s="22"/>
      <c r="G91" s="2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row>
    <row r="92" spans="1:53" s="45" customFormat="1" ht="47.25">
      <c r="A92" s="2" t="s">
        <v>433</v>
      </c>
      <c r="B92" s="14">
        <v>706</v>
      </c>
      <c r="C92" s="6" t="s">
        <v>32</v>
      </c>
      <c r="D92" s="6"/>
      <c r="E92" s="92">
        <f>E93</f>
        <v>11459803</v>
      </c>
      <c r="F92" s="22"/>
      <c r="G92" s="2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row>
    <row r="93" spans="1:53" s="45" customFormat="1" ht="31.5">
      <c r="A93" s="2" t="s">
        <v>328</v>
      </c>
      <c r="B93" s="14">
        <v>706</v>
      </c>
      <c r="C93" s="6" t="s">
        <v>32</v>
      </c>
      <c r="D93" s="6" t="s">
        <v>329</v>
      </c>
      <c r="E93" s="92">
        <v>11459803</v>
      </c>
      <c r="F93" s="22"/>
      <c r="G93" s="2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row>
    <row r="94" spans="1:53" s="45" customFormat="1" ht="63">
      <c r="A94" s="94" t="s">
        <v>789</v>
      </c>
      <c r="B94" s="14">
        <v>706</v>
      </c>
      <c r="C94" s="95" t="s">
        <v>790</v>
      </c>
      <c r="D94" s="6"/>
      <c r="E94" s="92">
        <f>E95</f>
        <v>889603</v>
      </c>
      <c r="F94" s="22"/>
      <c r="G94" s="2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row>
    <row r="95" spans="1:53" s="45" customFormat="1" ht="31.5">
      <c r="A95" s="94" t="s">
        <v>328</v>
      </c>
      <c r="B95" s="14">
        <v>706</v>
      </c>
      <c r="C95" s="95" t="s">
        <v>790</v>
      </c>
      <c r="D95" s="6" t="s">
        <v>329</v>
      </c>
      <c r="E95" s="92">
        <v>889603</v>
      </c>
      <c r="F95" s="22"/>
      <c r="G95" s="2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row>
    <row r="96" spans="1:53" s="45" customFormat="1" ht="15.75">
      <c r="A96" s="2" t="s">
        <v>111</v>
      </c>
      <c r="B96" s="14">
        <v>706</v>
      </c>
      <c r="C96" s="6" t="s">
        <v>217</v>
      </c>
      <c r="D96" s="6"/>
      <c r="E96" s="92">
        <f>E97</f>
        <v>1480000</v>
      </c>
      <c r="F96" s="22"/>
      <c r="G96" s="2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row>
    <row r="97" spans="1:53" s="45" customFormat="1" ht="31.5">
      <c r="A97" s="2" t="s">
        <v>328</v>
      </c>
      <c r="B97" s="14">
        <v>706</v>
      </c>
      <c r="C97" s="6" t="s">
        <v>217</v>
      </c>
      <c r="D97" s="6" t="s">
        <v>329</v>
      </c>
      <c r="E97" s="92">
        <v>1480000</v>
      </c>
      <c r="F97" s="22"/>
      <c r="G97" s="2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row>
    <row r="98" spans="1:53" s="45" customFormat="1" ht="31.5">
      <c r="A98" s="2" t="s">
        <v>112</v>
      </c>
      <c r="B98" s="14">
        <v>706</v>
      </c>
      <c r="C98" s="6" t="s">
        <v>218</v>
      </c>
      <c r="D98" s="6"/>
      <c r="E98" s="92">
        <f>E99</f>
        <v>9796000</v>
      </c>
      <c r="F98" s="22"/>
      <c r="G98" s="2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row>
    <row r="99" spans="1:53" s="45" customFormat="1" ht="31.5">
      <c r="A99" s="2" t="s">
        <v>328</v>
      </c>
      <c r="B99" s="14">
        <v>706</v>
      </c>
      <c r="C99" s="6" t="s">
        <v>218</v>
      </c>
      <c r="D99" s="6" t="s">
        <v>329</v>
      </c>
      <c r="E99" s="92">
        <v>9796000</v>
      </c>
      <c r="F99" s="22"/>
      <c r="G99" s="2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row>
    <row r="100" spans="1:53" s="45" customFormat="1" ht="78.75">
      <c r="A100" s="2" t="s">
        <v>197</v>
      </c>
      <c r="B100" s="14">
        <v>706</v>
      </c>
      <c r="C100" s="6" t="s">
        <v>46</v>
      </c>
      <c r="D100" s="15"/>
      <c r="E100" s="92">
        <f>E101</f>
        <v>21760683.37</v>
      </c>
      <c r="F100" s="22"/>
      <c r="G100" s="2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row>
    <row r="101" spans="1:53" s="45" customFormat="1" ht="31.5">
      <c r="A101" s="2" t="s">
        <v>328</v>
      </c>
      <c r="B101" s="14">
        <v>706</v>
      </c>
      <c r="C101" s="6" t="s">
        <v>46</v>
      </c>
      <c r="D101" s="6" t="s">
        <v>329</v>
      </c>
      <c r="E101" s="92">
        <v>21760683.37</v>
      </c>
      <c r="F101" s="22"/>
      <c r="G101" s="2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row>
    <row r="102" spans="1:53" s="45" customFormat="1" ht="47.25">
      <c r="A102" s="2" t="s">
        <v>360</v>
      </c>
      <c r="B102" s="14">
        <v>706</v>
      </c>
      <c r="C102" s="6" t="s">
        <v>47</v>
      </c>
      <c r="D102" s="6"/>
      <c r="E102" s="92">
        <f>E103</f>
        <v>8832066.1</v>
      </c>
      <c r="F102" s="10"/>
      <c r="G102" s="2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row>
    <row r="103" spans="1:53" s="45" customFormat="1" ht="31.5">
      <c r="A103" s="2" t="s">
        <v>328</v>
      </c>
      <c r="B103" s="14">
        <v>706</v>
      </c>
      <c r="C103" s="6" t="s">
        <v>47</v>
      </c>
      <c r="D103" s="6" t="s">
        <v>329</v>
      </c>
      <c r="E103" s="92">
        <v>8832066.1</v>
      </c>
      <c r="F103" s="10"/>
      <c r="G103" s="2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row>
    <row r="104" spans="1:53" s="45" customFormat="1" ht="63">
      <c r="A104" s="2" t="s">
        <v>361</v>
      </c>
      <c r="B104" s="14">
        <v>706</v>
      </c>
      <c r="C104" s="6" t="s">
        <v>48</v>
      </c>
      <c r="D104" s="6"/>
      <c r="E104" s="92">
        <f>E105</f>
        <v>1055009</v>
      </c>
      <c r="F104" s="10"/>
      <c r="G104" s="2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row>
    <row r="105" spans="1:53" s="45" customFormat="1" ht="31.5">
      <c r="A105" s="2" t="s">
        <v>328</v>
      </c>
      <c r="B105" s="14">
        <v>706</v>
      </c>
      <c r="C105" s="6" t="s">
        <v>48</v>
      </c>
      <c r="D105" s="6" t="s">
        <v>332</v>
      </c>
      <c r="E105" s="92">
        <v>1055009</v>
      </c>
      <c r="F105" s="10"/>
      <c r="G105" s="2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row>
    <row r="106" spans="1:53" s="45" customFormat="1" ht="63">
      <c r="A106" s="2" t="s">
        <v>429</v>
      </c>
      <c r="B106" s="14">
        <v>706</v>
      </c>
      <c r="C106" s="6" t="s">
        <v>428</v>
      </c>
      <c r="D106" s="6"/>
      <c r="E106" s="92">
        <f>E107</f>
        <v>725400</v>
      </c>
      <c r="F106" s="10"/>
      <c r="G106" s="2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row>
    <row r="107" spans="1:53" s="45" customFormat="1" ht="36" customHeight="1">
      <c r="A107" s="2" t="s">
        <v>328</v>
      </c>
      <c r="B107" s="14">
        <v>706</v>
      </c>
      <c r="C107" s="6" t="s">
        <v>428</v>
      </c>
      <c r="D107" s="6" t="s">
        <v>332</v>
      </c>
      <c r="E107" s="92">
        <v>725400</v>
      </c>
      <c r="F107" s="10"/>
      <c r="G107" s="2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row>
    <row r="108" spans="1:53" s="45" customFormat="1" ht="47.25">
      <c r="A108" s="2" t="s">
        <v>57</v>
      </c>
      <c r="B108" s="14">
        <v>706</v>
      </c>
      <c r="C108" s="6" t="s">
        <v>136</v>
      </c>
      <c r="D108" s="6"/>
      <c r="E108" s="92">
        <f>E114+E112+E109</f>
        <v>48876963.07</v>
      </c>
      <c r="F108" s="10"/>
      <c r="G108" s="2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row>
    <row r="109" spans="1:7" ht="31.5">
      <c r="A109" s="2" t="s">
        <v>349</v>
      </c>
      <c r="B109" s="14">
        <v>706</v>
      </c>
      <c r="C109" s="6" t="s">
        <v>724</v>
      </c>
      <c r="D109" s="6"/>
      <c r="E109" s="92">
        <f>E110+E111</f>
        <v>4734600</v>
      </c>
      <c r="G109" s="23"/>
    </row>
    <row r="110" spans="1:7" ht="47.25">
      <c r="A110" s="2" t="s">
        <v>320</v>
      </c>
      <c r="B110" s="14">
        <v>706</v>
      </c>
      <c r="C110" s="6" t="s">
        <v>724</v>
      </c>
      <c r="D110" s="6" t="s">
        <v>321</v>
      </c>
      <c r="E110" s="92">
        <v>4058000</v>
      </c>
      <c r="G110" s="23"/>
    </row>
    <row r="111" spans="1:7" ht="31.5">
      <c r="A111" s="2" t="s">
        <v>346</v>
      </c>
      <c r="B111" s="14">
        <v>706</v>
      </c>
      <c r="C111" s="6" t="s">
        <v>724</v>
      </c>
      <c r="D111" s="6" t="s">
        <v>322</v>
      </c>
      <c r="E111" s="92">
        <v>676600</v>
      </c>
      <c r="G111" s="23"/>
    </row>
    <row r="112" spans="1:53" s="45" customFormat="1" ht="130.5" customHeight="1">
      <c r="A112" s="2" t="s">
        <v>453</v>
      </c>
      <c r="B112" s="14">
        <v>706</v>
      </c>
      <c r="C112" s="6" t="s">
        <v>587</v>
      </c>
      <c r="D112" s="6"/>
      <c r="E112" s="92">
        <f>E113</f>
        <v>547200</v>
      </c>
      <c r="F112" s="22"/>
      <c r="G112" s="2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row>
    <row r="113" spans="1:53" s="45" customFormat="1" ht="15.75">
      <c r="A113" s="2" t="s">
        <v>333</v>
      </c>
      <c r="B113" s="14">
        <v>706</v>
      </c>
      <c r="C113" s="64" t="s">
        <v>587</v>
      </c>
      <c r="D113" s="64" t="s">
        <v>332</v>
      </c>
      <c r="E113" s="93">
        <v>547200</v>
      </c>
      <c r="F113" s="10"/>
      <c r="G113" s="2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row>
    <row r="114" spans="1:53" s="45" customFormat="1" ht="162.75" customHeight="1">
      <c r="A114" s="2" t="s">
        <v>198</v>
      </c>
      <c r="B114" s="14">
        <v>706</v>
      </c>
      <c r="C114" s="6" t="s">
        <v>223</v>
      </c>
      <c r="D114" s="15"/>
      <c r="E114" s="92">
        <f>E115</f>
        <v>43595163.07</v>
      </c>
      <c r="F114" s="10"/>
      <c r="G114" s="2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row>
    <row r="115" spans="1:7" ht="15.75">
      <c r="A115" s="2" t="s">
        <v>333</v>
      </c>
      <c r="B115" s="14">
        <v>706</v>
      </c>
      <c r="C115" s="6" t="s">
        <v>223</v>
      </c>
      <c r="D115" s="6" t="s">
        <v>332</v>
      </c>
      <c r="E115" s="92">
        <v>43595163.07</v>
      </c>
      <c r="F115" s="65"/>
      <c r="G115" s="23"/>
    </row>
    <row r="116" spans="1:53" s="45" customFormat="1" ht="47.25">
      <c r="A116" s="29" t="s">
        <v>142</v>
      </c>
      <c r="B116" s="36">
        <v>706</v>
      </c>
      <c r="C116" s="4" t="s">
        <v>143</v>
      </c>
      <c r="D116" s="4"/>
      <c r="E116" s="91">
        <f>E117+E120+E124</f>
        <v>60779000</v>
      </c>
      <c r="F116" s="10"/>
      <c r="G116" s="2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row>
    <row r="117" spans="1:53" s="45" customFormat="1" ht="31.5">
      <c r="A117" s="2" t="s">
        <v>144</v>
      </c>
      <c r="B117" s="14">
        <v>706</v>
      </c>
      <c r="C117" s="6" t="s">
        <v>145</v>
      </c>
      <c r="D117" s="6"/>
      <c r="E117" s="92">
        <f>E118</f>
        <v>13933000</v>
      </c>
      <c r="F117" s="10"/>
      <c r="G117" s="2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row>
    <row r="118" spans="1:53" s="45" customFormat="1" ht="15.75">
      <c r="A118" s="2" t="s">
        <v>334</v>
      </c>
      <c r="B118" s="14">
        <v>706</v>
      </c>
      <c r="C118" s="6" t="s">
        <v>146</v>
      </c>
      <c r="D118" s="6"/>
      <c r="E118" s="92">
        <f>E119</f>
        <v>13933000</v>
      </c>
      <c r="F118" s="10"/>
      <c r="G118" s="2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row>
    <row r="119" spans="1:53" s="45" customFormat="1" ht="33" customHeight="1">
      <c r="A119" s="2" t="s">
        <v>328</v>
      </c>
      <c r="B119" s="14">
        <v>706</v>
      </c>
      <c r="C119" s="6" t="s">
        <v>146</v>
      </c>
      <c r="D119" s="6" t="s">
        <v>329</v>
      </c>
      <c r="E119" s="92">
        <v>13933000</v>
      </c>
      <c r="F119" s="10"/>
      <c r="G119" s="2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row>
    <row r="120" spans="1:53" s="45" customFormat="1" ht="31.5">
      <c r="A120" s="2" t="s">
        <v>147</v>
      </c>
      <c r="B120" s="14">
        <v>706</v>
      </c>
      <c r="C120" s="6" t="s">
        <v>148</v>
      </c>
      <c r="D120" s="6"/>
      <c r="E120" s="92">
        <f>E121</f>
        <v>44346000</v>
      </c>
      <c r="F120" s="10"/>
      <c r="G120" s="2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row>
    <row r="121" spans="1:53" s="45" customFormat="1" ht="15.75">
      <c r="A121" s="2" t="s">
        <v>487</v>
      </c>
      <c r="B121" s="14">
        <v>706</v>
      </c>
      <c r="C121" s="6" t="s">
        <v>486</v>
      </c>
      <c r="D121" s="6"/>
      <c r="E121" s="92">
        <f>E122</f>
        <v>44346000</v>
      </c>
      <c r="F121" s="10"/>
      <c r="G121" s="2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row>
    <row r="122" spans="1:53" s="45" customFormat="1" ht="31.5">
      <c r="A122" s="2" t="s">
        <v>328</v>
      </c>
      <c r="B122" s="14">
        <v>706</v>
      </c>
      <c r="C122" s="6" t="s">
        <v>486</v>
      </c>
      <c r="D122" s="6" t="s">
        <v>329</v>
      </c>
      <c r="E122" s="92">
        <v>44346000</v>
      </c>
      <c r="F122" s="10"/>
      <c r="G122" s="2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row>
    <row r="123" spans="1:53" s="45" customFormat="1" ht="36" customHeight="1">
      <c r="A123" s="2" t="s">
        <v>738</v>
      </c>
      <c r="B123" s="14">
        <v>706</v>
      </c>
      <c r="C123" s="6" t="s">
        <v>149</v>
      </c>
      <c r="D123" s="6"/>
      <c r="E123" s="92">
        <v>0</v>
      </c>
      <c r="F123" s="10"/>
      <c r="G123" s="2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row>
    <row r="124" spans="1:53" s="45" customFormat="1" ht="47.25" customHeight="1">
      <c r="A124" s="2" t="s">
        <v>563</v>
      </c>
      <c r="B124" s="14">
        <v>706</v>
      </c>
      <c r="C124" s="6" t="s">
        <v>737</v>
      </c>
      <c r="D124" s="6"/>
      <c r="E124" s="92">
        <f>E125</f>
        <v>2500000</v>
      </c>
      <c r="F124" s="10"/>
      <c r="G124" s="2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row>
    <row r="125" spans="1:53" s="45" customFormat="1" ht="15.75">
      <c r="A125" s="2" t="s">
        <v>279</v>
      </c>
      <c r="B125" s="14">
        <v>706</v>
      </c>
      <c r="C125" s="6" t="s">
        <v>772</v>
      </c>
      <c r="D125" s="6"/>
      <c r="E125" s="92">
        <f>E126</f>
        <v>2500000</v>
      </c>
      <c r="F125" s="10"/>
      <c r="G125" s="2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row>
    <row r="126" spans="1:53" s="45" customFormat="1" ht="31.5">
      <c r="A126" s="2" t="s">
        <v>328</v>
      </c>
      <c r="B126" s="14">
        <v>706</v>
      </c>
      <c r="C126" s="6" t="s">
        <v>772</v>
      </c>
      <c r="D126" s="6" t="s">
        <v>329</v>
      </c>
      <c r="E126" s="92">
        <v>2500000</v>
      </c>
      <c r="F126" s="10"/>
      <c r="G126" s="2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row>
    <row r="127" spans="1:53" s="45" customFormat="1" ht="47.25">
      <c r="A127" s="29" t="s">
        <v>585</v>
      </c>
      <c r="B127" s="36">
        <v>706</v>
      </c>
      <c r="C127" s="4" t="s">
        <v>589</v>
      </c>
      <c r="D127" s="4"/>
      <c r="E127" s="91">
        <f>E128</f>
        <v>1029000</v>
      </c>
      <c r="F127" s="10"/>
      <c r="G127" s="2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row>
    <row r="128" spans="1:53" s="45" customFormat="1" ht="67.5" customHeight="1">
      <c r="A128" s="2" t="s">
        <v>51</v>
      </c>
      <c r="B128" s="14">
        <v>706</v>
      </c>
      <c r="C128" s="6" t="s">
        <v>588</v>
      </c>
      <c r="D128" s="6"/>
      <c r="E128" s="92">
        <f>E129</f>
        <v>1029000</v>
      </c>
      <c r="F128" s="10"/>
      <c r="G128" s="2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row>
    <row r="129" spans="1:53" s="45" customFormat="1" ht="31.5">
      <c r="A129" s="115" t="s">
        <v>775</v>
      </c>
      <c r="B129" s="14">
        <v>706</v>
      </c>
      <c r="C129" s="6" t="s">
        <v>774</v>
      </c>
      <c r="D129" s="6"/>
      <c r="E129" s="92">
        <f>E130</f>
        <v>1029000</v>
      </c>
      <c r="F129" s="10"/>
      <c r="G129" s="2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row>
    <row r="130" spans="1:53" s="45" customFormat="1" ht="31.5">
      <c r="A130" s="5" t="s">
        <v>328</v>
      </c>
      <c r="B130" s="14">
        <v>706</v>
      </c>
      <c r="C130" s="6" t="s">
        <v>774</v>
      </c>
      <c r="D130" s="6" t="s">
        <v>329</v>
      </c>
      <c r="E130" s="92">
        <v>1029000</v>
      </c>
      <c r="F130" s="10"/>
      <c r="G130" s="2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row>
    <row r="131" spans="1:53" s="45" customFormat="1" ht="47.25">
      <c r="A131" s="29" t="s">
        <v>0</v>
      </c>
      <c r="B131" s="36">
        <v>706</v>
      </c>
      <c r="C131" s="4" t="s">
        <v>150</v>
      </c>
      <c r="D131" s="4"/>
      <c r="E131" s="91">
        <f>E133</f>
        <v>2400000</v>
      </c>
      <c r="F131" s="10"/>
      <c r="G131" s="2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row>
    <row r="132" spans="1:53" s="45" customFormat="1" ht="31.5">
      <c r="A132" s="2" t="s">
        <v>564</v>
      </c>
      <c r="B132" s="14">
        <v>706</v>
      </c>
      <c r="C132" s="6" t="s">
        <v>151</v>
      </c>
      <c r="D132" s="6"/>
      <c r="E132" s="92">
        <f>E133</f>
        <v>2400000</v>
      </c>
      <c r="F132" s="10"/>
      <c r="G132" s="2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row>
    <row r="133" spans="1:53" s="45" customFormat="1" ht="15.75">
      <c r="A133" s="2" t="s">
        <v>246</v>
      </c>
      <c r="B133" s="14">
        <v>706</v>
      </c>
      <c r="C133" s="6" t="s">
        <v>40</v>
      </c>
      <c r="D133" s="6"/>
      <c r="E133" s="92">
        <f>E134</f>
        <v>2400000</v>
      </c>
      <c r="F133" s="10"/>
      <c r="G133" s="2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row>
    <row r="134" spans="1:53" s="45" customFormat="1" ht="15.75">
      <c r="A134" s="2" t="s">
        <v>323</v>
      </c>
      <c r="B134" s="14">
        <v>706</v>
      </c>
      <c r="C134" s="6" t="s">
        <v>40</v>
      </c>
      <c r="D134" s="6" t="s">
        <v>324</v>
      </c>
      <c r="E134" s="92">
        <v>2400000</v>
      </c>
      <c r="F134" s="10"/>
      <c r="G134" s="2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row>
    <row r="135" spans="1:53" s="45" customFormat="1" ht="54" customHeight="1">
      <c r="A135" s="29" t="s">
        <v>1</v>
      </c>
      <c r="B135" s="36">
        <v>706</v>
      </c>
      <c r="C135" s="4" t="s">
        <v>152</v>
      </c>
      <c r="D135" s="4"/>
      <c r="E135" s="91">
        <f>E136+E140+E144+E147+E149</f>
        <v>8755300</v>
      </c>
      <c r="F135" s="10"/>
      <c r="G135" s="2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row>
    <row r="136" spans="1:53" s="45" customFormat="1" ht="31.5">
      <c r="A136" s="2" t="s">
        <v>353</v>
      </c>
      <c r="B136" s="14">
        <v>706</v>
      </c>
      <c r="C136" s="6" t="s">
        <v>565</v>
      </c>
      <c r="D136" s="6"/>
      <c r="E136" s="92">
        <f>E137</f>
        <v>2600000</v>
      </c>
      <c r="F136" s="10"/>
      <c r="G136" s="2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row>
    <row r="137" spans="1:53" s="46" customFormat="1" ht="15.75">
      <c r="A137" s="2" t="s">
        <v>488</v>
      </c>
      <c r="B137" s="14">
        <v>706</v>
      </c>
      <c r="C137" s="6" t="s">
        <v>566</v>
      </c>
      <c r="D137" s="6"/>
      <c r="E137" s="92">
        <f>E138</f>
        <v>2600000</v>
      </c>
      <c r="F137" s="10"/>
      <c r="G137" s="23"/>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row>
    <row r="138" spans="1:53" s="46" customFormat="1" ht="15.75">
      <c r="A138" s="2" t="s">
        <v>323</v>
      </c>
      <c r="B138" s="14">
        <v>706</v>
      </c>
      <c r="C138" s="6" t="s">
        <v>566</v>
      </c>
      <c r="D138" s="6" t="s">
        <v>324</v>
      </c>
      <c r="E138" s="92">
        <v>2600000</v>
      </c>
      <c r="F138" s="10"/>
      <c r="G138" s="23"/>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row>
    <row r="139" spans="1:53" s="46" customFormat="1" ht="31.5">
      <c r="A139" s="2" t="s">
        <v>763</v>
      </c>
      <c r="B139" s="14">
        <v>706</v>
      </c>
      <c r="C139" s="6" t="s">
        <v>567</v>
      </c>
      <c r="D139" s="6"/>
      <c r="E139" s="92">
        <v>0</v>
      </c>
      <c r="F139" s="10"/>
      <c r="G139" s="23"/>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row>
    <row r="140" spans="1:53" s="46" customFormat="1" ht="47.25">
      <c r="A140" s="2" t="s">
        <v>570</v>
      </c>
      <c r="B140" s="14">
        <v>706</v>
      </c>
      <c r="C140" s="6" t="s">
        <v>568</v>
      </c>
      <c r="D140" s="6"/>
      <c r="E140" s="92">
        <f>E141</f>
        <v>1000000</v>
      </c>
      <c r="F140" s="10"/>
      <c r="G140" s="23"/>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row>
    <row r="141" spans="1:53" s="46" customFormat="1" ht="15.75">
      <c r="A141" s="2" t="s">
        <v>74</v>
      </c>
      <c r="B141" s="14">
        <v>706</v>
      </c>
      <c r="C141" s="6" t="s">
        <v>767</v>
      </c>
      <c r="D141" s="6"/>
      <c r="E141" s="92">
        <f>E142+E143</f>
        <v>1000000</v>
      </c>
      <c r="F141" s="10"/>
      <c r="G141" s="23"/>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row>
    <row r="142" spans="1:53" s="46" customFormat="1" ht="31.5">
      <c r="A142" s="2" t="s">
        <v>346</v>
      </c>
      <c r="B142" s="14">
        <v>706</v>
      </c>
      <c r="C142" s="6" t="s">
        <v>767</v>
      </c>
      <c r="D142" s="6" t="s">
        <v>322</v>
      </c>
      <c r="E142" s="92">
        <v>500000</v>
      </c>
      <c r="F142" s="10"/>
      <c r="G142" s="23"/>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row>
    <row r="143" spans="1:53" s="46" customFormat="1" ht="15.75">
      <c r="A143" s="2" t="s">
        <v>323</v>
      </c>
      <c r="B143" s="14">
        <v>706</v>
      </c>
      <c r="C143" s="6" t="s">
        <v>767</v>
      </c>
      <c r="D143" s="6" t="s">
        <v>324</v>
      </c>
      <c r="E143" s="92">
        <v>500000</v>
      </c>
      <c r="F143" s="10"/>
      <c r="G143" s="23"/>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row>
    <row r="144" spans="1:53" s="46" customFormat="1" ht="31.5">
      <c r="A144" s="2" t="s">
        <v>455</v>
      </c>
      <c r="B144" s="14">
        <v>706</v>
      </c>
      <c r="C144" s="6" t="s">
        <v>569</v>
      </c>
      <c r="D144" s="6"/>
      <c r="E144" s="92">
        <f>E145</f>
        <v>2968000</v>
      </c>
      <c r="F144" s="10"/>
      <c r="G144" s="23"/>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row>
    <row r="145" spans="1:53" s="46" customFormat="1" ht="31.5">
      <c r="A145" s="2" t="s">
        <v>325</v>
      </c>
      <c r="B145" s="14">
        <v>706</v>
      </c>
      <c r="C145" s="6" t="s">
        <v>768</v>
      </c>
      <c r="D145" s="6"/>
      <c r="E145" s="92">
        <f>E146</f>
        <v>2968000</v>
      </c>
      <c r="F145" s="10"/>
      <c r="G145" s="23"/>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row>
    <row r="146" spans="1:53" s="46" customFormat="1" ht="31.5">
      <c r="A146" s="2" t="s">
        <v>328</v>
      </c>
      <c r="B146" s="14">
        <v>706</v>
      </c>
      <c r="C146" s="6" t="s">
        <v>768</v>
      </c>
      <c r="D146" s="6" t="s">
        <v>329</v>
      </c>
      <c r="E146" s="92">
        <v>2968000</v>
      </c>
      <c r="F146" s="10"/>
      <c r="G146" s="23"/>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row>
    <row r="147" spans="1:53" s="46" customFormat="1" ht="31.5">
      <c r="A147" s="2" t="s">
        <v>765</v>
      </c>
      <c r="B147" s="14">
        <v>706</v>
      </c>
      <c r="C147" s="6" t="s">
        <v>571</v>
      </c>
      <c r="D147" s="6"/>
      <c r="E147" s="92">
        <v>0</v>
      </c>
      <c r="F147" s="10"/>
      <c r="G147" s="23"/>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row>
    <row r="148" spans="1:53" s="46" customFormat="1" ht="31.5">
      <c r="A148" s="2" t="s">
        <v>788</v>
      </c>
      <c r="B148" s="14">
        <v>706</v>
      </c>
      <c r="C148" s="6" t="s">
        <v>766</v>
      </c>
      <c r="D148" s="6"/>
      <c r="E148" s="92">
        <v>0</v>
      </c>
      <c r="F148" s="10"/>
      <c r="G148" s="23"/>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row>
    <row r="149" spans="1:53" s="45" customFormat="1" ht="31.5">
      <c r="A149" s="2" t="s">
        <v>58</v>
      </c>
      <c r="B149" s="14">
        <v>706</v>
      </c>
      <c r="C149" s="6" t="s">
        <v>785</v>
      </c>
      <c r="D149" s="6"/>
      <c r="E149" s="92">
        <f>E150+E152</f>
        <v>2187300</v>
      </c>
      <c r="F149" s="10"/>
      <c r="G149" s="2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row>
    <row r="150" spans="1:53" s="46" customFormat="1" ht="47.25">
      <c r="A150" s="2" t="s">
        <v>354</v>
      </c>
      <c r="B150" s="14">
        <v>706</v>
      </c>
      <c r="C150" s="6" t="s">
        <v>786</v>
      </c>
      <c r="D150" s="6"/>
      <c r="E150" s="92">
        <f>E151</f>
        <v>592400</v>
      </c>
      <c r="F150" s="10"/>
      <c r="G150" s="23"/>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row>
    <row r="151" spans="1:53" s="46" customFormat="1" ht="31.5">
      <c r="A151" s="2" t="s">
        <v>346</v>
      </c>
      <c r="B151" s="14">
        <v>706</v>
      </c>
      <c r="C151" s="6" t="s">
        <v>786</v>
      </c>
      <c r="D151" s="6" t="s">
        <v>322</v>
      </c>
      <c r="E151" s="92">
        <v>592400</v>
      </c>
      <c r="F151" s="10"/>
      <c r="G151" s="23"/>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row>
    <row r="152" spans="1:53" s="46" customFormat="1" ht="31.5">
      <c r="A152" s="2" t="s">
        <v>541</v>
      </c>
      <c r="B152" s="14">
        <v>706</v>
      </c>
      <c r="C152" s="6" t="s">
        <v>787</v>
      </c>
      <c r="D152" s="6"/>
      <c r="E152" s="92">
        <f>E153</f>
        <v>1594900</v>
      </c>
      <c r="F152" s="10"/>
      <c r="G152" s="23"/>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row>
    <row r="153" spans="1:53" s="46" customFormat="1" ht="33.75" customHeight="1">
      <c r="A153" s="2" t="s">
        <v>346</v>
      </c>
      <c r="B153" s="14">
        <v>706</v>
      </c>
      <c r="C153" s="6" t="s">
        <v>787</v>
      </c>
      <c r="D153" s="6" t="s">
        <v>322</v>
      </c>
      <c r="E153" s="92">
        <v>1594900</v>
      </c>
      <c r="F153" s="10"/>
      <c r="G153" s="23"/>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row>
    <row r="154" spans="1:53" s="46" customFormat="1" ht="31.5">
      <c r="A154" s="29" t="s">
        <v>2</v>
      </c>
      <c r="B154" s="36">
        <v>706</v>
      </c>
      <c r="C154" s="4" t="s">
        <v>153</v>
      </c>
      <c r="D154" s="4"/>
      <c r="E154" s="91">
        <f>E158+E179+E155</f>
        <v>169973019.87</v>
      </c>
      <c r="F154" s="10"/>
      <c r="G154" s="23"/>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row>
    <row r="155" spans="1:53" s="46" customFormat="1" ht="31.5">
      <c r="A155" s="2" t="s">
        <v>593</v>
      </c>
      <c r="B155" s="14">
        <v>706</v>
      </c>
      <c r="C155" s="6" t="s">
        <v>595</v>
      </c>
      <c r="D155" s="6"/>
      <c r="E155" s="92">
        <f>E156</f>
        <v>20996449.5</v>
      </c>
      <c r="F155" s="10"/>
      <c r="G155" s="23"/>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row>
    <row r="156" spans="1:53" s="46" customFormat="1" ht="15.75">
      <c r="A156" s="2" t="s">
        <v>594</v>
      </c>
      <c r="B156" s="14">
        <v>706</v>
      </c>
      <c r="C156" s="6" t="s">
        <v>596</v>
      </c>
      <c r="D156" s="6"/>
      <c r="E156" s="92">
        <f>E157</f>
        <v>20996449.5</v>
      </c>
      <c r="F156" s="10"/>
      <c r="G156" s="23"/>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row>
    <row r="157" spans="1:53" s="46" customFormat="1" ht="31.5">
      <c r="A157" s="2" t="s">
        <v>328</v>
      </c>
      <c r="B157" s="14">
        <v>706</v>
      </c>
      <c r="C157" s="6" t="s">
        <v>596</v>
      </c>
      <c r="D157" s="6" t="s">
        <v>329</v>
      </c>
      <c r="E157" s="92">
        <v>20996449.5</v>
      </c>
      <c r="F157" s="10"/>
      <c r="G157" s="23"/>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row>
    <row r="158" spans="1:53" s="46" customFormat="1" ht="47.25">
      <c r="A158" s="2" t="s">
        <v>155</v>
      </c>
      <c r="B158" s="14">
        <v>706</v>
      </c>
      <c r="C158" s="6" t="s">
        <v>154</v>
      </c>
      <c r="D158" s="6"/>
      <c r="E158" s="92">
        <f>E172+E174+E163+E161+E176+E159+E166+E168+E170</f>
        <v>105190170.36999999</v>
      </c>
      <c r="F158" s="10"/>
      <c r="G158" s="23"/>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row>
    <row r="159" spans="1:53" s="46" customFormat="1" ht="15.75">
      <c r="A159" s="94" t="s">
        <v>793</v>
      </c>
      <c r="B159" s="14">
        <v>706</v>
      </c>
      <c r="C159" s="95" t="s">
        <v>794</v>
      </c>
      <c r="D159" s="95"/>
      <c r="E159" s="92">
        <f>E160</f>
        <v>435717.57</v>
      </c>
      <c r="F159" s="10"/>
      <c r="G159" s="23"/>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row>
    <row r="160" spans="1:53" s="46" customFormat="1" ht="31.5">
      <c r="A160" s="94" t="s">
        <v>328</v>
      </c>
      <c r="B160" s="14">
        <v>706</v>
      </c>
      <c r="C160" s="95" t="s">
        <v>794</v>
      </c>
      <c r="D160" s="95" t="s">
        <v>329</v>
      </c>
      <c r="E160" s="92">
        <v>435717.57</v>
      </c>
      <c r="F160" s="10"/>
      <c r="G160" s="23"/>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row>
    <row r="161" spans="1:53" s="46" customFormat="1" ht="47.25">
      <c r="A161" s="2" t="s">
        <v>434</v>
      </c>
      <c r="B161" s="14">
        <v>706</v>
      </c>
      <c r="C161" s="6" t="s">
        <v>365</v>
      </c>
      <c r="D161" s="6"/>
      <c r="E161" s="92">
        <f>E162</f>
        <v>1820300</v>
      </c>
      <c r="F161" s="10"/>
      <c r="G161" s="23"/>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row>
    <row r="162" spans="1:53" s="46" customFormat="1" ht="31.5">
      <c r="A162" s="2" t="s">
        <v>328</v>
      </c>
      <c r="B162" s="14">
        <v>706</v>
      </c>
      <c r="C162" s="6" t="s">
        <v>365</v>
      </c>
      <c r="D162" s="6" t="s">
        <v>329</v>
      </c>
      <c r="E162" s="92">
        <v>1820300</v>
      </c>
      <c r="F162" s="10"/>
      <c r="G162" s="23"/>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row>
    <row r="163" spans="1:53" s="46" customFormat="1" ht="65.25" customHeight="1">
      <c r="A163" s="2" t="s">
        <v>379</v>
      </c>
      <c r="B163" s="14">
        <v>706</v>
      </c>
      <c r="C163" s="6" t="s">
        <v>36</v>
      </c>
      <c r="D163" s="6"/>
      <c r="E163" s="92">
        <f>E165+E164</f>
        <v>30712600</v>
      </c>
      <c r="F163" s="10"/>
      <c r="G163" s="23"/>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row>
    <row r="164" spans="1:7" s="18" customFormat="1" ht="15.75">
      <c r="A164" s="2" t="s">
        <v>250</v>
      </c>
      <c r="B164" s="14">
        <v>706</v>
      </c>
      <c r="C164" s="6" t="s">
        <v>36</v>
      </c>
      <c r="D164" s="6" t="s">
        <v>331</v>
      </c>
      <c r="E164" s="92">
        <v>8151000</v>
      </c>
      <c r="F164" s="10"/>
      <c r="G164" s="23"/>
    </row>
    <row r="165" spans="1:53" s="45" customFormat="1" ht="31.5">
      <c r="A165" s="2" t="s">
        <v>328</v>
      </c>
      <c r="B165" s="14">
        <v>706</v>
      </c>
      <c r="C165" s="6" t="s">
        <v>36</v>
      </c>
      <c r="D165" s="6" t="s">
        <v>329</v>
      </c>
      <c r="E165" s="92">
        <v>22561600</v>
      </c>
      <c r="F165" s="10"/>
      <c r="G165" s="2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row>
    <row r="166" spans="1:53" s="45" customFormat="1" ht="31.5">
      <c r="A166" s="94" t="s">
        <v>821</v>
      </c>
      <c r="B166" s="14">
        <v>706</v>
      </c>
      <c r="C166" s="95" t="s">
        <v>834</v>
      </c>
      <c r="D166" s="95"/>
      <c r="E166" s="121">
        <f>E167</f>
        <v>497552.8</v>
      </c>
      <c r="F166" s="10"/>
      <c r="G166" s="2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row>
    <row r="167" spans="1:53" s="45" customFormat="1" ht="31.5">
      <c r="A167" s="94" t="s">
        <v>328</v>
      </c>
      <c r="B167" s="14">
        <v>706</v>
      </c>
      <c r="C167" s="95" t="s">
        <v>834</v>
      </c>
      <c r="D167" s="95" t="s">
        <v>329</v>
      </c>
      <c r="E167" s="121">
        <v>497552.8</v>
      </c>
      <c r="F167" s="10"/>
      <c r="G167" s="2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row>
    <row r="168" spans="1:53" s="45" customFormat="1" ht="31.5">
      <c r="A168" s="94" t="s">
        <v>823</v>
      </c>
      <c r="B168" s="14">
        <v>706</v>
      </c>
      <c r="C168" s="95" t="s">
        <v>835</v>
      </c>
      <c r="D168" s="95"/>
      <c r="E168" s="121">
        <f>E169</f>
        <v>165000</v>
      </c>
      <c r="F168" s="10"/>
      <c r="G168" s="2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row>
    <row r="169" spans="1:53" s="45" customFormat="1" ht="31.5">
      <c r="A169" s="94" t="s">
        <v>328</v>
      </c>
      <c r="B169" s="14">
        <v>706</v>
      </c>
      <c r="C169" s="95" t="s">
        <v>835</v>
      </c>
      <c r="D169" s="95" t="s">
        <v>329</v>
      </c>
      <c r="E169" s="121">
        <v>165000</v>
      </c>
      <c r="F169" s="10"/>
      <c r="G169" s="2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row>
    <row r="170" spans="1:53" s="45" customFormat="1" ht="31.5">
      <c r="A170" s="94" t="s">
        <v>825</v>
      </c>
      <c r="B170" s="14">
        <v>706</v>
      </c>
      <c r="C170" s="95" t="s">
        <v>836</v>
      </c>
      <c r="D170" s="95"/>
      <c r="E170" s="121">
        <f>E171</f>
        <v>165000</v>
      </c>
      <c r="F170" s="10"/>
      <c r="G170" s="2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row>
    <row r="171" spans="1:53" s="45" customFormat="1" ht="31.5">
      <c r="A171" s="94" t="s">
        <v>328</v>
      </c>
      <c r="B171" s="14">
        <v>706</v>
      </c>
      <c r="C171" s="95" t="s">
        <v>836</v>
      </c>
      <c r="D171" s="95" t="s">
        <v>329</v>
      </c>
      <c r="E171" s="121">
        <v>165000</v>
      </c>
      <c r="F171" s="10"/>
      <c r="G171" s="2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row>
    <row r="172" spans="1:53" s="45" customFormat="1" ht="15.75">
      <c r="A172" s="2" t="s">
        <v>343</v>
      </c>
      <c r="B172" s="14">
        <v>706</v>
      </c>
      <c r="C172" s="6" t="s">
        <v>156</v>
      </c>
      <c r="D172" s="6"/>
      <c r="E172" s="92">
        <f>E173</f>
        <v>44383000</v>
      </c>
      <c r="F172" s="10"/>
      <c r="G172" s="2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row>
    <row r="173" spans="1:53" s="45" customFormat="1" ht="34.5" customHeight="1">
      <c r="A173" s="2" t="s">
        <v>328</v>
      </c>
      <c r="B173" s="14">
        <v>706</v>
      </c>
      <c r="C173" s="6" t="s">
        <v>156</v>
      </c>
      <c r="D173" s="6" t="s">
        <v>329</v>
      </c>
      <c r="E173" s="92">
        <v>44383000</v>
      </c>
      <c r="F173" s="10"/>
      <c r="G173" s="2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row>
    <row r="174" spans="1:53" s="45" customFormat="1" ht="15.75">
      <c r="A174" s="2" t="s">
        <v>276</v>
      </c>
      <c r="B174" s="14">
        <v>706</v>
      </c>
      <c r="C174" s="6" t="s">
        <v>157</v>
      </c>
      <c r="D174" s="6"/>
      <c r="E174" s="92">
        <f>E175</f>
        <v>26661000</v>
      </c>
      <c r="F174" s="10"/>
      <c r="G174" s="2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row>
    <row r="175" spans="1:53" s="45" customFormat="1" ht="31.5">
      <c r="A175" s="2" t="s">
        <v>328</v>
      </c>
      <c r="B175" s="14">
        <v>706</v>
      </c>
      <c r="C175" s="6" t="s">
        <v>157</v>
      </c>
      <c r="D175" s="6" t="s">
        <v>329</v>
      </c>
      <c r="E175" s="92">
        <v>26661000</v>
      </c>
      <c r="F175" s="10"/>
      <c r="G175" s="2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row>
    <row r="176" spans="1:7" ht="15.75">
      <c r="A176" s="2" t="s">
        <v>344</v>
      </c>
      <c r="B176" s="14">
        <v>706</v>
      </c>
      <c r="C176" s="6" t="s">
        <v>158</v>
      </c>
      <c r="D176" s="6"/>
      <c r="E176" s="92">
        <f>E177+E178</f>
        <v>350000</v>
      </c>
      <c r="F176" s="3"/>
      <c r="G176" s="3"/>
    </row>
    <row r="177" spans="1:7" ht="31.5">
      <c r="A177" s="2" t="s">
        <v>346</v>
      </c>
      <c r="B177" s="14">
        <v>706</v>
      </c>
      <c r="C177" s="6" t="s">
        <v>158</v>
      </c>
      <c r="D177" s="6" t="s">
        <v>322</v>
      </c>
      <c r="E177" s="92">
        <v>300000</v>
      </c>
      <c r="F177" s="3"/>
      <c r="G177" s="3"/>
    </row>
    <row r="178" spans="1:7" ht="15.75">
      <c r="A178" s="2" t="s">
        <v>333</v>
      </c>
      <c r="B178" s="14">
        <v>706</v>
      </c>
      <c r="C178" s="6" t="s">
        <v>158</v>
      </c>
      <c r="D178" s="6" t="s">
        <v>332</v>
      </c>
      <c r="E178" s="92">
        <v>50000</v>
      </c>
      <c r="F178" s="3"/>
      <c r="G178" s="3"/>
    </row>
    <row r="179" spans="1:53" s="45" customFormat="1" ht="31.5">
      <c r="A179" s="2" t="s">
        <v>4</v>
      </c>
      <c r="B179" s="14">
        <v>706</v>
      </c>
      <c r="C179" s="6" t="s">
        <v>159</v>
      </c>
      <c r="D179" s="6"/>
      <c r="E179" s="92">
        <f>E182+E180</f>
        <v>43786400</v>
      </c>
      <c r="F179" s="10"/>
      <c r="G179" s="2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row>
    <row r="180" spans="1:53" s="45" customFormat="1" ht="47.25">
      <c r="A180" s="2" t="s">
        <v>378</v>
      </c>
      <c r="B180" s="14">
        <v>706</v>
      </c>
      <c r="C180" s="6" t="s">
        <v>35</v>
      </c>
      <c r="D180" s="6"/>
      <c r="E180" s="92">
        <f>E181</f>
        <v>10638400</v>
      </c>
      <c r="F180" s="10"/>
      <c r="G180" s="2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row>
    <row r="181" spans="1:53" s="45" customFormat="1" ht="31.5">
      <c r="A181" s="2" t="s">
        <v>328</v>
      </c>
      <c r="B181" s="14">
        <v>706</v>
      </c>
      <c r="C181" s="6" t="s">
        <v>35</v>
      </c>
      <c r="D181" s="6" t="s">
        <v>329</v>
      </c>
      <c r="E181" s="92">
        <v>10638400</v>
      </c>
      <c r="F181" s="10"/>
      <c r="G181" s="2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row>
    <row r="182" spans="1:53" s="45" customFormat="1" ht="15.75">
      <c r="A182" s="2" t="s">
        <v>113</v>
      </c>
      <c r="B182" s="14">
        <v>706</v>
      </c>
      <c r="C182" s="6" t="s">
        <v>160</v>
      </c>
      <c r="D182" s="6"/>
      <c r="E182" s="92">
        <f>E183</f>
        <v>33148000</v>
      </c>
      <c r="F182" s="10"/>
      <c r="G182" s="2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row>
    <row r="183" spans="1:53" s="45" customFormat="1" ht="31.5">
      <c r="A183" s="2" t="s">
        <v>328</v>
      </c>
      <c r="B183" s="14">
        <v>706</v>
      </c>
      <c r="C183" s="6" t="s">
        <v>160</v>
      </c>
      <c r="D183" s="6" t="s">
        <v>329</v>
      </c>
      <c r="E183" s="119">
        <v>33148000</v>
      </c>
      <c r="F183" s="10"/>
      <c r="G183" s="2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row>
    <row r="184" spans="1:53" s="45" customFormat="1" ht="31.5">
      <c r="A184" s="29" t="s">
        <v>572</v>
      </c>
      <c r="B184" s="36">
        <v>706</v>
      </c>
      <c r="C184" s="4" t="s">
        <v>161</v>
      </c>
      <c r="D184" s="4"/>
      <c r="E184" s="91">
        <f>E185+E190+E197+E203+E202+E206+E211</f>
        <v>106774193</v>
      </c>
      <c r="F184" s="10"/>
      <c r="G184" s="2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row>
    <row r="185" spans="1:53" s="45" customFormat="1" ht="31.5">
      <c r="A185" s="2" t="s">
        <v>162</v>
      </c>
      <c r="B185" s="14">
        <v>706</v>
      </c>
      <c r="C185" s="6" t="s">
        <v>163</v>
      </c>
      <c r="D185" s="6"/>
      <c r="E185" s="92">
        <f>E186</f>
        <v>4627000</v>
      </c>
      <c r="F185" s="10"/>
      <c r="G185" s="2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row>
    <row r="186" spans="1:53" s="45" customFormat="1" ht="15.75">
      <c r="A186" s="2" t="s">
        <v>347</v>
      </c>
      <c r="B186" s="14">
        <v>706</v>
      </c>
      <c r="C186" s="6" t="s">
        <v>164</v>
      </c>
      <c r="D186" s="6"/>
      <c r="E186" s="92">
        <f>E187+E188+E189</f>
        <v>4627000</v>
      </c>
      <c r="F186" s="10"/>
      <c r="G186" s="2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row>
    <row r="187" spans="1:53" s="45" customFormat="1" ht="47.25">
      <c r="A187" s="2" t="s">
        <v>320</v>
      </c>
      <c r="B187" s="14">
        <v>706</v>
      </c>
      <c r="C187" s="6" t="s">
        <v>164</v>
      </c>
      <c r="D187" s="6" t="s">
        <v>321</v>
      </c>
      <c r="E187" s="92">
        <v>3656000</v>
      </c>
      <c r="F187" s="10"/>
      <c r="G187" s="2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row>
    <row r="188" spans="1:53" s="45" customFormat="1" ht="31.5">
      <c r="A188" s="2" t="s">
        <v>346</v>
      </c>
      <c r="B188" s="14">
        <v>706</v>
      </c>
      <c r="C188" s="6" t="s">
        <v>164</v>
      </c>
      <c r="D188" s="6" t="s">
        <v>322</v>
      </c>
      <c r="E188" s="92">
        <v>723000</v>
      </c>
      <c r="F188" s="10"/>
      <c r="G188" s="2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row>
    <row r="189" spans="1:53" s="45" customFormat="1" ht="15.75">
      <c r="A189" s="2" t="s">
        <v>323</v>
      </c>
      <c r="B189" s="14">
        <v>706</v>
      </c>
      <c r="C189" s="6" t="s">
        <v>164</v>
      </c>
      <c r="D189" s="6" t="s">
        <v>324</v>
      </c>
      <c r="E189" s="92">
        <v>248000</v>
      </c>
      <c r="F189" s="10"/>
      <c r="G189" s="2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row>
    <row r="190" spans="1:53" s="45" customFormat="1" ht="47.25">
      <c r="A190" s="2" t="s">
        <v>573</v>
      </c>
      <c r="B190" s="14">
        <v>706</v>
      </c>
      <c r="C190" s="6" t="s">
        <v>165</v>
      </c>
      <c r="D190" s="6"/>
      <c r="E190" s="92">
        <f>E191+E195</f>
        <v>82163000</v>
      </c>
      <c r="F190" s="10"/>
      <c r="G190" s="2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row>
    <row r="191" spans="1:53" s="45" customFormat="1" ht="15.75">
      <c r="A191" s="2" t="s">
        <v>347</v>
      </c>
      <c r="B191" s="14">
        <v>706</v>
      </c>
      <c r="C191" s="6" t="s">
        <v>166</v>
      </c>
      <c r="D191" s="6"/>
      <c r="E191" s="92">
        <f>E192+E193+E194</f>
        <v>78892000</v>
      </c>
      <c r="F191" s="10"/>
      <c r="G191" s="2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row>
    <row r="192" spans="1:53" s="45" customFormat="1" ht="47.25">
      <c r="A192" s="2" t="s">
        <v>320</v>
      </c>
      <c r="B192" s="14">
        <v>706</v>
      </c>
      <c r="C192" s="6" t="s">
        <v>166</v>
      </c>
      <c r="D192" s="6" t="s">
        <v>321</v>
      </c>
      <c r="E192" s="92">
        <v>60955000</v>
      </c>
      <c r="F192" s="10"/>
      <c r="G192" s="2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row>
    <row r="193" spans="1:53" s="45" customFormat="1" ht="31.5">
      <c r="A193" s="2" t="s">
        <v>346</v>
      </c>
      <c r="B193" s="14">
        <v>706</v>
      </c>
      <c r="C193" s="6" t="s">
        <v>166</v>
      </c>
      <c r="D193" s="6" t="s">
        <v>322</v>
      </c>
      <c r="E193" s="92">
        <v>17467000</v>
      </c>
      <c r="F193" s="10"/>
      <c r="G193" s="2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row>
    <row r="194" spans="1:53" s="45" customFormat="1" ht="15.75">
      <c r="A194" s="2" t="s">
        <v>323</v>
      </c>
      <c r="B194" s="14">
        <v>706</v>
      </c>
      <c r="C194" s="6" t="s">
        <v>166</v>
      </c>
      <c r="D194" s="6" t="s">
        <v>324</v>
      </c>
      <c r="E194" s="92">
        <v>470000</v>
      </c>
      <c r="F194" s="10"/>
      <c r="G194" s="2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row>
    <row r="195" spans="1:53" s="45" customFormat="1" ht="31.5">
      <c r="A195" s="2" t="s">
        <v>29</v>
      </c>
      <c r="B195" s="14">
        <v>706</v>
      </c>
      <c r="C195" s="6" t="s">
        <v>167</v>
      </c>
      <c r="D195" s="6"/>
      <c r="E195" s="92">
        <f>E196</f>
        <v>3271000</v>
      </c>
      <c r="F195" s="10"/>
      <c r="G195" s="2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row>
    <row r="196" spans="1:53" s="45" customFormat="1" ht="47.25">
      <c r="A196" s="2" t="s">
        <v>320</v>
      </c>
      <c r="B196" s="14">
        <v>706</v>
      </c>
      <c r="C196" s="6" t="s">
        <v>167</v>
      </c>
      <c r="D196" s="6" t="s">
        <v>321</v>
      </c>
      <c r="E196" s="92">
        <v>3271000</v>
      </c>
      <c r="F196" s="10"/>
      <c r="G196" s="2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row>
    <row r="197" spans="1:53" s="45" customFormat="1" ht="51.75" customHeight="1">
      <c r="A197" s="2" t="s">
        <v>574</v>
      </c>
      <c r="B197" s="14">
        <v>706</v>
      </c>
      <c r="C197" s="6" t="s">
        <v>168</v>
      </c>
      <c r="D197" s="6"/>
      <c r="E197" s="92">
        <f>E198+E200</f>
        <v>2702400</v>
      </c>
      <c r="F197" s="10"/>
      <c r="G197" s="2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row>
    <row r="198" spans="1:53" s="45" customFormat="1" ht="31.5">
      <c r="A198" s="2" t="s">
        <v>352</v>
      </c>
      <c r="B198" s="14">
        <v>706</v>
      </c>
      <c r="C198" s="6" t="s">
        <v>169</v>
      </c>
      <c r="D198" s="6"/>
      <c r="E198" s="92">
        <f>E199</f>
        <v>2324700</v>
      </c>
      <c r="F198" s="10"/>
      <c r="G198" s="2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row>
    <row r="199" spans="1:53" s="45" customFormat="1" ht="15.75">
      <c r="A199" s="2" t="s">
        <v>250</v>
      </c>
      <c r="B199" s="14">
        <v>706</v>
      </c>
      <c r="C199" s="6" t="s">
        <v>169</v>
      </c>
      <c r="D199" s="6" t="s">
        <v>331</v>
      </c>
      <c r="E199" s="92">
        <v>2324700</v>
      </c>
      <c r="F199" s="10"/>
      <c r="G199" s="2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row>
    <row r="200" spans="1:53" s="45" customFormat="1" ht="47.25">
      <c r="A200" s="2" t="s">
        <v>422</v>
      </c>
      <c r="B200" s="14">
        <v>706</v>
      </c>
      <c r="C200" s="6" t="s">
        <v>423</v>
      </c>
      <c r="D200" s="6"/>
      <c r="E200" s="92">
        <f>E201</f>
        <v>377700</v>
      </c>
      <c r="F200" s="10"/>
      <c r="G200" s="2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row>
    <row r="201" spans="1:53" s="45" customFormat="1" ht="31.5">
      <c r="A201" s="2" t="s">
        <v>346</v>
      </c>
      <c r="B201" s="14">
        <v>706</v>
      </c>
      <c r="C201" s="6" t="s">
        <v>423</v>
      </c>
      <c r="D201" s="6" t="s">
        <v>322</v>
      </c>
      <c r="E201" s="92">
        <v>377700</v>
      </c>
      <c r="F201" s="10"/>
      <c r="G201" s="2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row>
    <row r="202" spans="1:53" s="45" customFormat="1" ht="31.5">
      <c r="A202" s="2" t="s">
        <v>454</v>
      </c>
      <c r="B202" s="14">
        <v>706</v>
      </c>
      <c r="C202" s="6" t="s">
        <v>424</v>
      </c>
      <c r="D202" s="6"/>
      <c r="E202" s="92">
        <v>0</v>
      </c>
      <c r="F202" s="10"/>
      <c r="G202" s="2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row>
    <row r="203" spans="1:53" s="45" customFormat="1" ht="46.5" customHeight="1">
      <c r="A203" s="2" t="s">
        <v>750</v>
      </c>
      <c r="B203" s="14">
        <v>706</v>
      </c>
      <c r="C203" s="6" t="s">
        <v>368</v>
      </c>
      <c r="D203" s="6"/>
      <c r="E203" s="92">
        <f>E204</f>
        <v>2700000</v>
      </c>
      <c r="F203" s="10"/>
      <c r="G203" s="2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row>
    <row r="204" spans="1:53" s="45" customFormat="1" ht="15.75">
      <c r="A204" s="2" t="s">
        <v>79</v>
      </c>
      <c r="B204" s="14">
        <v>706</v>
      </c>
      <c r="C204" s="6" t="s">
        <v>747</v>
      </c>
      <c r="D204" s="6"/>
      <c r="E204" s="92">
        <f>E205</f>
        <v>2700000</v>
      </c>
      <c r="F204" s="10"/>
      <c r="G204" s="2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row>
    <row r="205" spans="1:53" s="45" customFormat="1" ht="15.75">
      <c r="A205" s="2" t="s">
        <v>333</v>
      </c>
      <c r="B205" s="14">
        <v>706</v>
      </c>
      <c r="C205" s="6" t="s">
        <v>747</v>
      </c>
      <c r="D205" s="6" t="s">
        <v>332</v>
      </c>
      <c r="E205" s="92">
        <v>2700000</v>
      </c>
      <c r="F205" s="10"/>
      <c r="G205" s="2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row>
    <row r="206" spans="1:53" s="45" customFormat="1" ht="47.25">
      <c r="A206" s="2" t="s">
        <v>575</v>
      </c>
      <c r="B206" s="14">
        <v>706</v>
      </c>
      <c r="C206" s="6" t="s">
        <v>431</v>
      </c>
      <c r="D206" s="6"/>
      <c r="E206" s="92">
        <f>E208+E209</f>
        <v>4777000</v>
      </c>
      <c r="F206" s="10"/>
      <c r="G206" s="2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row>
    <row r="207" spans="1:53" s="45" customFormat="1" ht="15.75">
      <c r="A207" s="2" t="s">
        <v>326</v>
      </c>
      <c r="B207" s="14">
        <v>706</v>
      </c>
      <c r="C207" s="6" t="s">
        <v>748</v>
      </c>
      <c r="D207" s="6"/>
      <c r="E207" s="92">
        <f>E208</f>
        <v>3670000</v>
      </c>
      <c r="F207" s="10"/>
      <c r="G207" s="2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row>
    <row r="208" spans="1:53" s="45" customFormat="1" ht="31.5">
      <c r="A208" s="2" t="s">
        <v>346</v>
      </c>
      <c r="B208" s="14">
        <v>706</v>
      </c>
      <c r="C208" s="6" t="s">
        <v>748</v>
      </c>
      <c r="D208" s="6" t="s">
        <v>322</v>
      </c>
      <c r="E208" s="92">
        <v>3670000</v>
      </c>
      <c r="F208" s="10"/>
      <c r="G208" s="2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row>
    <row r="209" spans="1:53" s="45" customFormat="1" ht="21" customHeight="1">
      <c r="A209" s="2" t="s">
        <v>327</v>
      </c>
      <c r="B209" s="14">
        <v>706</v>
      </c>
      <c r="C209" s="6" t="s">
        <v>749</v>
      </c>
      <c r="D209" s="6"/>
      <c r="E209" s="92">
        <f>E210</f>
        <v>1107000</v>
      </c>
      <c r="F209" s="10"/>
      <c r="G209" s="2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row>
    <row r="210" spans="1:53" s="45" customFormat="1" ht="31.5">
      <c r="A210" s="2" t="s">
        <v>346</v>
      </c>
      <c r="B210" s="14">
        <v>706</v>
      </c>
      <c r="C210" s="6" t="s">
        <v>749</v>
      </c>
      <c r="D210" s="6" t="s">
        <v>322</v>
      </c>
      <c r="E210" s="92">
        <v>1107000</v>
      </c>
      <c r="F210" s="10"/>
      <c r="G210" s="2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row>
    <row r="211" spans="1:53" s="45" customFormat="1" ht="31.5">
      <c r="A211" s="2" t="s">
        <v>194</v>
      </c>
      <c r="B211" s="14">
        <v>706</v>
      </c>
      <c r="C211" s="6" t="s">
        <v>469</v>
      </c>
      <c r="D211" s="6"/>
      <c r="E211" s="92">
        <f>E214+E216+E212+E219</f>
        <v>9804793</v>
      </c>
      <c r="F211" s="10"/>
      <c r="G211" s="2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row>
    <row r="212" spans="1:53" s="45" customFormat="1" ht="31.5">
      <c r="A212" s="2" t="s">
        <v>311</v>
      </c>
      <c r="B212" s="14">
        <v>706</v>
      </c>
      <c r="C212" s="6" t="s">
        <v>746</v>
      </c>
      <c r="D212" s="6"/>
      <c r="E212" s="92">
        <f>E213</f>
        <v>1350000</v>
      </c>
      <c r="F212" s="10"/>
      <c r="G212" s="2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row>
    <row r="213" spans="1:53" s="45" customFormat="1" ht="31.5">
      <c r="A213" s="2" t="s">
        <v>346</v>
      </c>
      <c r="B213" s="14">
        <v>706</v>
      </c>
      <c r="C213" s="6" t="s">
        <v>746</v>
      </c>
      <c r="D213" s="6" t="s">
        <v>322</v>
      </c>
      <c r="E213" s="92">
        <v>1350000</v>
      </c>
      <c r="F213" s="10"/>
      <c r="G213" s="2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row>
    <row r="214" spans="1:53" s="45" customFormat="1" ht="31.5">
      <c r="A214" s="2" t="s">
        <v>67</v>
      </c>
      <c r="B214" s="14">
        <v>706</v>
      </c>
      <c r="C214" s="6" t="s">
        <v>744</v>
      </c>
      <c r="D214" s="6"/>
      <c r="E214" s="92">
        <f>E215</f>
        <v>500000</v>
      </c>
      <c r="F214" s="10"/>
      <c r="G214" s="2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row>
    <row r="215" spans="1:53" s="45" customFormat="1" ht="31.5">
      <c r="A215" s="2" t="s">
        <v>346</v>
      </c>
      <c r="B215" s="14">
        <v>706</v>
      </c>
      <c r="C215" s="6" t="s">
        <v>744</v>
      </c>
      <c r="D215" s="6" t="s">
        <v>322</v>
      </c>
      <c r="E215" s="92">
        <v>500000</v>
      </c>
      <c r="F215" s="10"/>
      <c r="G215" s="2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row>
    <row r="216" spans="1:53" s="45" customFormat="1" ht="15.75">
      <c r="A216" s="2" t="s">
        <v>203</v>
      </c>
      <c r="B216" s="14">
        <v>706</v>
      </c>
      <c r="C216" s="6" t="s">
        <v>745</v>
      </c>
      <c r="D216" s="6"/>
      <c r="E216" s="92">
        <f>E217+E218</f>
        <v>7800000</v>
      </c>
      <c r="F216" s="10"/>
      <c r="G216" s="2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row>
    <row r="217" spans="1:53" s="45" customFormat="1" ht="31.5">
      <c r="A217" s="2" t="s">
        <v>346</v>
      </c>
      <c r="B217" s="14">
        <v>706</v>
      </c>
      <c r="C217" s="6" t="s">
        <v>745</v>
      </c>
      <c r="D217" s="6" t="s">
        <v>322</v>
      </c>
      <c r="E217" s="119">
        <v>7644250</v>
      </c>
      <c r="F217" s="10"/>
      <c r="G217" s="2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row>
    <row r="218" spans="1:53" s="45" customFormat="1" ht="15.75">
      <c r="A218" s="2" t="s">
        <v>323</v>
      </c>
      <c r="B218" s="14">
        <v>706</v>
      </c>
      <c r="C218" s="6" t="s">
        <v>745</v>
      </c>
      <c r="D218" s="6" t="s">
        <v>324</v>
      </c>
      <c r="E218" s="119">
        <v>155750</v>
      </c>
      <c r="F218" s="10"/>
      <c r="G218" s="2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row>
    <row r="219" spans="1:53" s="45" customFormat="1" ht="15.75">
      <c r="A219" s="94" t="s">
        <v>845</v>
      </c>
      <c r="B219" s="14">
        <v>706</v>
      </c>
      <c r="C219" s="95" t="s">
        <v>846</v>
      </c>
      <c r="D219" s="95"/>
      <c r="E219" s="121">
        <f>E220</f>
        <v>154793</v>
      </c>
      <c r="F219" s="10"/>
      <c r="G219" s="2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row>
    <row r="220" spans="1:53" s="45" customFormat="1" ht="15.75">
      <c r="A220" s="94" t="s">
        <v>250</v>
      </c>
      <c r="B220" s="14">
        <v>706</v>
      </c>
      <c r="C220" s="95" t="s">
        <v>846</v>
      </c>
      <c r="D220" s="95" t="s">
        <v>331</v>
      </c>
      <c r="E220" s="121">
        <v>154793</v>
      </c>
      <c r="F220" s="10"/>
      <c r="G220" s="2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row>
    <row r="221" spans="1:53" s="45" customFormat="1" ht="51.75" customHeight="1">
      <c r="A221" s="29" t="s">
        <v>576</v>
      </c>
      <c r="B221" s="36">
        <v>706</v>
      </c>
      <c r="C221" s="4" t="s">
        <v>170</v>
      </c>
      <c r="D221" s="4"/>
      <c r="E221" s="91">
        <f>E229+E234+E252+E263+E225+E249+E222</f>
        <v>158817682.79</v>
      </c>
      <c r="F221" s="10"/>
      <c r="G221" s="2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row>
    <row r="222" spans="1:53" s="45" customFormat="1" ht="18.75" customHeight="1">
      <c r="A222" s="94" t="s">
        <v>803</v>
      </c>
      <c r="B222" s="14">
        <v>706</v>
      </c>
      <c r="C222" s="95" t="s">
        <v>804</v>
      </c>
      <c r="D222" s="95"/>
      <c r="E222" s="121">
        <f>E223</f>
        <v>123640</v>
      </c>
      <c r="F222" s="10"/>
      <c r="G222" s="2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row>
    <row r="223" spans="1:53" s="45" customFormat="1" ht="63" customHeight="1">
      <c r="A223" s="94" t="s">
        <v>805</v>
      </c>
      <c r="B223" s="14">
        <v>706</v>
      </c>
      <c r="C223" s="95" t="s">
        <v>806</v>
      </c>
      <c r="D223" s="95"/>
      <c r="E223" s="121">
        <f>E224</f>
        <v>123640</v>
      </c>
      <c r="F223" s="10"/>
      <c r="G223" s="2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row>
    <row r="224" spans="1:53" s="45" customFormat="1" ht="18.75" customHeight="1">
      <c r="A224" s="94" t="s">
        <v>250</v>
      </c>
      <c r="B224" s="14">
        <v>706</v>
      </c>
      <c r="C224" s="95" t="s">
        <v>806</v>
      </c>
      <c r="D224" s="95" t="s">
        <v>331</v>
      </c>
      <c r="E224" s="121">
        <v>123640</v>
      </c>
      <c r="F224" s="10"/>
      <c r="G224" s="2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row>
    <row r="225" spans="1:53" s="45" customFormat="1" ht="31.5">
      <c r="A225" s="2" t="s">
        <v>752</v>
      </c>
      <c r="B225" s="14">
        <v>706</v>
      </c>
      <c r="C225" s="6" t="s">
        <v>171</v>
      </c>
      <c r="D225" s="6"/>
      <c r="E225" s="92">
        <f>E226</f>
        <v>16712461.88</v>
      </c>
      <c r="F225" s="10"/>
      <c r="G225" s="2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row>
    <row r="226" spans="1:53" s="45" customFormat="1" ht="31.5">
      <c r="A226" s="2" t="s">
        <v>215</v>
      </c>
      <c r="B226" s="14">
        <v>706</v>
      </c>
      <c r="C226" s="6" t="s">
        <v>577</v>
      </c>
      <c r="D226" s="6"/>
      <c r="E226" s="92">
        <f>E227</f>
        <v>16712461.88</v>
      </c>
      <c r="F226" s="10"/>
      <c r="G226" s="2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row>
    <row r="227" spans="1:53" s="45" customFormat="1" ht="31.5">
      <c r="A227" s="2" t="s">
        <v>108</v>
      </c>
      <c r="B227" s="14">
        <v>706</v>
      </c>
      <c r="C227" s="6" t="s">
        <v>577</v>
      </c>
      <c r="D227" s="6" t="s">
        <v>335</v>
      </c>
      <c r="E227" s="92">
        <v>16712461.88</v>
      </c>
      <c r="F227" s="10"/>
      <c r="G227" s="2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row>
    <row r="228" spans="1:53" s="45" customFormat="1" ht="15.75">
      <c r="A228" s="2" t="s">
        <v>739</v>
      </c>
      <c r="B228" s="14">
        <v>706</v>
      </c>
      <c r="C228" s="6" t="s">
        <v>740</v>
      </c>
      <c r="D228" s="6"/>
      <c r="E228" s="92">
        <v>0</v>
      </c>
      <c r="F228" s="10"/>
      <c r="G228" s="2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row>
    <row r="229" spans="1:53" s="45" customFormat="1" ht="31.5">
      <c r="A229" s="2" t="s">
        <v>764</v>
      </c>
      <c r="B229" s="14">
        <v>706</v>
      </c>
      <c r="C229" s="6" t="s">
        <v>172</v>
      </c>
      <c r="D229" s="6"/>
      <c r="E229" s="92">
        <f>E230+E232</f>
        <v>16445427.54</v>
      </c>
      <c r="F229" s="10"/>
      <c r="G229" s="2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row>
    <row r="230" spans="1:53" s="45" customFormat="1" ht="69" customHeight="1">
      <c r="A230" s="2" t="s">
        <v>425</v>
      </c>
      <c r="B230" s="14">
        <v>706</v>
      </c>
      <c r="C230" s="6" t="s">
        <v>578</v>
      </c>
      <c r="D230" s="6"/>
      <c r="E230" s="92">
        <f>E231</f>
        <v>3000000</v>
      </c>
      <c r="F230" s="10"/>
      <c r="G230" s="2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row>
    <row r="231" spans="1:53" s="45" customFormat="1" ht="15.75">
      <c r="A231" s="2" t="s">
        <v>323</v>
      </c>
      <c r="B231" s="14">
        <v>706</v>
      </c>
      <c r="C231" s="6" t="s">
        <v>578</v>
      </c>
      <c r="D231" s="6" t="s">
        <v>324</v>
      </c>
      <c r="E231" s="92">
        <v>3000000</v>
      </c>
      <c r="F231" s="10"/>
      <c r="G231" s="2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row>
    <row r="232" spans="1:53" s="45" customFormat="1" ht="15.75">
      <c r="A232" s="2" t="s">
        <v>33</v>
      </c>
      <c r="B232" s="14">
        <v>706</v>
      </c>
      <c r="C232" s="6" t="s">
        <v>579</v>
      </c>
      <c r="D232" s="6"/>
      <c r="E232" s="92">
        <f>E233</f>
        <v>13445427.54</v>
      </c>
      <c r="F232" s="10"/>
      <c r="G232" s="2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row>
    <row r="233" spans="1:53" s="45" customFormat="1" ht="31.5">
      <c r="A233" s="2" t="s">
        <v>346</v>
      </c>
      <c r="B233" s="14">
        <v>706</v>
      </c>
      <c r="C233" s="6" t="s">
        <v>579</v>
      </c>
      <c r="D233" s="6" t="s">
        <v>322</v>
      </c>
      <c r="E233" s="92">
        <v>13445427.54</v>
      </c>
      <c r="F233" s="10"/>
      <c r="G233" s="2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row>
    <row r="234" spans="1:53" s="45" customFormat="1" ht="31.5">
      <c r="A234" s="2" t="s">
        <v>504</v>
      </c>
      <c r="B234" s="14">
        <v>706</v>
      </c>
      <c r="C234" s="6" t="s">
        <v>173</v>
      </c>
      <c r="D234" s="6"/>
      <c r="E234" s="92">
        <f>E247+E245+E237+E239+E241+E243+E235</f>
        <v>57810900</v>
      </c>
      <c r="F234" s="10"/>
      <c r="G234" s="2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row>
    <row r="235" spans="1:53" s="45" customFormat="1" ht="34.5" customHeight="1">
      <c r="A235" s="94" t="s">
        <v>902</v>
      </c>
      <c r="B235" s="14">
        <v>706</v>
      </c>
      <c r="C235" s="95" t="s">
        <v>904</v>
      </c>
      <c r="D235" s="95"/>
      <c r="E235" s="121">
        <f>E236</f>
        <v>2151400</v>
      </c>
      <c r="F235" s="10"/>
      <c r="G235" s="2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row>
    <row r="236" spans="1:53" s="45" customFormat="1" ht="15.75">
      <c r="A236" s="94" t="s">
        <v>250</v>
      </c>
      <c r="B236" s="14">
        <v>706</v>
      </c>
      <c r="C236" s="95" t="s">
        <v>904</v>
      </c>
      <c r="D236" s="95" t="s">
        <v>331</v>
      </c>
      <c r="E236" s="121">
        <v>2151400</v>
      </c>
      <c r="F236" s="10"/>
      <c r="G236" s="2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row>
    <row r="237" spans="1:53" s="45" customFormat="1" ht="15.75">
      <c r="A237" s="2" t="s">
        <v>801</v>
      </c>
      <c r="B237" s="14">
        <v>706</v>
      </c>
      <c r="C237" s="95" t="s">
        <v>800</v>
      </c>
      <c r="D237" s="6"/>
      <c r="E237" s="92">
        <f>E238</f>
        <v>35509500</v>
      </c>
      <c r="F237" s="10"/>
      <c r="G237" s="2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row>
    <row r="238" spans="1:53" s="45" customFormat="1" ht="31.5">
      <c r="A238" s="2" t="s">
        <v>108</v>
      </c>
      <c r="B238" s="14">
        <v>706</v>
      </c>
      <c r="C238" s="95" t="s">
        <v>800</v>
      </c>
      <c r="D238" s="6" t="s">
        <v>335</v>
      </c>
      <c r="E238" s="92">
        <v>35509500</v>
      </c>
      <c r="F238" s="10"/>
      <c r="G238" s="2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row>
    <row r="239" spans="1:53" s="45" customFormat="1" ht="31.5">
      <c r="A239" s="94" t="s">
        <v>821</v>
      </c>
      <c r="B239" s="14">
        <v>706</v>
      </c>
      <c r="C239" s="95" t="s">
        <v>837</v>
      </c>
      <c r="D239" s="95"/>
      <c r="E239" s="121">
        <f>E240</f>
        <v>900000</v>
      </c>
      <c r="F239" s="10"/>
      <c r="G239" s="2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row>
    <row r="240" spans="1:53" s="45" customFormat="1" ht="15.75">
      <c r="A240" s="94" t="s">
        <v>250</v>
      </c>
      <c r="B240" s="14">
        <v>706</v>
      </c>
      <c r="C240" s="95" t="s">
        <v>837</v>
      </c>
      <c r="D240" s="95" t="s">
        <v>331</v>
      </c>
      <c r="E240" s="121">
        <v>900000</v>
      </c>
      <c r="F240" s="10"/>
      <c r="G240" s="2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row>
    <row r="241" spans="1:53" s="45" customFormat="1" ht="47.25">
      <c r="A241" s="94" t="s">
        <v>838</v>
      </c>
      <c r="B241" s="14">
        <v>706</v>
      </c>
      <c r="C241" s="95" t="s">
        <v>839</v>
      </c>
      <c r="D241" s="95"/>
      <c r="E241" s="92">
        <f>E242</f>
        <v>2050000</v>
      </c>
      <c r="F241" s="10"/>
      <c r="G241" s="2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row>
    <row r="242" spans="1:53" s="45" customFormat="1" ht="15.75">
      <c r="A242" s="94" t="s">
        <v>840</v>
      </c>
      <c r="B242" s="14">
        <v>706</v>
      </c>
      <c r="C242" s="95" t="s">
        <v>839</v>
      </c>
      <c r="D242" s="95" t="s">
        <v>331</v>
      </c>
      <c r="E242" s="92">
        <v>2050000</v>
      </c>
      <c r="F242" s="10"/>
      <c r="G242" s="2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row>
    <row r="243" spans="1:53" s="45" customFormat="1" ht="15.75">
      <c r="A243" s="94" t="s">
        <v>841</v>
      </c>
      <c r="B243" s="14">
        <v>706</v>
      </c>
      <c r="C243" s="95" t="s">
        <v>842</v>
      </c>
      <c r="D243" s="95"/>
      <c r="E243" s="92">
        <f>E244</f>
        <v>4100000</v>
      </c>
      <c r="F243" s="10"/>
      <c r="G243" s="2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row>
    <row r="244" spans="1:53" s="45" customFormat="1" ht="15.75">
      <c r="A244" s="94" t="s">
        <v>250</v>
      </c>
      <c r="B244" s="14">
        <v>706</v>
      </c>
      <c r="C244" s="95" t="s">
        <v>842</v>
      </c>
      <c r="D244" s="95" t="s">
        <v>331</v>
      </c>
      <c r="E244" s="92">
        <v>4100000</v>
      </c>
      <c r="F244" s="10"/>
      <c r="G244" s="2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row>
    <row r="245" spans="1:53" s="45" customFormat="1" ht="15.75">
      <c r="A245" s="2" t="s">
        <v>489</v>
      </c>
      <c r="B245" s="14">
        <v>706</v>
      </c>
      <c r="C245" s="6" t="s">
        <v>490</v>
      </c>
      <c r="D245" s="6"/>
      <c r="E245" s="92">
        <f>E246</f>
        <v>5000000</v>
      </c>
      <c r="F245" s="10"/>
      <c r="G245" s="2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row>
    <row r="246" spans="1:53" s="45" customFormat="1" ht="31.5">
      <c r="A246" s="2" t="s">
        <v>346</v>
      </c>
      <c r="B246" s="14">
        <v>706</v>
      </c>
      <c r="C246" s="6" t="s">
        <v>490</v>
      </c>
      <c r="D246" s="6" t="s">
        <v>322</v>
      </c>
      <c r="E246" s="92">
        <v>5000000</v>
      </c>
      <c r="F246" s="10"/>
      <c r="G246" s="2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row>
    <row r="247" spans="1:53" s="45" customFormat="1" ht="63">
      <c r="A247" s="2" t="s">
        <v>735</v>
      </c>
      <c r="B247" s="14">
        <v>706</v>
      </c>
      <c r="C247" s="6" t="s">
        <v>174</v>
      </c>
      <c r="D247" s="6"/>
      <c r="E247" s="92">
        <f>E248</f>
        <v>8100000</v>
      </c>
      <c r="F247" s="10"/>
      <c r="G247" s="2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row>
    <row r="248" spans="1:53" s="45" customFormat="1" ht="15.75">
      <c r="A248" s="2" t="s">
        <v>250</v>
      </c>
      <c r="B248" s="14">
        <v>706</v>
      </c>
      <c r="C248" s="6" t="s">
        <v>174</v>
      </c>
      <c r="D248" s="6" t="s">
        <v>331</v>
      </c>
      <c r="E248" s="92">
        <v>8100000</v>
      </c>
      <c r="F248" s="10"/>
      <c r="G248" s="2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row>
    <row r="249" spans="1:53" s="45" customFormat="1" ht="31.5">
      <c r="A249" s="2" t="s">
        <v>175</v>
      </c>
      <c r="B249" s="14">
        <v>706</v>
      </c>
      <c r="C249" s="6" t="s">
        <v>753</v>
      </c>
      <c r="D249" s="6"/>
      <c r="E249" s="92">
        <f>E250</f>
        <v>2249291.5</v>
      </c>
      <c r="F249" s="10"/>
      <c r="G249" s="2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row>
    <row r="250" spans="1:53" s="45" customFormat="1" ht="47.25">
      <c r="A250" s="2" t="s">
        <v>496</v>
      </c>
      <c r="B250" s="14">
        <v>706</v>
      </c>
      <c r="C250" s="6" t="s">
        <v>754</v>
      </c>
      <c r="D250" s="6"/>
      <c r="E250" s="92">
        <f>E251</f>
        <v>2249291.5</v>
      </c>
      <c r="F250" s="10"/>
      <c r="G250" s="2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row>
    <row r="251" spans="1:53" s="45" customFormat="1" ht="31.5">
      <c r="A251" s="2" t="s">
        <v>346</v>
      </c>
      <c r="B251" s="14">
        <v>706</v>
      </c>
      <c r="C251" s="6" t="s">
        <v>754</v>
      </c>
      <c r="D251" s="6" t="s">
        <v>322</v>
      </c>
      <c r="E251" s="92">
        <v>2249291.5</v>
      </c>
      <c r="F251" s="10"/>
      <c r="G251" s="2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row>
    <row r="252" spans="1:53" s="45" customFormat="1" ht="47.25">
      <c r="A252" s="2" t="s">
        <v>177</v>
      </c>
      <c r="B252" s="14">
        <v>706</v>
      </c>
      <c r="C252" s="6" t="s">
        <v>176</v>
      </c>
      <c r="D252" s="6"/>
      <c r="E252" s="92">
        <f>E253+E255+E257+E259+E261</f>
        <v>51738731.870000005</v>
      </c>
      <c r="F252" s="10"/>
      <c r="G252" s="2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row>
    <row r="253" spans="1:53" s="45" customFormat="1" ht="15.75">
      <c r="A253" s="2" t="s">
        <v>367</v>
      </c>
      <c r="B253" s="14">
        <v>706</v>
      </c>
      <c r="C253" s="6" t="s">
        <v>755</v>
      </c>
      <c r="D253" s="6"/>
      <c r="E253" s="92">
        <f>E254</f>
        <v>8673770</v>
      </c>
      <c r="F253" s="10"/>
      <c r="G253" s="2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row>
    <row r="254" spans="1:53" s="45" customFormat="1" ht="15.75">
      <c r="A254" s="2" t="s">
        <v>333</v>
      </c>
      <c r="B254" s="14">
        <v>706</v>
      </c>
      <c r="C254" s="6" t="s">
        <v>755</v>
      </c>
      <c r="D254" s="6" t="s">
        <v>332</v>
      </c>
      <c r="E254" s="92">
        <v>8673770</v>
      </c>
      <c r="F254" s="10"/>
      <c r="G254" s="2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row>
    <row r="255" spans="1:53" s="45" customFormat="1" ht="47.25">
      <c r="A255" s="2" t="s">
        <v>437</v>
      </c>
      <c r="B255" s="14">
        <v>706</v>
      </c>
      <c r="C255" s="6" t="s">
        <v>756</v>
      </c>
      <c r="D255" s="6"/>
      <c r="E255" s="92">
        <f>E256</f>
        <v>8942337.46</v>
      </c>
      <c r="F255" s="10"/>
      <c r="G255" s="2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row>
    <row r="256" spans="1:53" s="45" customFormat="1" ht="31.5">
      <c r="A256" s="2" t="s">
        <v>108</v>
      </c>
      <c r="B256" s="14">
        <v>706</v>
      </c>
      <c r="C256" s="6" t="s">
        <v>756</v>
      </c>
      <c r="D256" s="6" t="s">
        <v>335</v>
      </c>
      <c r="E256" s="92">
        <v>8942337.46</v>
      </c>
      <c r="F256" s="10"/>
      <c r="G256" s="2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row>
    <row r="257" spans="1:53" s="45" customFormat="1" ht="63">
      <c r="A257" s="2" t="s">
        <v>286</v>
      </c>
      <c r="B257" s="14">
        <v>706</v>
      </c>
      <c r="C257" s="6" t="s">
        <v>757</v>
      </c>
      <c r="D257" s="6"/>
      <c r="E257" s="92">
        <f>E258</f>
        <v>500000</v>
      </c>
      <c r="F257" s="10"/>
      <c r="G257" s="2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row>
    <row r="258" spans="1:53" s="45" customFormat="1" ht="15.75">
      <c r="A258" s="2" t="s">
        <v>333</v>
      </c>
      <c r="B258" s="14">
        <v>706</v>
      </c>
      <c r="C258" s="6" t="s">
        <v>757</v>
      </c>
      <c r="D258" s="6" t="s">
        <v>332</v>
      </c>
      <c r="E258" s="92">
        <v>500000</v>
      </c>
      <c r="F258" s="10"/>
      <c r="G258" s="2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row>
    <row r="259" spans="1:53" s="45" customFormat="1" ht="78.75">
      <c r="A259" s="2" t="s">
        <v>430</v>
      </c>
      <c r="B259" s="14">
        <v>706</v>
      </c>
      <c r="C259" s="6" t="s">
        <v>758</v>
      </c>
      <c r="D259" s="6"/>
      <c r="E259" s="92">
        <f>E260</f>
        <v>1339800</v>
      </c>
      <c r="F259" s="10"/>
      <c r="G259" s="2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row>
    <row r="260" spans="1:53" s="45" customFormat="1" ht="31.5">
      <c r="A260" s="2" t="s">
        <v>108</v>
      </c>
      <c r="B260" s="14">
        <v>706</v>
      </c>
      <c r="C260" s="6" t="s">
        <v>758</v>
      </c>
      <c r="D260" s="6" t="s">
        <v>335</v>
      </c>
      <c r="E260" s="92">
        <v>1339800</v>
      </c>
      <c r="F260" s="10"/>
      <c r="G260" s="2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row>
    <row r="261" spans="1:53" s="45" customFormat="1" ht="66.75" customHeight="1">
      <c r="A261" s="2" t="s">
        <v>285</v>
      </c>
      <c r="B261" s="14">
        <v>706</v>
      </c>
      <c r="C261" s="6" t="s">
        <v>759</v>
      </c>
      <c r="D261" s="6"/>
      <c r="E261" s="92">
        <f>E262</f>
        <v>32282824.41</v>
      </c>
      <c r="F261" s="10"/>
      <c r="G261" s="2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row>
    <row r="262" spans="1:53" s="45" customFormat="1" ht="31.5">
      <c r="A262" s="2" t="s">
        <v>108</v>
      </c>
      <c r="B262" s="14">
        <v>706</v>
      </c>
      <c r="C262" s="6" t="s">
        <v>759</v>
      </c>
      <c r="D262" s="6" t="s">
        <v>335</v>
      </c>
      <c r="E262" s="92">
        <v>32282824.41</v>
      </c>
      <c r="F262" s="10"/>
      <c r="G262" s="2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row>
    <row r="263" spans="1:53" s="45" customFormat="1" ht="31.5">
      <c r="A263" s="2" t="s">
        <v>580</v>
      </c>
      <c r="B263" s="14">
        <v>706</v>
      </c>
      <c r="C263" s="6" t="s">
        <v>178</v>
      </c>
      <c r="D263" s="6"/>
      <c r="E263" s="92">
        <f>E264+E266+E268</f>
        <v>13737230</v>
      </c>
      <c r="F263" s="10"/>
      <c r="G263" s="2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row>
    <row r="264" spans="1:53" s="46" customFormat="1" ht="15.75">
      <c r="A264" s="2" t="s">
        <v>216</v>
      </c>
      <c r="B264" s="14">
        <v>706</v>
      </c>
      <c r="C264" s="6" t="s">
        <v>760</v>
      </c>
      <c r="D264" s="6"/>
      <c r="E264" s="92">
        <f>E265</f>
        <v>2392230</v>
      </c>
      <c r="F264" s="10"/>
      <c r="G264" s="23"/>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c r="AR264" s="18"/>
      <c r="AS264" s="18"/>
      <c r="AT264" s="18"/>
      <c r="AU264" s="18"/>
      <c r="AV264" s="18"/>
      <c r="AW264" s="18"/>
      <c r="AX264" s="18"/>
      <c r="AY264" s="18"/>
      <c r="AZ264" s="18"/>
      <c r="BA264" s="18"/>
    </row>
    <row r="265" spans="1:53" s="46" customFormat="1" ht="31.5">
      <c r="A265" s="2" t="s">
        <v>346</v>
      </c>
      <c r="B265" s="14">
        <v>706</v>
      </c>
      <c r="C265" s="6" t="s">
        <v>760</v>
      </c>
      <c r="D265" s="6" t="s">
        <v>322</v>
      </c>
      <c r="E265" s="92">
        <v>2392230</v>
      </c>
      <c r="F265" s="10"/>
      <c r="G265" s="23"/>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c r="AR265" s="18"/>
      <c r="AS265" s="18"/>
      <c r="AT265" s="18"/>
      <c r="AU265" s="18"/>
      <c r="AV265" s="18"/>
      <c r="AW265" s="18"/>
      <c r="AX265" s="18"/>
      <c r="AY265" s="18"/>
      <c r="AZ265" s="18"/>
      <c r="BA265" s="18"/>
    </row>
    <row r="266" spans="1:53" s="46" customFormat="1" ht="15.75">
      <c r="A266" s="2" t="s">
        <v>59</v>
      </c>
      <c r="B266" s="14">
        <v>706</v>
      </c>
      <c r="C266" s="6" t="s">
        <v>761</v>
      </c>
      <c r="D266" s="6"/>
      <c r="E266" s="92">
        <f>E267</f>
        <v>3855000</v>
      </c>
      <c r="F266" s="10"/>
      <c r="G266" s="23"/>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row>
    <row r="267" spans="1:53" s="46" customFormat="1" ht="31.5">
      <c r="A267" s="2" t="s">
        <v>346</v>
      </c>
      <c r="B267" s="14">
        <v>706</v>
      </c>
      <c r="C267" s="6" t="s">
        <v>761</v>
      </c>
      <c r="D267" s="6" t="s">
        <v>322</v>
      </c>
      <c r="E267" s="92">
        <v>3855000</v>
      </c>
      <c r="F267" s="10"/>
      <c r="G267" s="23"/>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18"/>
    </row>
    <row r="268" spans="1:53" s="46" customFormat="1" ht="15.75">
      <c r="A268" s="2" t="s">
        <v>511</v>
      </c>
      <c r="B268" s="14">
        <v>706</v>
      </c>
      <c r="C268" s="6" t="s">
        <v>762</v>
      </c>
      <c r="D268" s="6"/>
      <c r="E268" s="92">
        <f>E269</f>
        <v>7490000</v>
      </c>
      <c r="F268" s="10"/>
      <c r="G268" s="23"/>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c r="AR268" s="18"/>
      <c r="AS268" s="18"/>
      <c r="AT268" s="18"/>
      <c r="AU268" s="18"/>
      <c r="AV268" s="18"/>
      <c r="AW268" s="18"/>
      <c r="AX268" s="18"/>
      <c r="AY268" s="18"/>
      <c r="AZ268" s="18"/>
      <c r="BA268" s="18"/>
    </row>
    <row r="269" spans="1:53" s="46" customFormat="1" ht="31.5">
      <c r="A269" s="2" t="s">
        <v>328</v>
      </c>
      <c r="B269" s="14">
        <v>706</v>
      </c>
      <c r="C269" s="6" t="s">
        <v>762</v>
      </c>
      <c r="D269" s="6" t="s">
        <v>329</v>
      </c>
      <c r="E269" s="92">
        <v>7490000</v>
      </c>
      <c r="F269" s="10"/>
      <c r="G269" s="23"/>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c r="AR269" s="18"/>
      <c r="AS269" s="18"/>
      <c r="AT269" s="18"/>
      <c r="AU269" s="18"/>
      <c r="AV269" s="18"/>
      <c r="AW269" s="18"/>
      <c r="AX269" s="18"/>
      <c r="AY269" s="18"/>
      <c r="AZ269" s="18"/>
      <c r="BA269" s="18"/>
    </row>
    <row r="270" spans="1:53" s="46" customFormat="1" ht="47.25">
      <c r="A270" s="29" t="s">
        <v>3</v>
      </c>
      <c r="B270" s="36">
        <v>706</v>
      </c>
      <c r="C270" s="36" t="s">
        <v>179</v>
      </c>
      <c r="D270" s="4"/>
      <c r="E270" s="91">
        <f>E271+E285</f>
        <v>155507460</v>
      </c>
      <c r="F270" s="10"/>
      <c r="G270" s="23"/>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c r="AR270" s="18"/>
      <c r="AS270" s="18"/>
      <c r="AT270" s="18"/>
      <c r="AU270" s="18"/>
      <c r="AV270" s="18"/>
      <c r="AW270" s="18"/>
      <c r="AX270" s="18"/>
      <c r="AY270" s="18"/>
      <c r="AZ270" s="18"/>
      <c r="BA270" s="18"/>
    </row>
    <row r="271" spans="1:53" s="46" customFormat="1" ht="31.5">
      <c r="A271" s="2" t="s">
        <v>771</v>
      </c>
      <c r="B271" s="14">
        <v>706</v>
      </c>
      <c r="C271" s="14" t="s">
        <v>180</v>
      </c>
      <c r="D271" s="6"/>
      <c r="E271" s="92">
        <f>E280+E272+E274+E276+E278</f>
        <v>140157460</v>
      </c>
      <c r="F271" s="10"/>
      <c r="G271" s="23"/>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c r="AR271" s="18"/>
      <c r="AS271" s="18"/>
      <c r="AT271" s="18"/>
      <c r="AU271" s="18"/>
      <c r="AV271" s="18"/>
      <c r="AW271" s="18"/>
      <c r="AX271" s="18"/>
      <c r="AY271" s="18"/>
      <c r="AZ271" s="18"/>
      <c r="BA271" s="18"/>
    </row>
    <row r="272" spans="1:53" s="45" customFormat="1" ht="31.5">
      <c r="A272" s="2" t="s">
        <v>362</v>
      </c>
      <c r="B272" s="14">
        <v>706</v>
      </c>
      <c r="C272" s="6" t="s">
        <v>363</v>
      </c>
      <c r="D272" s="6"/>
      <c r="E272" s="92">
        <f>E273</f>
        <v>50063000</v>
      </c>
      <c r="F272" s="10"/>
      <c r="G272" s="2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row>
    <row r="273" spans="1:53" s="45" customFormat="1" ht="31.5">
      <c r="A273" s="2" t="s">
        <v>346</v>
      </c>
      <c r="B273" s="14">
        <v>706</v>
      </c>
      <c r="C273" s="6" t="s">
        <v>363</v>
      </c>
      <c r="D273" s="6" t="s">
        <v>322</v>
      </c>
      <c r="E273" s="92">
        <v>50063000</v>
      </c>
      <c r="F273" s="10"/>
      <c r="G273" s="2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row>
    <row r="274" spans="1:53" s="45" customFormat="1" ht="31.5">
      <c r="A274" s="94" t="s">
        <v>821</v>
      </c>
      <c r="B274" s="14">
        <v>706</v>
      </c>
      <c r="C274" s="95" t="s">
        <v>822</v>
      </c>
      <c r="D274" s="95"/>
      <c r="E274" s="139">
        <f>E275</f>
        <v>3899460</v>
      </c>
      <c r="F274" s="10"/>
      <c r="G274" s="2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row>
    <row r="275" spans="1:53" s="45" customFormat="1" ht="31.5">
      <c r="A275" s="94" t="s">
        <v>346</v>
      </c>
      <c r="B275" s="14">
        <v>706</v>
      </c>
      <c r="C275" s="95" t="s">
        <v>822</v>
      </c>
      <c r="D275" s="117">
        <v>200</v>
      </c>
      <c r="E275" s="139">
        <v>3899460</v>
      </c>
      <c r="F275" s="10"/>
      <c r="G275" s="2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row>
    <row r="276" spans="1:53" s="45" customFormat="1" ht="31.5">
      <c r="A276" s="94" t="s">
        <v>823</v>
      </c>
      <c r="B276" s="14">
        <v>706</v>
      </c>
      <c r="C276" s="95" t="s">
        <v>824</v>
      </c>
      <c r="D276" s="95"/>
      <c r="E276" s="121">
        <f>E277</f>
        <v>300000</v>
      </c>
      <c r="F276" s="10"/>
      <c r="G276" s="2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row>
    <row r="277" spans="1:53" s="45" customFormat="1" ht="31.5">
      <c r="A277" s="94" t="s">
        <v>346</v>
      </c>
      <c r="B277" s="14">
        <v>706</v>
      </c>
      <c r="C277" s="95" t="s">
        <v>824</v>
      </c>
      <c r="D277" s="117">
        <v>200</v>
      </c>
      <c r="E277" s="121">
        <v>300000</v>
      </c>
      <c r="F277" s="10"/>
      <c r="G277" s="2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row>
    <row r="278" spans="1:53" s="45" customFormat="1" ht="31.5">
      <c r="A278" s="94" t="s">
        <v>825</v>
      </c>
      <c r="B278" s="14">
        <v>706</v>
      </c>
      <c r="C278" s="95" t="s">
        <v>826</v>
      </c>
      <c r="D278" s="95"/>
      <c r="E278" s="121">
        <f>E279</f>
        <v>300000</v>
      </c>
      <c r="F278" s="10"/>
      <c r="G278" s="2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row>
    <row r="279" spans="1:53" s="45" customFormat="1" ht="31.5">
      <c r="A279" s="94" t="s">
        <v>346</v>
      </c>
      <c r="B279" s="14">
        <v>706</v>
      </c>
      <c r="C279" s="95" t="s">
        <v>826</v>
      </c>
      <c r="D279" s="117">
        <v>200</v>
      </c>
      <c r="E279" s="121">
        <v>300000</v>
      </c>
      <c r="F279" s="10"/>
      <c r="G279" s="2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row>
    <row r="280" spans="1:53" s="45" customFormat="1" ht="15.75">
      <c r="A280" s="2" t="s">
        <v>289</v>
      </c>
      <c r="B280" s="14">
        <v>706</v>
      </c>
      <c r="C280" s="6" t="s">
        <v>181</v>
      </c>
      <c r="D280" s="6"/>
      <c r="E280" s="92">
        <f>E281+E282+E283</f>
        <v>85595000</v>
      </c>
      <c r="F280" s="10"/>
      <c r="G280" s="2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row>
    <row r="281" spans="1:53" s="45" customFormat="1" ht="31.5">
      <c r="A281" s="2" t="s">
        <v>346</v>
      </c>
      <c r="B281" s="14">
        <v>706</v>
      </c>
      <c r="C281" s="6" t="s">
        <v>181</v>
      </c>
      <c r="D281" s="6" t="s">
        <v>322</v>
      </c>
      <c r="E281" s="92">
        <v>28573465</v>
      </c>
      <c r="F281" s="10"/>
      <c r="G281" s="2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row>
    <row r="282" spans="1:53" s="45" customFormat="1" ht="15.75">
      <c r="A282" s="2" t="s">
        <v>250</v>
      </c>
      <c r="B282" s="14">
        <v>706</v>
      </c>
      <c r="C282" s="6" t="s">
        <v>181</v>
      </c>
      <c r="D282" s="6" t="s">
        <v>331</v>
      </c>
      <c r="E282" s="119">
        <v>57004000</v>
      </c>
      <c r="F282" s="10"/>
      <c r="G282" s="2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row>
    <row r="283" spans="1:53" s="45" customFormat="1" ht="15.75">
      <c r="A283" s="2" t="s">
        <v>323</v>
      </c>
      <c r="B283" s="14">
        <v>706</v>
      </c>
      <c r="C283" s="6" t="s">
        <v>181</v>
      </c>
      <c r="D283" s="6" t="s">
        <v>324</v>
      </c>
      <c r="E283" s="92">
        <v>17535</v>
      </c>
      <c r="F283" s="10"/>
      <c r="G283" s="2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row>
    <row r="284" spans="1:53" s="45" customFormat="1" ht="47.25">
      <c r="A284" s="2" t="s">
        <v>769</v>
      </c>
      <c r="B284" s="14">
        <v>706</v>
      </c>
      <c r="C284" s="6" t="s">
        <v>182</v>
      </c>
      <c r="D284" s="6"/>
      <c r="E284" s="92">
        <v>0</v>
      </c>
      <c r="F284" s="10"/>
      <c r="G284" s="2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row>
    <row r="285" spans="1:53" s="45" customFormat="1" ht="47.25">
      <c r="A285" s="2" t="s">
        <v>773</v>
      </c>
      <c r="B285" s="14">
        <v>706</v>
      </c>
      <c r="C285" s="6" t="s">
        <v>741</v>
      </c>
      <c r="D285" s="6"/>
      <c r="E285" s="92">
        <f>E286+E288</f>
        <v>15350000</v>
      </c>
      <c r="F285" s="10"/>
      <c r="G285" s="2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row>
    <row r="286" spans="1:53" s="45" customFormat="1" ht="15.75">
      <c r="A286" s="2" t="s">
        <v>340</v>
      </c>
      <c r="B286" s="14">
        <v>706</v>
      </c>
      <c r="C286" s="14" t="s">
        <v>770</v>
      </c>
      <c r="D286" s="59"/>
      <c r="E286" s="92">
        <f>E287</f>
        <v>12350000</v>
      </c>
      <c r="F286" s="10"/>
      <c r="G286" s="2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row>
    <row r="287" spans="1:53" s="45" customFormat="1" ht="31.5">
      <c r="A287" s="2" t="s">
        <v>346</v>
      </c>
      <c r="B287" s="14">
        <v>706</v>
      </c>
      <c r="C287" s="14" t="s">
        <v>770</v>
      </c>
      <c r="D287" s="14">
        <v>200</v>
      </c>
      <c r="E287" s="92">
        <v>12350000</v>
      </c>
      <c r="F287" s="10"/>
      <c r="G287" s="2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row>
    <row r="288" spans="1:53" s="45" customFormat="1" ht="15.75">
      <c r="A288" s="94" t="s">
        <v>845</v>
      </c>
      <c r="B288" s="14">
        <v>706</v>
      </c>
      <c r="C288" s="95" t="s">
        <v>847</v>
      </c>
      <c r="D288" s="95"/>
      <c r="E288" s="121">
        <f>E289</f>
        <v>3000000</v>
      </c>
      <c r="F288" s="10"/>
      <c r="G288" s="2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row>
    <row r="289" spans="1:53" s="45" customFormat="1" ht="15.75">
      <c r="A289" s="94" t="s">
        <v>250</v>
      </c>
      <c r="B289" s="14">
        <v>706</v>
      </c>
      <c r="C289" s="95" t="s">
        <v>847</v>
      </c>
      <c r="D289" s="95" t="s">
        <v>331</v>
      </c>
      <c r="E289" s="121">
        <v>3000000</v>
      </c>
      <c r="F289" s="10"/>
      <c r="G289" s="2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row>
    <row r="290" spans="1:53" s="45" customFormat="1" ht="31.5">
      <c r="A290" s="29" t="s">
        <v>183</v>
      </c>
      <c r="B290" s="36">
        <v>706</v>
      </c>
      <c r="C290" s="4" t="s">
        <v>184</v>
      </c>
      <c r="D290" s="4"/>
      <c r="E290" s="91">
        <v>0</v>
      </c>
      <c r="F290" s="10"/>
      <c r="G290" s="2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row>
    <row r="291" spans="1:53" s="45" customFormat="1" ht="47.25">
      <c r="A291" s="29" t="s">
        <v>185</v>
      </c>
      <c r="B291" s="36">
        <v>706</v>
      </c>
      <c r="C291" s="4" t="s">
        <v>186</v>
      </c>
      <c r="D291" s="4"/>
      <c r="E291" s="91">
        <f>E292+E296+E303</f>
        <v>8262000</v>
      </c>
      <c r="F291" s="10"/>
      <c r="G291" s="2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row>
    <row r="292" spans="1:53" s="45" customFormat="1" ht="31.5">
      <c r="A292" s="2" t="s">
        <v>725</v>
      </c>
      <c r="B292" s="14">
        <v>706</v>
      </c>
      <c r="C292" s="6" t="s">
        <v>187</v>
      </c>
      <c r="D292" s="6"/>
      <c r="E292" s="92">
        <f>E293</f>
        <v>4325000</v>
      </c>
      <c r="F292" s="10"/>
      <c r="G292" s="2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row>
    <row r="293" spans="1:53" s="45" customFormat="1" ht="15.75">
      <c r="A293" s="2" t="s">
        <v>290</v>
      </c>
      <c r="B293" s="14">
        <v>706</v>
      </c>
      <c r="C293" s="6" t="s">
        <v>726</v>
      </c>
      <c r="D293" s="6"/>
      <c r="E293" s="92">
        <f>E294+E295</f>
        <v>4325000</v>
      </c>
      <c r="F293" s="10"/>
      <c r="G293" s="2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row>
    <row r="294" spans="1:53" s="45" customFormat="1" ht="47.25">
      <c r="A294" s="2" t="s">
        <v>320</v>
      </c>
      <c r="B294" s="14">
        <v>706</v>
      </c>
      <c r="C294" s="6" t="s">
        <v>726</v>
      </c>
      <c r="D294" s="6" t="s">
        <v>321</v>
      </c>
      <c r="E294" s="92">
        <v>3629000</v>
      </c>
      <c r="F294" s="10"/>
      <c r="G294" s="2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row>
    <row r="295" spans="1:53" s="45" customFormat="1" ht="31.5">
      <c r="A295" s="2" t="s">
        <v>346</v>
      </c>
      <c r="B295" s="14">
        <v>706</v>
      </c>
      <c r="C295" s="6" t="s">
        <v>726</v>
      </c>
      <c r="D295" s="6" t="s">
        <v>322</v>
      </c>
      <c r="E295" s="92">
        <v>696000</v>
      </c>
      <c r="F295" s="10"/>
      <c r="G295" s="2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row>
    <row r="296" spans="1:53" s="45" customFormat="1" ht="47.25">
      <c r="A296" s="2" t="s">
        <v>508</v>
      </c>
      <c r="B296" s="14">
        <v>706</v>
      </c>
      <c r="C296" s="6" t="s">
        <v>188</v>
      </c>
      <c r="D296" s="6"/>
      <c r="E296" s="92">
        <f>E297+E299</f>
        <v>1100000</v>
      </c>
      <c r="F296" s="10"/>
      <c r="G296" s="2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row>
    <row r="297" spans="1:53" s="45" customFormat="1" ht="15.75">
      <c r="A297" s="2" t="s">
        <v>89</v>
      </c>
      <c r="B297" s="14">
        <v>706</v>
      </c>
      <c r="C297" s="6" t="s">
        <v>728</v>
      </c>
      <c r="D297" s="6"/>
      <c r="E297" s="92">
        <f>E298</f>
        <v>1000000</v>
      </c>
      <c r="F297" s="10"/>
      <c r="G297" s="2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row>
    <row r="298" spans="1:53" s="45" customFormat="1" ht="15.75">
      <c r="A298" s="2" t="s">
        <v>323</v>
      </c>
      <c r="B298" s="14">
        <v>706</v>
      </c>
      <c r="C298" s="6" t="s">
        <v>728</v>
      </c>
      <c r="D298" s="6" t="s">
        <v>324</v>
      </c>
      <c r="E298" s="92">
        <v>1000000</v>
      </c>
      <c r="F298" s="10"/>
      <c r="G298" s="2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row>
    <row r="299" spans="1:53" s="45" customFormat="1" ht="31.5">
      <c r="A299" s="2" t="s">
        <v>510</v>
      </c>
      <c r="B299" s="14">
        <v>706</v>
      </c>
      <c r="C299" s="6" t="s">
        <v>727</v>
      </c>
      <c r="D299" s="6"/>
      <c r="E299" s="92">
        <f>E300</f>
        <v>100000</v>
      </c>
      <c r="F299" s="10"/>
      <c r="G299" s="2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row>
    <row r="300" spans="1:53" s="45" customFormat="1" ht="31.5">
      <c r="A300" s="2" t="s">
        <v>346</v>
      </c>
      <c r="B300" s="14">
        <v>706</v>
      </c>
      <c r="C300" s="6" t="s">
        <v>727</v>
      </c>
      <c r="D300" s="6" t="s">
        <v>322</v>
      </c>
      <c r="E300" s="92">
        <v>100000</v>
      </c>
      <c r="F300" s="10"/>
      <c r="G300" s="2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row>
    <row r="301" spans="1:53" s="45" customFormat="1" ht="31.5">
      <c r="A301" s="2" t="s">
        <v>777</v>
      </c>
      <c r="B301" s="14">
        <v>706</v>
      </c>
      <c r="C301" s="6" t="s">
        <v>509</v>
      </c>
      <c r="D301" s="6"/>
      <c r="E301" s="92">
        <v>0</v>
      </c>
      <c r="F301" s="10"/>
      <c r="G301" s="2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row>
    <row r="302" spans="1:53" s="45" customFormat="1" ht="31.5">
      <c r="A302" s="2" t="s">
        <v>778</v>
      </c>
      <c r="B302" s="14">
        <v>706</v>
      </c>
      <c r="C302" s="6" t="s">
        <v>776</v>
      </c>
      <c r="D302" s="6"/>
      <c r="E302" s="92">
        <v>0</v>
      </c>
      <c r="F302" s="10"/>
      <c r="G302" s="2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row>
    <row r="303" spans="1:53" s="45" customFormat="1" ht="31.5">
      <c r="A303" s="2" t="s">
        <v>742</v>
      </c>
      <c r="B303" s="14">
        <v>706</v>
      </c>
      <c r="C303" s="6" t="s">
        <v>779</v>
      </c>
      <c r="D303" s="6"/>
      <c r="E303" s="92">
        <f>E304</f>
        <v>2837000</v>
      </c>
      <c r="F303" s="10"/>
      <c r="G303" s="2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row>
    <row r="304" spans="1:53" s="45" customFormat="1" ht="15.75">
      <c r="A304" s="2" t="s">
        <v>290</v>
      </c>
      <c r="B304" s="14">
        <v>706</v>
      </c>
      <c r="C304" s="6" t="s">
        <v>780</v>
      </c>
      <c r="D304" s="6"/>
      <c r="E304" s="92">
        <f>E305</f>
        <v>2837000</v>
      </c>
      <c r="F304" s="10"/>
      <c r="G304" s="2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row>
    <row r="305" spans="1:53" s="45" customFormat="1" ht="31.5">
      <c r="A305" s="2" t="s">
        <v>346</v>
      </c>
      <c r="B305" s="14">
        <v>706</v>
      </c>
      <c r="C305" s="6" t="s">
        <v>780</v>
      </c>
      <c r="D305" s="6" t="s">
        <v>322</v>
      </c>
      <c r="E305" s="92">
        <v>2837000</v>
      </c>
      <c r="F305" s="10"/>
      <c r="G305" s="2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row>
    <row r="306" spans="1:53" s="45" customFormat="1" ht="31.5">
      <c r="A306" s="29" t="s">
        <v>189</v>
      </c>
      <c r="B306" s="36">
        <v>706</v>
      </c>
      <c r="C306" s="4" t="s">
        <v>190</v>
      </c>
      <c r="D306" s="4"/>
      <c r="E306" s="91">
        <f>E315+E307</f>
        <v>3219100</v>
      </c>
      <c r="F306" s="10"/>
      <c r="G306" s="2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row>
    <row r="307" spans="1:53" s="45" customFormat="1" ht="31.5">
      <c r="A307" s="2" t="s">
        <v>743</v>
      </c>
      <c r="B307" s="14">
        <v>706</v>
      </c>
      <c r="C307" s="6" t="s">
        <v>191</v>
      </c>
      <c r="D307" s="4"/>
      <c r="E307" s="92">
        <f>E308+E311</f>
        <v>2999100</v>
      </c>
      <c r="F307" s="10"/>
      <c r="G307" s="2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row>
    <row r="308" spans="1:53" s="45" customFormat="1" ht="48.75" customHeight="1">
      <c r="A308" s="2" t="s">
        <v>350</v>
      </c>
      <c r="B308" s="14">
        <v>706</v>
      </c>
      <c r="C308" s="6" t="s">
        <v>781</v>
      </c>
      <c r="D308" s="6"/>
      <c r="E308" s="92">
        <f>E309+E310</f>
        <v>1329700</v>
      </c>
      <c r="F308" s="10"/>
      <c r="G308" s="2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row>
    <row r="309" spans="1:53" s="45" customFormat="1" ht="47.25">
      <c r="A309" s="2" t="s">
        <v>320</v>
      </c>
      <c r="B309" s="14">
        <v>706</v>
      </c>
      <c r="C309" s="6" t="s">
        <v>781</v>
      </c>
      <c r="D309" s="6" t="s">
        <v>321</v>
      </c>
      <c r="E309" s="92">
        <v>1299700</v>
      </c>
      <c r="F309" s="10"/>
      <c r="G309" s="2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row>
    <row r="310" spans="1:53" s="45" customFormat="1" ht="31.5">
      <c r="A310" s="2" t="s">
        <v>346</v>
      </c>
      <c r="B310" s="14">
        <v>706</v>
      </c>
      <c r="C310" s="6" t="s">
        <v>781</v>
      </c>
      <c r="D310" s="6" t="s">
        <v>322</v>
      </c>
      <c r="E310" s="92">
        <v>30000</v>
      </c>
      <c r="F310" s="10"/>
      <c r="G310" s="2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row>
    <row r="311" spans="1:7" ht="31.5">
      <c r="A311" s="2" t="s">
        <v>351</v>
      </c>
      <c r="B311" s="14">
        <v>706</v>
      </c>
      <c r="C311" s="6" t="s">
        <v>782</v>
      </c>
      <c r="D311" s="6"/>
      <c r="E311" s="92">
        <f>E312+E313</f>
        <v>1669400</v>
      </c>
      <c r="G311" s="23"/>
    </row>
    <row r="312" spans="1:7" ht="47.25">
      <c r="A312" s="2" t="s">
        <v>320</v>
      </c>
      <c r="B312" s="14">
        <v>706</v>
      </c>
      <c r="C312" s="6" t="s">
        <v>782</v>
      </c>
      <c r="D312" s="6" t="s">
        <v>321</v>
      </c>
      <c r="E312" s="92">
        <v>1497000</v>
      </c>
      <c r="G312" s="23"/>
    </row>
    <row r="313" spans="1:7" ht="33" customHeight="1">
      <c r="A313" s="2" t="s">
        <v>346</v>
      </c>
      <c r="B313" s="14">
        <v>706</v>
      </c>
      <c r="C313" s="6" t="s">
        <v>782</v>
      </c>
      <c r="D313" s="6" t="s">
        <v>322</v>
      </c>
      <c r="E313" s="92">
        <v>172400</v>
      </c>
      <c r="G313" s="23"/>
    </row>
    <row r="314" spans="1:7" ht="51" customHeight="1">
      <c r="A314" s="2" t="s">
        <v>783</v>
      </c>
      <c r="B314" s="14">
        <v>706</v>
      </c>
      <c r="C314" s="6" t="s">
        <v>192</v>
      </c>
      <c r="D314" s="6"/>
      <c r="E314" s="92">
        <v>0</v>
      </c>
      <c r="G314" s="23"/>
    </row>
    <row r="315" spans="1:7" ht="38.25" customHeight="1">
      <c r="A315" s="2" t="s">
        <v>729</v>
      </c>
      <c r="B315" s="14">
        <v>706</v>
      </c>
      <c r="C315" s="6" t="s">
        <v>193</v>
      </c>
      <c r="D315" s="6"/>
      <c r="E315" s="92">
        <f>E316</f>
        <v>220000</v>
      </c>
      <c r="G315" s="23"/>
    </row>
    <row r="316" spans="1:7" ht="15.75">
      <c r="A316" s="2" t="s">
        <v>298</v>
      </c>
      <c r="B316" s="14">
        <v>706</v>
      </c>
      <c r="C316" s="6" t="s">
        <v>784</v>
      </c>
      <c r="D316" s="6"/>
      <c r="E316" s="92">
        <f>E317</f>
        <v>220000</v>
      </c>
      <c r="G316" s="23"/>
    </row>
    <row r="317" spans="1:7" ht="31.5">
      <c r="A317" s="2" t="s">
        <v>328</v>
      </c>
      <c r="B317" s="14">
        <v>706</v>
      </c>
      <c r="C317" s="6" t="s">
        <v>784</v>
      </c>
      <c r="D317" s="6" t="s">
        <v>329</v>
      </c>
      <c r="E317" s="92">
        <v>220000</v>
      </c>
      <c r="G317" s="23"/>
    </row>
    <row r="318" spans="1:53" s="46" customFormat="1" ht="47.25">
      <c r="A318" s="29" t="s">
        <v>468</v>
      </c>
      <c r="B318" s="36">
        <v>706</v>
      </c>
      <c r="C318" s="4" t="s">
        <v>457</v>
      </c>
      <c r="D318" s="4"/>
      <c r="E318" s="91">
        <f>E323+E319</f>
        <v>150000</v>
      </c>
      <c r="F318" s="89"/>
      <c r="G318" s="41"/>
      <c r="H318" s="18"/>
      <c r="I318" s="18"/>
      <c r="J318" s="18"/>
      <c r="K318" s="18"/>
      <c r="L318" s="18"/>
      <c r="M318" s="18"/>
      <c r="N318" s="18"/>
      <c r="O318" s="18"/>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c r="AR318" s="18"/>
      <c r="AS318" s="18"/>
      <c r="AT318" s="18"/>
      <c r="AU318" s="18"/>
      <c r="AV318" s="18"/>
      <c r="AW318" s="18"/>
      <c r="AX318" s="18"/>
      <c r="AY318" s="18"/>
      <c r="AZ318" s="18"/>
      <c r="BA318" s="18"/>
    </row>
    <row r="319" spans="1:53" s="45" customFormat="1" ht="35.25" customHeight="1">
      <c r="A319" s="2" t="s">
        <v>463</v>
      </c>
      <c r="B319" s="14">
        <v>706</v>
      </c>
      <c r="C319" s="6" t="s">
        <v>464</v>
      </c>
      <c r="D319" s="6"/>
      <c r="E319" s="92">
        <f>E320</f>
        <v>50000</v>
      </c>
      <c r="F319" s="10"/>
      <c r="G319" s="2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row>
    <row r="320" spans="1:53" s="45" customFormat="1" ht="31.5">
      <c r="A320" s="2" t="s">
        <v>465</v>
      </c>
      <c r="B320" s="14">
        <v>706</v>
      </c>
      <c r="C320" s="6" t="s">
        <v>466</v>
      </c>
      <c r="D320" s="6"/>
      <c r="E320" s="92">
        <f>E321</f>
        <v>50000</v>
      </c>
      <c r="F320" s="10"/>
      <c r="G320" s="2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row>
    <row r="321" spans="1:53" s="45" customFormat="1" ht="15.75">
      <c r="A321" s="2" t="s">
        <v>344</v>
      </c>
      <c r="B321" s="14">
        <v>706</v>
      </c>
      <c r="C321" s="6" t="s">
        <v>467</v>
      </c>
      <c r="D321" s="6"/>
      <c r="E321" s="92">
        <f>E322</f>
        <v>50000</v>
      </c>
      <c r="F321" s="10"/>
      <c r="G321" s="2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row>
    <row r="322" spans="1:53" s="45" customFormat="1" ht="31.5">
      <c r="A322" s="2" t="s">
        <v>346</v>
      </c>
      <c r="B322" s="14">
        <v>706</v>
      </c>
      <c r="C322" s="6" t="s">
        <v>467</v>
      </c>
      <c r="D322" s="6" t="s">
        <v>322</v>
      </c>
      <c r="E322" s="92">
        <v>50000</v>
      </c>
      <c r="F322" s="10"/>
      <c r="G322" s="2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row>
    <row r="323" spans="1:53" s="45" customFormat="1" ht="47.25">
      <c r="A323" s="2" t="s">
        <v>458</v>
      </c>
      <c r="B323" s="14">
        <v>706</v>
      </c>
      <c r="C323" s="6" t="s">
        <v>459</v>
      </c>
      <c r="D323" s="6"/>
      <c r="E323" s="92">
        <f>E324</f>
        <v>100000</v>
      </c>
      <c r="F323" s="10"/>
      <c r="G323" s="2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row>
    <row r="324" spans="1:53" s="46" customFormat="1" ht="47.25">
      <c r="A324" s="2" t="s">
        <v>460</v>
      </c>
      <c r="B324" s="14">
        <v>706</v>
      </c>
      <c r="C324" s="6" t="s">
        <v>461</v>
      </c>
      <c r="D324" s="6"/>
      <c r="E324" s="92">
        <f>E325</f>
        <v>100000</v>
      </c>
      <c r="F324" s="10"/>
      <c r="G324" s="23"/>
      <c r="H324" s="18"/>
      <c r="I324" s="18"/>
      <c r="J324" s="18"/>
      <c r="K324" s="18"/>
      <c r="L324" s="18"/>
      <c r="M324" s="18"/>
      <c r="N324" s="18"/>
      <c r="O324" s="18"/>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c r="AR324" s="18"/>
      <c r="AS324" s="18"/>
      <c r="AT324" s="18"/>
      <c r="AU324" s="18"/>
      <c r="AV324" s="18"/>
      <c r="AW324" s="18"/>
      <c r="AX324" s="18"/>
      <c r="AY324" s="18"/>
      <c r="AZ324" s="18"/>
      <c r="BA324" s="18"/>
    </row>
    <row r="325" spans="1:53" s="45" customFormat="1" ht="15.75">
      <c r="A325" s="2" t="s">
        <v>344</v>
      </c>
      <c r="B325" s="14">
        <v>706</v>
      </c>
      <c r="C325" s="6" t="s">
        <v>462</v>
      </c>
      <c r="D325" s="6"/>
      <c r="E325" s="92">
        <f>E326</f>
        <v>100000</v>
      </c>
      <c r="F325" s="10"/>
      <c r="G325" s="2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row>
    <row r="326" spans="1:53" s="45" customFormat="1" ht="31.5">
      <c r="A326" s="2" t="s">
        <v>346</v>
      </c>
      <c r="B326" s="14">
        <v>706</v>
      </c>
      <c r="C326" s="6" t="s">
        <v>462</v>
      </c>
      <c r="D326" s="6" t="s">
        <v>322</v>
      </c>
      <c r="E326" s="92">
        <v>100000</v>
      </c>
      <c r="F326" s="10"/>
      <c r="G326" s="2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row>
    <row r="327" spans="1:53" s="45" customFormat="1" ht="31.5">
      <c r="A327" s="29" t="s">
        <v>581</v>
      </c>
      <c r="B327" s="36">
        <v>706</v>
      </c>
      <c r="C327" s="4" t="s">
        <v>582</v>
      </c>
      <c r="D327" s="4"/>
      <c r="E327" s="91">
        <f>E328</f>
        <v>5925059.5</v>
      </c>
      <c r="F327" s="10"/>
      <c r="G327" s="2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row>
    <row r="328" spans="1:53" s="45" customFormat="1" ht="31.5">
      <c r="A328" s="2" t="s">
        <v>797</v>
      </c>
      <c r="B328" s="14">
        <v>706</v>
      </c>
      <c r="C328" s="6" t="s">
        <v>583</v>
      </c>
      <c r="D328" s="6"/>
      <c r="E328" s="92">
        <f>E331+E333+E329</f>
        <v>5925059.5</v>
      </c>
      <c r="F328" s="10"/>
      <c r="G328" s="2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row>
    <row r="329" spans="1:53" s="45" customFormat="1" ht="31.5">
      <c r="A329" s="94" t="s">
        <v>215</v>
      </c>
      <c r="B329" s="14">
        <v>706</v>
      </c>
      <c r="C329" s="95" t="s">
        <v>827</v>
      </c>
      <c r="D329" s="95"/>
      <c r="E329" s="121">
        <f>E330</f>
        <v>52247</v>
      </c>
      <c r="F329" s="10"/>
      <c r="G329" s="2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row>
    <row r="330" spans="1:53" s="45" customFormat="1" ht="31.5">
      <c r="A330" s="94" t="s">
        <v>108</v>
      </c>
      <c r="B330" s="14">
        <v>706</v>
      </c>
      <c r="C330" s="95" t="s">
        <v>827</v>
      </c>
      <c r="D330" s="95" t="s">
        <v>335</v>
      </c>
      <c r="E330" s="121">
        <v>52247</v>
      </c>
      <c r="F330" s="10"/>
      <c r="G330" s="2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row>
    <row r="331" spans="1:53" s="45" customFormat="1" ht="15.75">
      <c r="A331" s="2" t="s">
        <v>364</v>
      </c>
      <c r="B331" s="14">
        <v>706</v>
      </c>
      <c r="C331" s="6" t="s">
        <v>584</v>
      </c>
      <c r="D331" s="6"/>
      <c r="E331" s="92">
        <f>E332</f>
        <v>2458900</v>
      </c>
      <c r="F331" s="10"/>
      <c r="G331" s="2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row>
    <row r="332" spans="1:53" s="45" customFormat="1" ht="15.75">
      <c r="A332" s="2" t="s">
        <v>333</v>
      </c>
      <c r="B332" s="14">
        <v>706</v>
      </c>
      <c r="C332" s="6" t="s">
        <v>584</v>
      </c>
      <c r="D332" s="6" t="s">
        <v>332</v>
      </c>
      <c r="E332" s="92">
        <v>2458900</v>
      </c>
      <c r="F332" s="10"/>
      <c r="G332" s="2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row>
    <row r="333" spans="1:53" s="45" customFormat="1" ht="47.25">
      <c r="A333" s="2" t="s">
        <v>432</v>
      </c>
      <c r="B333" s="14">
        <v>706</v>
      </c>
      <c r="C333" s="6" t="s">
        <v>798</v>
      </c>
      <c r="D333" s="6"/>
      <c r="E333" s="92">
        <f>E334</f>
        <v>3413912.5</v>
      </c>
      <c r="F333" s="10"/>
      <c r="G333" s="2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row>
    <row r="334" spans="1:53" s="45" customFormat="1" ht="31.5">
      <c r="A334" s="2" t="s">
        <v>215</v>
      </c>
      <c r="B334" s="14">
        <v>706</v>
      </c>
      <c r="C334" s="6" t="s">
        <v>798</v>
      </c>
      <c r="D334" s="6" t="s">
        <v>335</v>
      </c>
      <c r="E334" s="92">
        <v>3413912.5</v>
      </c>
      <c r="F334" s="10"/>
      <c r="G334" s="2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row>
    <row r="335" spans="1:7" ht="45.75" customHeight="1">
      <c r="A335" s="8" t="s">
        <v>78</v>
      </c>
      <c r="B335" s="4" t="s">
        <v>366</v>
      </c>
      <c r="C335" s="4"/>
      <c r="D335" s="57"/>
      <c r="E335" s="91">
        <f>E336</f>
        <v>130399000</v>
      </c>
      <c r="F335" s="3"/>
      <c r="G335" s="3"/>
    </row>
    <row r="336" spans="1:7" s="18" customFormat="1" ht="47.25">
      <c r="A336" s="29" t="s">
        <v>69</v>
      </c>
      <c r="B336" s="36">
        <v>792</v>
      </c>
      <c r="C336" s="4" t="s">
        <v>137</v>
      </c>
      <c r="D336" s="4"/>
      <c r="E336" s="91">
        <f>E337+E342+E345</f>
        <v>130399000</v>
      </c>
      <c r="F336" s="89"/>
      <c r="G336" s="90"/>
    </row>
    <row r="337" spans="1:7" ht="63">
      <c r="A337" s="2" t="s">
        <v>348</v>
      </c>
      <c r="B337" s="14">
        <v>792</v>
      </c>
      <c r="C337" s="6" t="s">
        <v>139</v>
      </c>
      <c r="D337" s="6"/>
      <c r="E337" s="92">
        <f>E338</f>
        <v>19423000</v>
      </c>
      <c r="F337" s="3"/>
      <c r="G337" s="3"/>
    </row>
    <row r="338" spans="1:7" ht="15.75">
      <c r="A338" s="2" t="s">
        <v>347</v>
      </c>
      <c r="B338" s="14">
        <v>792</v>
      </c>
      <c r="C338" s="6" t="s">
        <v>219</v>
      </c>
      <c r="D338" s="6"/>
      <c r="E338" s="92">
        <f>E339+E340+E341</f>
        <v>19423000</v>
      </c>
      <c r="F338" s="3"/>
      <c r="G338" s="3"/>
    </row>
    <row r="339" spans="1:7" ht="47.25">
      <c r="A339" s="2" t="s">
        <v>320</v>
      </c>
      <c r="B339" s="14">
        <v>792</v>
      </c>
      <c r="C339" s="6" t="s">
        <v>219</v>
      </c>
      <c r="D339" s="6" t="s">
        <v>321</v>
      </c>
      <c r="E339" s="92">
        <v>17423600</v>
      </c>
      <c r="F339" s="3"/>
      <c r="G339" s="3"/>
    </row>
    <row r="340" spans="1:7" ht="31.5">
      <c r="A340" s="2" t="s">
        <v>346</v>
      </c>
      <c r="B340" s="14">
        <v>792</v>
      </c>
      <c r="C340" s="6" t="s">
        <v>219</v>
      </c>
      <c r="D340" s="6" t="s">
        <v>322</v>
      </c>
      <c r="E340" s="92">
        <v>1994400</v>
      </c>
      <c r="F340" s="3"/>
      <c r="G340" s="3"/>
    </row>
    <row r="341" spans="1:7" ht="15.75">
      <c r="A341" s="2" t="s">
        <v>323</v>
      </c>
      <c r="B341" s="14">
        <v>792</v>
      </c>
      <c r="C341" s="6" t="s">
        <v>219</v>
      </c>
      <c r="D341" s="6" t="s">
        <v>324</v>
      </c>
      <c r="E341" s="92">
        <v>5000</v>
      </c>
      <c r="F341" s="3"/>
      <c r="G341" s="3"/>
    </row>
    <row r="342" spans="1:7" ht="63">
      <c r="A342" s="2" t="s">
        <v>138</v>
      </c>
      <c r="B342" s="14">
        <v>792</v>
      </c>
      <c r="C342" s="6" t="s">
        <v>141</v>
      </c>
      <c r="D342" s="6"/>
      <c r="E342" s="92">
        <f>E343</f>
        <v>73890000</v>
      </c>
      <c r="F342" s="3"/>
      <c r="G342" s="3"/>
    </row>
    <row r="343" spans="1:7" ht="15.75">
      <c r="A343" s="2" t="s">
        <v>342</v>
      </c>
      <c r="B343" s="14">
        <v>792</v>
      </c>
      <c r="C343" s="6" t="s">
        <v>220</v>
      </c>
      <c r="D343" s="6"/>
      <c r="E343" s="92">
        <f>E344</f>
        <v>73890000</v>
      </c>
      <c r="F343" s="3"/>
      <c r="G343" s="3"/>
    </row>
    <row r="344" spans="1:7" ht="15.75">
      <c r="A344" s="2" t="s">
        <v>250</v>
      </c>
      <c r="B344" s="14">
        <v>792</v>
      </c>
      <c r="C344" s="6" t="s">
        <v>220</v>
      </c>
      <c r="D344" s="6" t="s">
        <v>331</v>
      </c>
      <c r="E344" s="92">
        <v>73890000</v>
      </c>
      <c r="F344" s="3"/>
      <c r="G344" s="3"/>
    </row>
    <row r="345" spans="1:7" ht="31.5">
      <c r="A345" s="2" t="s">
        <v>140</v>
      </c>
      <c r="B345" s="14">
        <v>792</v>
      </c>
      <c r="C345" s="6" t="s">
        <v>221</v>
      </c>
      <c r="D345" s="6"/>
      <c r="E345" s="92">
        <f>E346+E349</f>
        <v>37086000</v>
      </c>
      <c r="F345" s="3"/>
      <c r="G345" s="3"/>
    </row>
    <row r="346" spans="1:7" ht="15.75">
      <c r="A346" s="2" t="s">
        <v>107</v>
      </c>
      <c r="B346" s="14">
        <v>792</v>
      </c>
      <c r="C346" s="6" t="s">
        <v>222</v>
      </c>
      <c r="D346" s="6"/>
      <c r="E346" s="92">
        <f>E347+E348</f>
        <v>15371000</v>
      </c>
      <c r="F346" s="3"/>
      <c r="G346" s="3"/>
    </row>
    <row r="347" spans="1:7" ht="47.25">
      <c r="A347" s="2" t="s">
        <v>320</v>
      </c>
      <c r="B347" s="14">
        <v>792</v>
      </c>
      <c r="C347" s="6" t="s">
        <v>222</v>
      </c>
      <c r="D347" s="6" t="s">
        <v>321</v>
      </c>
      <c r="E347" s="92">
        <v>13653000</v>
      </c>
      <c r="F347" s="3"/>
      <c r="G347" s="3"/>
    </row>
    <row r="348" spans="1:7" ht="31.5">
      <c r="A348" s="2" t="s">
        <v>346</v>
      </c>
      <c r="B348" s="14">
        <v>792</v>
      </c>
      <c r="C348" s="6" t="s">
        <v>222</v>
      </c>
      <c r="D348" s="6" t="s">
        <v>322</v>
      </c>
      <c r="E348" s="92">
        <v>1718000</v>
      </c>
      <c r="F348" s="3"/>
      <c r="G348" s="3"/>
    </row>
    <row r="349" spans="1:53" s="45" customFormat="1" ht="47.25">
      <c r="A349" s="2" t="s">
        <v>297</v>
      </c>
      <c r="B349" s="14">
        <v>792</v>
      </c>
      <c r="C349" s="6" t="s">
        <v>723</v>
      </c>
      <c r="D349" s="6"/>
      <c r="E349" s="92">
        <f>E350+E351</f>
        <v>21715000</v>
      </c>
      <c r="F349" s="22"/>
      <c r="G349" s="2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row>
    <row r="350" spans="1:53" s="45" customFormat="1" ht="47.25">
      <c r="A350" s="2" t="s">
        <v>320</v>
      </c>
      <c r="B350" s="14">
        <v>792</v>
      </c>
      <c r="C350" s="6" t="s">
        <v>723</v>
      </c>
      <c r="D350" s="6" t="s">
        <v>321</v>
      </c>
      <c r="E350" s="92">
        <v>18864000</v>
      </c>
      <c r="F350" s="22"/>
      <c r="G350" s="2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row>
    <row r="351" spans="1:53" s="45" customFormat="1" ht="31.5">
      <c r="A351" s="2" t="s">
        <v>346</v>
      </c>
      <c r="B351" s="14">
        <v>792</v>
      </c>
      <c r="C351" s="6" t="s">
        <v>723</v>
      </c>
      <c r="D351" s="6" t="s">
        <v>322</v>
      </c>
      <c r="E351" s="92">
        <v>2851000</v>
      </c>
      <c r="F351" s="22"/>
      <c r="G351" s="2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row>
    <row r="352" spans="1:7" ht="15.75">
      <c r="A352" s="42" t="s">
        <v>115</v>
      </c>
      <c r="B352" s="5"/>
      <c r="C352" s="4"/>
      <c r="D352" s="4"/>
      <c r="E352" s="91">
        <f>E335+E15</f>
        <v>2143475939.6</v>
      </c>
      <c r="F352" s="3"/>
      <c r="G352" s="3"/>
    </row>
    <row r="353" spans="1:7" ht="15.75">
      <c r="A353" s="18"/>
      <c r="C353" s="40"/>
      <c r="D353" s="40"/>
      <c r="E353" s="44"/>
      <c r="F353" s="3"/>
      <c r="G353" s="3"/>
    </row>
    <row r="354" spans="1:7" ht="15.75">
      <c r="A354" s="248" t="s">
        <v>734</v>
      </c>
      <c r="B354" s="248"/>
      <c r="C354" s="248"/>
      <c r="D354" s="248"/>
      <c r="E354" s="22"/>
      <c r="F354" s="3"/>
      <c r="G354" s="3"/>
    </row>
    <row r="355" spans="4:7" ht="15.75" customHeight="1">
      <c r="D355" s="22"/>
      <c r="E355" s="22"/>
      <c r="F355" s="3"/>
      <c r="G355" s="3"/>
    </row>
    <row r="356" spans="4:7" ht="15.75">
      <c r="D356" s="22"/>
      <c r="E356" s="22"/>
      <c r="F356" s="3"/>
      <c r="G356" s="3"/>
    </row>
    <row r="357" spans="4:7" ht="15.75">
      <c r="D357" s="22"/>
      <c r="E357" s="22"/>
      <c r="F357" s="3"/>
      <c r="G357" s="3"/>
    </row>
    <row r="358" spans="4:7" ht="42.75" customHeight="1">
      <c r="D358" s="22"/>
      <c r="E358" s="22"/>
      <c r="F358" s="3"/>
      <c r="G358" s="3"/>
    </row>
    <row r="359" spans="4:7" ht="82.5" customHeight="1">
      <c r="D359" s="22"/>
      <c r="E359" s="22"/>
      <c r="F359" s="3"/>
      <c r="G359" s="3"/>
    </row>
    <row r="360" spans="4:5" ht="44.25" customHeight="1">
      <c r="D360" s="22"/>
      <c r="E360" s="22"/>
    </row>
    <row r="361" spans="1:7" s="18" customFormat="1" ht="42.75" customHeight="1">
      <c r="A361" s="26"/>
      <c r="B361" s="3"/>
      <c r="C361" s="3"/>
      <c r="D361" s="22"/>
      <c r="E361" s="22"/>
      <c r="F361" s="10"/>
      <c r="G361" s="13"/>
    </row>
    <row r="362" spans="4:5" ht="39" customHeight="1">
      <c r="D362" s="22"/>
      <c r="E362" s="22"/>
    </row>
    <row r="363" spans="4:5" ht="15.75">
      <c r="D363" s="22"/>
      <c r="E363" s="22"/>
    </row>
    <row r="364" spans="4:5" ht="15.75">
      <c r="D364" s="22"/>
      <c r="E364" s="22"/>
    </row>
    <row r="365" spans="4:5" ht="15.75">
      <c r="D365" s="22"/>
      <c r="E365" s="22"/>
    </row>
    <row r="366" spans="4:5" ht="15.75">
      <c r="D366" s="22"/>
      <c r="E366" s="22"/>
    </row>
    <row r="371" spans="1:7" s="18" customFormat="1" ht="15.75">
      <c r="A371" s="26"/>
      <c r="B371" s="3"/>
      <c r="C371" s="3"/>
      <c r="D371" s="10"/>
      <c r="E371" s="10"/>
      <c r="F371" s="10"/>
      <c r="G371" s="13"/>
    </row>
    <row r="373" ht="45" customHeight="1"/>
    <row r="374" ht="41.25" customHeight="1"/>
    <row r="377" ht="39" customHeight="1"/>
    <row r="378" spans="4:7" ht="37.5" customHeight="1">
      <c r="D378" s="3"/>
      <c r="E378" s="3"/>
      <c r="F378" s="3"/>
      <c r="G378" s="3"/>
    </row>
    <row r="380" spans="4:7" ht="36" customHeight="1">
      <c r="D380" s="3"/>
      <c r="E380" s="3"/>
      <c r="F380" s="3"/>
      <c r="G380" s="3"/>
    </row>
    <row r="397" spans="1:7" s="18" customFormat="1" ht="15.75">
      <c r="A397" s="26"/>
      <c r="B397" s="3"/>
      <c r="C397" s="3"/>
      <c r="D397" s="10"/>
      <c r="E397" s="10"/>
      <c r="F397" s="10"/>
      <c r="G397" s="13"/>
    </row>
    <row r="398" spans="1:7" s="18" customFormat="1" ht="15.75">
      <c r="A398" s="26"/>
      <c r="B398" s="3"/>
      <c r="C398" s="3"/>
      <c r="D398" s="10"/>
      <c r="E398" s="10"/>
      <c r="F398" s="10"/>
      <c r="G398" s="13"/>
    </row>
    <row r="399" spans="1:7" s="11" customFormat="1" ht="15.75">
      <c r="A399" s="26"/>
      <c r="B399" s="3"/>
      <c r="C399" s="3"/>
      <c r="D399" s="10"/>
      <c r="E399" s="10"/>
      <c r="F399" s="10"/>
      <c r="G399" s="13"/>
    </row>
  </sheetData>
  <sheetProtection/>
  <mergeCells count="11">
    <mergeCell ref="C6:E6"/>
    <mergeCell ref="A354:D354"/>
    <mergeCell ref="A11:E11"/>
    <mergeCell ref="F12:G12"/>
    <mergeCell ref="A10:E10"/>
    <mergeCell ref="C2:G2"/>
    <mergeCell ref="C1:G1"/>
    <mergeCell ref="C4:G4"/>
    <mergeCell ref="C5:G5"/>
    <mergeCell ref="C3:G3"/>
    <mergeCell ref="C9:E9"/>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2022-02-15T06:46:21Z</cp:lastPrinted>
  <dcterms:created xsi:type="dcterms:W3CDTF">2003-10-27T11:59:24Z</dcterms:created>
  <dcterms:modified xsi:type="dcterms:W3CDTF">2022-02-15T06:55:14Z</dcterms:modified>
  <cp:category/>
  <cp:version/>
  <cp:contentType/>
  <cp:contentStatus/>
</cp:coreProperties>
</file>