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35" windowHeight="10275" activeTab="0"/>
  </bookViews>
  <sheets>
    <sheet name="Report" sheetId="1" r:id="rId1"/>
  </sheets>
  <definedNames>
    <definedName name="__bookmark_1">'Report'!#REF!</definedName>
    <definedName name="__bookmark_10">'Report'!$A$13:$F$130</definedName>
    <definedName name="__bookmark_2">'Report'!#REF!</definedName>
    <definedName name="__bookmark_3">'Report'!#REF!</definedName>
    <definedName name="__bookmark_4">'Report'!#REF!</definedName>
    <definedName name="__bookmark_5">'Report'!#REF!</definedName>
    <definedName name="__bookmark_6">'Report'!#REF!</definedName>
    <definedName name="__bookmark_7">'Report'!#REF!</definedName>
    <definedName name="__bookmark_8">'Report'!#REF!</definedName>
    <definedName name="__bookmark_9">'Report'!$A$11:$F$12</definedName>
    <definedName name="_xlnm.Print_Titles" localSheetId="0">'Report'!$13:$13</definedName>
  </definedNames>
  <calcPr fullCalcOnLoad="1"/>
</workbook>
</file>

<file path=xl/sharedStrings.xml><?xml version="1.0" encoding="utf-8"?>
<sst xmlns="http://schemas.openxmlformats.org/spreadsheetml/2006/main" count="255" uniqueCount="254">
  <si>
    <t>Приложение 3</t>
  </si>
  <si>
    <t>к решению Совета</t>
  </si>
  <si>
    <t>муниципального района</t>
  </si>
  <si>
    <t>Мелеузовский район</t>
  </si>
  <si>
    <t>Республики Башкортостан</t>
  </si>
  <si>
    <t>Поступления доходов в бюджет муниципального района Мелеузовский район</t>
  </si>
  <si>
    <t>Республики Башкортостан на 2023 год и на плановый период 2024 и 2025 годов</t>
  </si>
  <si>
    <t>(в рублях)</t>
  </si>
  <si>
    <t>Код вида, подвида доходов бюджета</t>
  </si>
  <si>
    <t>Наименование</t>
  </si>
  <si>
    <t>Сумма</t>
  </si>
  <si>
    <t>2023 год</t>
  </si>
  <si>
    <t>2024 год</t>
  </si>
  <si>
    <t>2025 год</t>
  </si>
  <si>
    <t>1</t>
  </si>
  <si>
    <t>2</t>
  </si>
  <si>
    <t>3</t>
  </si>
  <si>
    <t>4</t>
  </si>
  <si>
    <t>5</t>
  </si>
  <si>
    <t>ВСЕГО</t>
  </si>
  <si>
    <t>1 00 00000 00 0000 000</t>
  </si>
  <si>
    <t>НАЛОГОВЫЕ И НЕНАЛОГОВЫЕ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</si>
  <si>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</si>
  <si>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</si>
  <si>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</si>
  <si>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</si>
  <si>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</si>
  <si>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</si>
  <si>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</si>
  <si>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</si>
  <si>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</si>
  <si>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</si>
  <si>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</si>
  <si>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</si>
  <si>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</si>
  <si>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</si>
  <si>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</si>
  <si>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</si>
  <si>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</si>
  <si>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</si>
  <si>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</si>
  <si>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</si>
  <si>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1 05 01011 01 0000 110</t>
  </si>
  <si>
    <t>Налог, взимаемый с налогоплательщиков, выбравших в качестве объекта налогообложения доходы</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</si>
  <si>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</si>
  <si>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</si>
  <si>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1 05 03010 01 0000 110</t>
  </si>
  <si>
    <t>Единый сельскохозяйственный налог</t>
  </si>
  <si>
    <t>1 05 04020 02 0000 110</t>
  </si>
  <si>
    <t>Налог, взимаемый в связи с применением патентной системы налогообложения, зачисляемый в бюджеты муниципальных районов</t>
  </si>
  <si>
    <t>1 06 00000 00 0000 000</t>
  </si>
  <si>
    <t>НАЛОГИ НА ИМУЩЕСТВО</t>
  </si>
  <si>
    <t>1 06 02010 02 0000 110</t>
  </si>
  <si>
    <t>Налог на имущество организаций по имуществу, не входящему в Единую систему газоснабжения</t>
  </si>
  <si>
    <t>1 07 00000 00 0000 000</t>
  </si>
  <si>
    <t>НАЛОГИ, СБОРЫ И РЕГУЛЯРНЫЕ ПЛАТЕЖИ ЗА ПОЛЬЗОВАНИЕ ПРИРОДНЫМИ РЕСУРСАМИ</t>
  </si>
  <si>
    <t>1 07 01020 01 0000 110</t>
  </si>
  <si>
    <t>Налог на добычу общераспространенных полезных ископаемых</t>
  </si>
  <si>
    <t>1 08 00000 00 0000 000</t>
  </si>
  <si>
    <t>ГОСУДАРСТВЕННАЯ ПОШЛИНА</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</si>
  <si>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</si>
  <si>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</si>
  <si>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</si>
  <si>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</si>
  <si>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</si>
  <si>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</si>
  <si>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</si>
  <si>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</si>
  <si>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</si>
  <si>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</si>
  <si>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</si>
  <si>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</si>
  <si>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</si>
  <si>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</si>
  <si>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</si>
  <si>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</si>
  <si>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</si>
  <si>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</si>
  <si>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1 12 00000 00 0000 000</t>
  </si>
  <si>
    <t>ПЛАТЕЖИ ПРИ ПОЛЬЗОВАНИИ ПРИРОДНЫМИ РЕСУРСАМИ</t>
  </si>
  <si>
    <t>1 12 01010 01 0000 120</t>
  </si>
  <si>
    <t>Плата за выбросы загрязняющих веществ в атмосферный воздух стационарными объектами</t>
  </si>
  <si>
    <t>1 12 01041 01 0000 120</t>
  </si>
  <si>
    <t>Плата за размещение отходов производства</t>
  </si>
  <si>
    <t>1 12 01042 01 0000 120</t>
  </si>
  <si>
    <t>Плата за размещение твердых коммунальных отходов</t>
  </si>
  <si>
    <t>1 13 00000 00 0000 000</t>
  </si>
  <si>
    <t>ДОХОДЫ ОТ ОКАЗАНИЯ ПЛАТНЫХ УСЛУГ И КОМПЕНСАЦИИ ЗАТРАТ ГОСУДАРСТВА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</si>
  <si>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</si>
  <si>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</si>
  <si>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1 14 00000 00 0000 000</t>
  </si>
  <si>
    <t>ДОХОДЫ ОТ ПРОДАЖИ МАТЕРИАЛЬНЫХ И НЕМАТЕРИАЛЬНЫХ АКТИВОВ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</si>
  <si>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</si>
  <si>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</si>
  <si>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</si>
  <si>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</si>
  <si>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</si>
  <si>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</si>
  <si>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</si>
  <si>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</si>
  <si>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</si>
  <si>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</si>
  <si>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</si>
  <si>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</si>
  <si>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</si>
  <si>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</si>
  <si>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</si>
  <si>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</si>
  <si>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</si>
  <si>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</si>
  <si>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</si>
  <si>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</si>
  <si>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</si>
  <si>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</si>
  <si>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</si>
  <si>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</si>
  <si>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</si>
  <si>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</si>
  <si>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</si>
  <si>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</si>
  <si>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</si>
  <si>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</si>
  <si>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</si>
  <si>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</si>
  <si>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</si>
  <si>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</si>
  <si>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</si>
  <si>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</si>
  <si>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1 17 00000 00 0000 000</t>
  </si>
  <si>
    <t>ПРОЧИЕ НЕНАЛОГОВЫЕ ДОХОДЫ</t>
  </si>
  <si>
    <t>1 17 05050 05 0000 180</t>
  </si>
  <si>
    <t>Прочие неналоговые доходы бюджетов муниципальных районов</t>
  </si>
  <si>
    <t>2 00 00000 00 0000 000</t>
  </si>
  <si>
    <t>БЕЗВОЗМЕЗДНЫЕ ПОСТУПЛЕНИЯ</t>
  </si>
  <si>
    <t>2 02 10000 00 0000 000</t>
  </si>
  <si>
    <t>Дотации бюджетам бюджетной системы Российской Федерации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</si>
  <si>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</si>
  <si>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</si>
  <si>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2 02 15002 05 0000 150</t>
  </si>
  <si>
    <t>Дотации бюджетам муниципальных районов на поддержку мер по обеспечению сбалансированности бюджетов</t>
  </si>
  <si>
    <t>2 02 20000 00 0000 000</t>
  </si>
  <si>
    <t>Субсидии бюджетам бюджетной системы Российской Федерации (межбюджетные субсидии)</t>
  </si>
  <si>
    <t>2 02 20216 05 7216 150</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</si>
  <si>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</si>
  <si>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2 02 25098 05 0000 150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</si>
  <si>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</si>
  <si>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</si>
  <si>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</si>
  <si>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</si>
  <si>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</si>
  <si>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2 02 25497 05 0000 150</t>
  </si>
  <si>
    <t>Субсидии бюджетам муниципальных районов на реализацию мероприятий по обеспечению жильем молодых семей</t>
  </si>
  <si>
    <t>2 02 25519 05 0000 150</t>
  </si>
  <si>
    <t>Субсидии бюджетам муниципальных районов на поддержку отрасли культуры</t>
  </si>
  <si>
    <t>2 02 25576 05 0000 150</t>
  </si>
  <si>
    <t>Субсидии бюджетам муниципальных районов на улучшение жилищных условий граждан, проживающих в сельской местности</t>
  </si>
  <si>
    <t>2 02 25750 05 0000 150</t>
  </si>
  <si>
    <t>Субсидии бюджетам муниципальных районов на реализацию мероприятий по модернизации школьных систем образования</t>
  </si>
  <si>
    <t>2 02 25786 05 0000 150</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</si>
  <si>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</si>
  <si>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2 02 29998 05 0000 150</t>
  </si>
  <si>
    <t>Субсидии бюджетам муниципальных районов на финансовое обеспечение отдельных полномочий</t>
  </si>
  <si>
    <t>2 02 29999 05 0000 150</t>
  </si>
  <si>
    <t xml:space="preserve">Прочие субсидии бюджетам муниципальных районов </t>
  </si>
  <si>
    <t>2 02 29999 05 7204 150</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</si>
  <si>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</si>
  <si>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2 02 29999 05 7205 150</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</si>
  <si>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</si>
  <si>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2 02 29999 05 7208 150</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</si>
  <si>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</si>
  <si>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2 02 29999 05 7248 150</t>
  </si>
  <si>
    <t>Прочие субсидии бюджета мунциипальных районов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</si>
  <si>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2 02 29999 05 7252 150</t>
  </si>
  <si>
    <t>Прочие субсидии бюджетам муниципальных районов на реализация мероприятий по развитию образовательных организациях</t>
  </si>
  <si>
    <t>2 02 29999 05 7265 150</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</si>
  <si>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</si>
  <si>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2 02 29999 05 7272 150</t>
  </si>
  <si>
    <t>Прочие субсидии бюджетам муниципальных районов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</si>
  <si>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2 02 29999 05 7277 150</t>
  </si>
  <si>
    <t xml:space="preserve">Прочие субсидии бюджетам муниципальных районов на реализацию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 </t>
  </si>
  <si>
    <t>2 02 29999 05 7278 150</t>
  </si>
  <si>
    <t>Прочие субсидии бюджетам муниципальных районов на софинансирование расходов по обеспечению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</si>
  <si>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2 02 30000 00 0000000</t>
  </si>
  <si>
    <t>Субвенции бюджетам бюджетной системы Российской Федерации</t>
  </si>
  <si>
    <t>2 02 30024 05 7302 150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</si>
  <si>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</si>
  <si>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</si>
  <si>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2 02 30024 05 7303 150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</si>
  <si>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</si>
  <si>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2 02 30024 05 7304 150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</si>
  <si>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</si>
  <si>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2 02 30024 05 7305 150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</si>
  <si>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</si>
  <si>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2 02 30024 05 7306 150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</si>
  <si>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</si>
  <si>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2 02 30024 05 7307 150</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</si>
  <si>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</si>
  <si>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2 02 30024 05 7308 150</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</si>
  <si>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</si>
  <si>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2 02 30024 05 7309 150</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</si>
  <si>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</si>
  <si>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2 02 30024 05 7310 150</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</si>
  <si>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</si>
  <si>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2 02 30024 05 7314 150</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</si>
  <si>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</si>
  <si>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2 02 30024 05 7315 150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</si>
  <si>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</si>
  <si>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2 02 30024 05 7316 150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</si>
  <si>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</si>
  <si>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2 02 30024 05 7317 150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</si>
  <si>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</si>
  <si>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2 02 30024 05 7318 150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</si>
  <si>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</si>
  <si>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2 02 30024 05 7319 150</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</si>
  <si>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</si>
  <si>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2 02 30024 05 7321 150</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</si>
  <si>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</si>
  <si>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2 02 30024 05 7330 150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</si>
  <si>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</si>
  <si>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2 02 30024 05 7331 150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</si>
  <si>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</si>
  <si>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2 02 30024 05 7334 150</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</si>
  <si>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</si>
  <si>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2 02 30024 05 7335 150</t>
  </si>
  <si>
    <t>Субвенции бюджетам муниципальных районов на 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 по их выбору жилыми помещениями либо социальными выплатами</t>
  </si>
  <si>
    <t>2 02 30024 05 7336 150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</si>
  <si>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</si>
  <si>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2 02 30024 05 7337 150</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</si>
  <si>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</si>
  <si>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</si>
  <si>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</si>
  <si>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</si>
  <si>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</si>
  <si>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2 02 35118 05 0000 150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</si>
  <si>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</si>
  <si>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</si>
  <si>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</si>
  <si>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2 02 40000 00 0000 000</t>
  </si>
  <si>
    <t>Иные межбюджетные трансферты</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</si>
  <si>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</si>
  <si>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</si>
  <si>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</si>
  <si>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</si>
  <si>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2 02 45303 05 0000 150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</si>
  <si>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</si>
  <si>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2 02 49999 05 7404 150</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</si>
  <si>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</si>
  <si>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2 02 49999 05 7411 150</t>
  </si>
  <si>
    <t>Прочие межбюджетные трансферты, передаваемые бюджетам муниципальных районов (реализация мероприятий в области культуры, искусства, укрепления единства российской нации и этнокультурного развития народов в Республике Башкортостан)</t>
  </si>
  <si>
    <t>2 02 49999 05 7429 150</t>
  </si>
  <si>
    <t>Прочие межбюджетные трансферты, передаваемые бюджетам муниципальных районов (финансирование мероприятий по благоустройству административных центров муниципальных районов Республики Башкортостан)</t>
  </si>
  <si>
    <t>Председатель Совета муниципального района</t>
  </si>
  <si>
    <t>К.Р. Сагитов</t>
  </si>
  <si>
    <t>от 21 декабря 2022 года № 172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</si>
</sst>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6">
    <font>
      <sz val="11"/>
      <color indexed="8"/>
      <name val="Calibri"/>
      <family val="2"/>
    </font>
    <font>
      <sz val="14"/>
      <color indexed="8"/>
      <name val="Times New Roman"/>
      <family val="1"/>
    </font>
    <font>
      <b/>
      <sz val="14"/>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indexed="63"/>
      </left>
      <right style="thin">
        <color indexed="63"/>
      </right>
      <top style="thin">
        <color indexed="63"/>
      </top>
      <bottom style="thin">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19" fillId="0" borderId="0" applyFont="0" applyFill="0" applyBorder="0" applyAlignment="0" applyProtection="0"/>
    <xf numFmtId="42" fontId="19"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19" fillId="31" borderId="8" applyNumberFormat="0" applyFont="0" applyAlignment="0" applyProtection="0"/>
    <xf numFmtId="9" fontId="19"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35" fillId="32" borderId="0" applyNumberFormat="0" applyBorder="0" applyAlignment="0" applyProtection="0"/>
  </cellStyleXfs>
  <cellXfs count="30">
    <xf numFmtId="0" fontId="0" fillId="0" borderId="0" xfId="0" applyAlignment="1">
      <alignment/>
    </xf>
    <xf numFmtId="0" fontId="0" fillId="0" borderId="0" xfId="0" applyAlignment="1">
      <alignment vertical="top" wrapText="1"/>
    </xf>
    <xf numFmtId="0" fontId="1"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4" fontId="2" fillId="0" borderId="11" xfId="0" applyNumberFormat="1" applyFont="1" applyFill="1" applyBorder="1" applyAlignment="1" applyProtection="1">
      <alignment horizontal="right" vertical="top" wrapText="1"/>
      <protection/>
    </xf>
    <xf numFmtId="0" fontId="1" fillId="0" borderId="11"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left" vertical="top" wrapText="1"/>
      <protection/>
    </xf>
    <xf numFmtId="4" fontId="1" fillId="0" borderId="11" xfId="0" applyNumberFormat="1" applyFont="1" applyFill="1" applyBorder="1" applyAlignment="1" applyProtection="1">
      <alignment horizontal="right" vertical="top" wrapText="1"/>
      <protection/>
    </xf>
    <xf numFmtId="0" fontId="1" fillId="0" borderId="12" xfId="0" applyFont="1" applyBorder="1" applyAlignment="1">
      <alignment vertical="top" wrapText="1"/>
    </xf>
    <xf numFmtId="0" fontId="0" fillId="0" borderId="0" xfId="0" applyFill="1" applyAlignment="1">
      <alignment/>
    </xf>
    <xf numFmtId="0" fontId="1" fillId="0" borderId="0" xfId="0" applyFont="1" applyAlignment="1">
      <alignment/>
    </xf>
    <xf numFmtId="4" fontId="1" fillId="0" borderId="13" xfId="0" applyNumberFormat="1" applyFont="1" applyFill="1" applyBorder="1" applyAlignment="1" applyProtection="1">
      <alignment horizontal="right" vertical="top" wrapText="1"/>
      <protection/>
    </xf>
    <xf numFmtId="4" fontId="1" fillId="0" borderId="14" xfId="0" applyNumberFormat="1" applyFont="1" applyFill="1" applyBorder="1" applyAlignment="1" applyProtection="1">
      <alignment horizontal="right" vertical="top" wrapText="1"/>
      <protection/>
    </xf>
    <xf numFmtId="0" fontId="1" fillId="0" borderId="0" xfId="0" applyNumberFormat="1" applyFont="1" applyFill="1" applyBorder="1" applyAlignment="1" applyProtection="1">
      <alignment horizontal="left" vertical="top" wrapText="1"/>
      <protection/>
    </xf>
    <xf numFmtId="4" fontId="2" fillId="0" borderId="13" xfId="0" applyNumberFormat="1" applyFont="1" applyFill="1" applyBorder="1" applyAlignment="1" applyProtection="1">
      <alignment horizontal="right" vertical="top" wrapText="1"/>
      <protection/>
    </xf>
    <xf numFmtId="4" fontId="2" fillId="0" borderId="14" xfId="0" applyNumberFormat="1" applyFont="1" applyFill="1" applyBorder="1" applyAlignment="1" applyProtection="1">
      <alignment horizontal="right" vertical="top"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right" vertical="top"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3"/>
  <sheetViews>
    <sheetView tabSelected="1" zoomScalePageLayoutView="0" workbookViewId="0" topLeftCell="A1">
      <selection activeCell="D6" sqref="D6:F6"/>
    </sheetView>
  </sheetViews>
  <sheetFormatPr defaultColWidth="9.140625" defaultRowHeight="15" customHeight="1"/>
  <cols>
    <col min="1" max="1" width="30.57421875" style="0" customWidth="1"/>
    <col min="2" max="2" width="52.28125" style="1" customWidth="1"/>
    <col min="3" max="3" width="8.7109375" style="0" customWidth="1"/>
    <col min="4" max="4" width="12.7109375" style="0" customWidth="1"/>
    <col min="5" max="5" width="21.28125" style="0" customWidth="1"/>
    <col min="6" max="6" width="21.421875" style="0" customWidth="1"/>
  </cols>
  <sheetData>
    <row r="1" spans="1:6" ht="18.75" customHeight="1">
      <c r="A1" s="16"/>
      <c r="B1" s="16"/>
      <c r="C1" s="16"/>
      <c r="D1" s="16" t="s">
        <v>0</v>
      </c>
      <c r="E1" s="16"/>
      <c r="F1" s="16"/>
    </row>
    <row r="2" spans="1:6" ht="18.75" customHeight="1">
      <c r="A2" s="16"/>
      <c r="B2" s="16"/>
      <c r="C2" s="16"/>
      <c r="D2" s="16" t="s">
        <v>1</v>
      </c>
      <c r="E2" s="16"/>
      <c r="F2" s="16"/>
    </row>
    <row r="3" spans="1:6" ht="18.75" customHeight="1">
      <c r="A3" s="16"/>
      <c r="B3" s="16"/>
      <c r="C3" s="16"/>
      <c r="D3" s="16" t="s">
        <v>2</v>
      </c>
      <c r="E3" s="16"/>
      <c r="F3" s="16"/>
    </row>
    <row r="4" spans="1:6" ht="18.75" customHeight="1">
      <c r="A4" s="16"/>
      <c r="B4" s="16"/>
      <c r="C4" s="16"/>
      <c r="D4" s="16" t="s">
        <v>3</v>
      </c>
      <c r="E4" s="16"/>
      <c r="F4" s="16"/>
    </row>
    <row r="5" spans="1:6" ht="18.75" customHeight="1">
      <c r="A5" s="16"/>
      <c r="B5" s="16"/>
      <c r="C5" s="16"/>
      <c r="D5" s="16" t="s">
        <v>4</v>
      </c>
      <c r="E5" s="16"/>
      <c r="F5" s="16"/>
    </row>
    <row r="6" spans="1:6" ht="18.75" customHeight="1">
      <c r="A6" s="16"/>
      <c r="B6" s="16"/>
      <c r="C6" s="16"/>
      <c r="D6" s="16" t="s">
        <v>253</v>
      </c>
      <c r="E6" s="16"/>
      <c r="F6" s="16"/>
    </row>
    <row r="7" spans="1:6" ht="18.75" customHeight="1">
      <c r="A7" s="2"/>
      <c r="B7" s="2"/>
      <c r="C7" s="2"/>
      <c r="D7" s="2"/>
      <c r="E7" s="2"/>
      <c r="F7" s="2"/>
    </row>
    <row r="8" spans="1:6" ht="18.75" customHeight="1">
      <c r="A8" s="21" t="s">
        <v>5</v>
      </c>
      <c r="B8" s="21"/>
      <c r="C8" s="21"/>
      <c r="D8" s="21"/>
      <c r="E8" s="21"/>
      <c r="F8" s="21"/>
    </row>
    <row r="9" spans="1:6" ht="18.75" customHeight="1">
      <c r="A9" s="21" t="s">
        <v>6</v>
      </c>
      <c r="B9" s="21"/>
      <c r="C9" s="21"/>
      <c r="D9" s="21"/>
      <c r="E9" s="21"/>
      <c r="F9" s="21"/>
    </row>
    <row r="10" spans="1:6" ht="18.75" customHeight="1">
      <c r="A10" s="22" t="s">
        <v>7</v>
      </c>
      <c r="B10" s="22"/>
      <c r="C10" s="22"/>
      <c r="D10" s="22"/>
      <c r="E10" s="22"/>
      <c r="F10" s="22"/>
    </row>
    <row r="11" spans="1:6" ht="27.75" customHeight="1">
      <c r="A11" s="23" t="s">
        <v>8</v>
      </c>
      <c r="B11" s="25" t="s">
        <v>9</v>
      </c>
      <c r="C11" s="27" t="s">
        <v>10</v>
      </c>
      <c r="D11" s="28"/>
      <c r="E11" s="28"/>
      <c r="F11" s="29"/>
    </row>
    <row r="12" spans="1:6" ht="27.75" customHeight="1">
      <c r="A12" s="24"/>
      <c r="B12" s="26"/>
      <c r="C12" s="27" t="s">
        <v>11</v>
      </c>
      <c r="D12" s="29"/>
      <c r="E12" s="3" t="s">
        <v>12</v>
      </c>
      <c r="F12" s="3" t="s">
        <v>13</v>
      </c>
    </row>
    <row r="13" spans="1:6" ht="18.75" customHeight="1">
      <c r="A13" s="4" t="s">
        <v>14</v>
      </c>
      <c r="B13" s="5" t="s">
        <v>15</v>
      </c>
      <c r="C13" s="19" t="s">
        <v>16</v>
      </c>
      <c r="D13" s="20"/>
      <c r="E13" s="4" t="s">
        <v>17</v>
      </c>
      <c r="F13" s="4" t="s">
        <v>18</v>
      </c>
    </row>
    <row r="14" spans="1:6" ht="18.75" customHeight="1">
      <c r="A14" s="5"/>
      <c r="B14" s="6" t="s">
        <v>19</v>
      </c>
      <c r="C14" s="17">
        <f>C15+C71</f>
        <v>2141121280.73</v>
      </c>
      <c r="D14" s="18"/>
      <c r="E14" s="7">
        <f>E15+E71</f>
        <v>2141482686.89</v>
      </c>
      <c r="F14" s="7">
        <f>F15+F71</f>
        <v>2122080137.69</v>
      </c>
    </row>
    <row r="15" spans="1:6" ht="37.5" customHeight="1">
      <c r="A15" s="5" t="s">
        <v>20</v>
      </c>
      <c r="B15" s="6" t="s">
        <v>21</v>
      </c>
      <c r="C15" s="17">
        <v>743323000</v>
      </c>
      <c r="D15" s="18"/>
      <c r="E15" s="7">
        <v>787862000</v>
      </c>
      <c r="F15" s="7">
        <v>817130000</v>
      </c>
    </row>
    <row r="16" spans="1:6" ht="18.75" customHeight="1">
      <c r="A16" s="5" t="s">
        <v>22</v>
      </c>
      <c r="B16" s="6" t="s">
        <v>23</v>
      </c>
      <c r="C16" s="17">
        <v>439564000</v>
      </c>
      <c r="D16" s="18"/>
      <c r="E16" s="7">
        <v>458979000</v>
      </c>
      <c r="F16" s="7">
        <v>477060000</v>
      </c>
    </row>
    <row r="17" spans="1:6" ht="150" customHeight="1">
      <c r="A17" s="8" t="s">
        <v>24</v>
      </c>
      <c r="B17" s="9" t="s">
        <v>25</v>
      </c>
      <c r="C17" s="14">
        <v>431422000</v>
      </c>
      <c r="D17" s="15"/>
      <c r="E17" s="10">
        <v>450783000</v>
      </c>
      <c r="F17" s="10">
        <v>468801000</v>
      </c>
    </row>
    <row r="18" spans="1:6" ht="206.25" customHeight="1">
      <c r="A18" s="8" t="s">
        <v>26</v>
      </c>
      <c r="B18" s="9" t="s">
        <v>27</v>
      </c>
      <c r="C18" s="14">
        <v>3640000</v>
      </c>
      <c r="D18" s="15"/>
      <c r="E18" s="10">
        <v>3640000</v>
      </c>
      <c r="F18" s="10">
        <v>3640000</v>
      </c>
    </row>
    <row r="19" spans="1:6" ht="93.75" customHeight="1">
      <c r="A19" s="8" t="s">
        <v>28</v>
      </c>
      <c r="B19" s="9" t="s">
        <v>29</v>
      </c>
      <c r="C19" s="14">
        <v>3900000</v>
      </c>
      <c r="D19" s="15"/>
      <c r="E19" s="10">
        <v>3900000</v>
      </c>
      <c r="F19" s="10">
        <v>3900000</v>
      </c>
    </row>
    <row r="20" spans="1:6" ht="168.75" customHeight="1">
      <c r="A20" s="8" t="s">
        <v>30</v>
      </c>
      <c r="B20" s="9" t="s">
        <v>31</v>
      </c>
      <c r="C20" s="14">
        <v>602000</v>
      </c>
      <c r="D20" s="15"/>
      <c r="E20" s="10">
        <v>656000</v>
      </c>
      <c r="F20" s="10">
        <v>719000</v>
      </c>
    </row>
    <row r="21" spans="1:6" ht="75" customHeight="1">
      <c r="A21" s="5" t="s">
        <v>32</v>
      </c>
      <c r="B21" s="6" t="s">
        <v>33</v>
      </c>
      <c r="C21" s="17">
        <v>24917000</v>
      </c>
      <c r="D21" s="18"/>
      <c r="E21" s="7">
        <v>25373000</v>
      </c>
      <c r="F21" s="7">
        <v>25373000</v>
      </c>
    </row>
    <row r="22" spans="1:6" ht="206.25" customHeight="1">
      <c r="A22" s="8" t="s">
        <v>34</v>
      </c>
      <c r="B22" s="9" t="s">
        <v>35</v>
      </c>
      <c r="C22" s="14">
        <v>11148000</v>
      </c>
      <c r="D22" s="15"/>
      <c r="E22" s="10">
        <v>11171000</v>
      </c>
      <c r="F22" s="10">
        <v>11171000</v>
      </c>
    </row>
    <row r="23" spans="1:6" ht="243.75" customHeight="1">
      <c r="A23" s="8" t="s">
        <v>36</v>
      </c>
      <c r="B23" s="9" t="s">
        <v>37</v>
      </c>
      <c r="C23" s="14">
        <v>62000</v>
      </c>
      <c r="D23" s="15"/>
      <c r="E23" s="10">
        <v>65000</v>
      </c>
      <c r="F23" s="10">
        <v>65000</v>
      </c>
    </row>
    <row r="24" spans="1:6" ht="225" customHeight="1">
      <c r="A24" s="8" t="s">
        <v>38</v>
      </c>
      <c r="B24" s="9" t="s">
        <v>39</v>
      </c>
      <c r="C24" s="14">
        <v>13707000</v>
      </c>
      <c r="D24" s="15"/>
      <c r="E24" s="10">
        <v>14137000</v>
      </c>
      <c r="F24" s="10">
        <v>14137000</v>
      </c>
    </row>
    <row r="25" spans="1:6" ht="18.75" customHeight="1">
      <c r="A25" s="5" t="s">
        <v>40</v>
      </c>
      <c r="B25" s="6" t="s">
        <v>41</v>
      </c>
      <c r="C25" s="17">
        <v>175400000</v>
      </c>
      <c r="D25" s="18"/>
      <c r="E25" s="7">
        <v>178948000</v>
      </c>
      <c r="F25" s="7">
        <v>189323000</v>
      </c>
    </row>
    <row r="26" spans="1:6" ht="56.25" customHeight="1">
      <c r="A26" s="8" t="s">
        <v>42</v>
      </c>
      <c r="B26" s="9" t="s">
        <v>43</v>
      </c>
      <c r="C26" s="14">
        <v>74000000</v>
      </c>
      <c r="D26" s="15"/>
      <c r="E26" s="10">
        <v>75480000</v>
      </c>
      <c r="F26" s="10">
        <v>76989000</v>
      </c>
    </row>
    <row r="27" spans="1:6" ht="131.25" customHeight="1">
      <c r="A27" s="8" t="s">
        <v>44</v>
      </c>
      <c r="B27" s="9" t="s">
        <v>45</v>
      </c>
      <c r="C27" s="14">
        <v>79000000</v>
      </c>
      <c r="D27" s="15"/>
      <c r="E27" s="10">
        <v>80580000</v>
      </c>
      <c r="F27" s="10">
        <v>82191000</v>
      </c>
    </row>
    <row r="28" spans="1:6" ht="18.75" customHeight="1">
      <c r="A28" s="8" t="s">
        <v>46</v>
      </c>
      <c r="B28" s="9" t="s">
        <v>47</v>
      </c>
      <c r="C28" s="14">
        <v>0</v>
      </c>
      <c r="D28" s="15"/>
      <c r="E28" s="10">
        <v>0</v>
      </c>
      <c r="F28" s="10">
        <v>6798000</v>
      </c>
    </row>
    <row r="29" spans="1:6" ht="75" customHeight="1">
      <c r="A29" s="8" t="s">
        <v>48</v>
      </c>
      <c r="B29" s="9" t="s">
        <v>49</v>
      </c>
      <c r="C29" s="14">
        <v>22400000</v>
      </c>
      <c r="D29" s="15"/>
      <c r="E29" s="10">
        <v>22888000</v>
      </c>
      <c r="F29" s="10">
        <v>23345000</v>
      </c>
    </row>
    <row r="30" spans="1:6" ht="18.75" customHeight="1">
      <c r="A30" s="5" t="s">
        <v>50</v>
      </c>
      <c r="B30" s="6" t="s">
        <v>51</v>
      </c>
      <c r="C30" s="17">
        <v>8500000</v>
      </c>
      <c r="D30" s="18"/>
      <c r="E30" s="7">
        <v>8500000</v>
      </c>
      <c r="F30" s="7">
        <v>8500000</v>
      </c>
    </row>
    <row r="31" spans="1:6" ht="56.25" customHeight="1">
      <c r="A31" s="8" t="s">
        <v>52</v>
      </c>
      <c r="B31" s="9" t="s">
        <v>53</v>
      </c>
      <c r="C31" s="14">
        <v>8500000</v>
      </c>
      <c r="D31" s="15"/>
      <c r="E31" s="10">
        <v>8500000</v>
      </c>
      <c r="F31" s="10">
        <v>8500000</v>
      </c>
    </row>
    <row r="32" spans="1:6" ht="56.25" customHeight="1">
      <c r="A32" s="5" t="s">
        <v>54</v>
      </c>
      <c r="B32" s="6" t="s">
        <v>55</v>
      </c>
      <c r="C32" s="17">
        <v>2400000</v>
      </c>
      <c r="D32" s="18"/>
      <c r="E32" s="7">
        <v>2500000</v>
      </c>
      <c r="F32" s="7">
        <v>2600000</v>
      </c>
    </row>
    <row r="33" spans="1:6" ht="37.5" customHeight="1">
      <c r="A33" s="8" t="s">
        <v>56</v>
      </c>
      <c r="B33" s="9" t="s">
        <v>57</v>
      </c>
      <c r="C33" s="14">
        <v>2400000</v>
      </c>
      <c r="D33" s="15"/>
      <c r="E33" s="10">
        <v>2500000</v>
      </c>
      <c r="F33" s="10">
        <v>2600000</v>
      </c>
    </row>
    <row r="34" spans="1:6" ht="18.75" customHeight="1">
      <c r="A34" s="5" t="s">
        <v>58</v>
      </c>
      <c r="B34" s="6" t="s">
        <v>59</v>
      </c>
      <c r="C34" s="17">
        <v>10302000</v>
      </c>
      <c r="D34" s="18"/>
      <c r="E34" s="7">
        <v>10508000</v>
      </c>
      <c r="F34" s="7">
        <v>10718000</v>
      </c>
    </row>
    <row r="35" spans="1:6" ht="93.75" customHeight="1">
      <c r="A35" s="8" t="s">
        <v>60</v>
      </c>
      <c r="B35" s="9" t="s">
        <v>61</v>
      </c>
      <c r="C35" s="14">
        <v>10302000</v>
      </c>
      <c r="D35" s="15"/>
      <c r="E35" s="10">
        <v>10508000</v>
      </c>
      <c r="F35" s="10">
        <v>10718000</v>
      </c>
    </row>
    <row r="36" spans="1:6" ht="93.75" customHeight="1">
      <c r="A36" s="5" t="s">
        <v>62</v>
      </c>
      <c r="B36" s="6" t="s">
        <v>63</v>
      </c>
      <c r="C36" s="17">
        <v>65674000</v>
      </c>
      <c r="D36" s="18"/>
      <c r="E36" s="7">
        <v>66432000</v>
      </c>
      <c r="F36" s="7">
        <v>66879000</v>
      </c>
    </row>
    <row r="37" spans="1:6" ht="187.5" customHeight="1">
      <c r="A37" s="8" t="s">
        <v>64</v>
      </c>
      <c r="B37" s="9" t="s">
        <v>65</v>
      </c>
      <c r="C37" s="14">
        <v>24889000</v>
      </c>
      <c r="D37" s="15"/>
      <c r="E37" s="10">
        <v>25012000</v>
      </c>
      <c r="F37" s="10">
        <v>25138000</v>
      </c>
    </row>
    <row r="38" spans="1:6" ht="150" customHeight="1">
      <c r="A38" s="8" t="s">
        <v>66</v>
      </c>
      <c r="B38" s="9" t="s">
        <v>67</v>
      </c>
      <c r="C38" s="14">
        <v>21035000</v>
      </c>
      <c r="D38" s="15"/>
      <c r="E38" s="10">
        <v>21352000</v>
      </c>
      <c r="F38" s="10">
        <v>21673000</v>
      </c>
    </row>
    <row r="39" spans="1:6" ht="131.25" customHeight="1">
      <c r="A39" s="8" t="s">
        <v>68</v>
      </c>
      <c r="B39" s="9" t="s">
        <v>69</v>
      </c>
      <c r="C39" s="14">
        <v>1573000</v>
      </c>
      <c r="D39" s="15"/>
      <c r="E39" s="10">
        <v>1573000</v>
      </c>
      <c r="F39" s="10">
        <v>1573000</v>
      </c>
    </row>
    <row r="40" spans="1:6" ht="112.5" customHeight="1">
      <c r="A40" s="8" t="s">
        <v>70</v>
      </c>
      <c r="B40" s="9" t="s">
        <v>71</v>
      </c>
      <c r="C40" s="14">
        <v>31000</v>
      </c>
      <c r="D40" s="15"/>
      <c r="E40" s="10">
        <v>31000</v>
      </c>
      <c r="F40" s="10">
        <v>31000</v>
      </c>
    </row>
    <row r="41" spans="1:6" ht="75" customHeight="1">
      <c r="A41" s="8" t="s">
        <v>72</v>
      </c>
      <c r="B41" s="9" t="s">
        <v>73</v>
      </c>
      <c r="C41" s="14">
        <v>16242000</v>
      </c>
      <c r="D41" s="15"/>
      <c r="E41" s="10">
        <v>16560000</v>
      </c>
      <c r="F41" s="10">
        <v>16560000</v>
      </c>
    </row>
    <row r="42" spans="1:6" ht="150" customHeight="1">
      <c r="A42" s="8" t="s">
        <v>74</v>
      </c>
      <c r="B42" s="9" t="s">
        <v>75</v>
      </c>
      <c r="C42" s="14">
        <v>54000</v>
      </c>
      <c r="D42" s="15"/>
      <c r="E42" s="10">
        <v>54000</v>
      </c>
      <c r="F42" s="10">
        <v>54000</v>
      </c>
    </row>
    <row r="43" spans="1:6" ht="187.5" customHeight="1">
      <c r="A43" s="8" t="s">
        <v>76</v>
      </c>
      <c r="B43" s="9" t="s">
        <v>77</v>
      </c>
      <c r="C43" s="14">
        <v>1850000</v>
      </c>
      <c r="D43" s="15"/>
      <c r="E43" s="10">
        <v>1850000</v>
      </c>
      <c r="F43" s="10">
        <v>1850000</v>
      </c>
    </row>
    <row r="44" spans="1:6" ht="37.5" customHeight="1">
      <c r="A44" s="5" t="s">
        <v>78</v>
      </c>
      <c r="B44" s="6" t="s">
        <v>79</v>
      </c>
      <c r="C44" s="17">
        <v>3800000</v>
      </c>
      <c r="D44" s="18"/>
      <c r="E44" s="7">
        <v>3800000</v>
      </c>
      <c r="F44" s="7">
        <v>3800000</v>
      </c>
    </row>
    <row r="45" spans="1:6" ht="56.25" customHeight="1">
      <c r="A45" s="8" t="s">
        <v>80</v>
      </c>
      <c r="B45" s="9" t="s">
        <v>81</v>
      </c>
      <c r="C45" s="14">
        <v>350000</v>
      </c>
      <c r="D45" s="15"/>
      <c r="E45" s="10">
        <v>350000</v>
      </c>
      <c r="F45" s="10">
        <v>350000</v>
      </c>
    </row>
    <row r="46" spans="1:6" ht="37.5" customHeight="1">
      <c r="A46" s="8" t="s">
        <v>82</v>
      </c>
      <c r="B46" s="9" t="s">
        <v>83</v>
      </c>
      <c r="C46" s="14">
        <v>1800000</v>
      </c>
      <c r="D46" s="15"/>
      <c r="E46" s="10">
        <v>1800000</v>
      </c>
      <c r="F46" s="10">
        <v>1800000</v>
      </c>
    </row>
    <row r="47" spans="1:6" ht="37.5" customHeight="1">
      <c r="A47" s="8" t="s">
        <v>84</v>
      </c>
      <c r="B47" s="9" t="s">
        <v>85</v>
      </c>
      <c r="C47" s="14">
        <v>1650000</v>
      </c>
      <c r="D47" s="15"/>
      <c r="E47" s="10">
        <v>1650000</v>
      </c>
      <c r="F47" s="10">
        <v>1650000</v>
      </c>
    </row>
    <row r="48" spans="1:6" ht="56.25" customHeight="1">
      <c r="A48" s="5" t="s">
        <v>86</v>
      </c>
      <c r="B48" s="6" t="s">
        <v>87</v>
      </c>
      <c r="C48" s="17">
        <v>560000</v>
      </c>
      <c r="D48" s="18"/>
      <c r="E48" s="7">
        <v>560000</v>
      </c>
      <c r="F48" s="7">
        <v>560000</v>
      </c>
    </row>
    <row r="49" spans="1:6" ht="75" customHeight="1">
      <c r="A49" s="8" t="s">
        <v>88</v>
      </c>
      <c r="B49" s="9" t="s">
        <v>89</v>
      </c>
      <c r="C49" s="14">
        <v>560000</v>
      </c>
      <c r="D49" s="15"/>
      <c r="E49" s="10">
        <v>560000</v>
      </c>
      <c r="F49" s="10">
        <v>560000</v>
      </c>
    </row>
    <row r="50" spans="1:6" ht="56.25" customHeight="1">
      <c r="A50" s="5" t="s">
        <v>90</v>
      </c>
      <c r="B50" s="6" t="s">
        <v>91</v>
      </c>
      <c r="C50" s="17">
        <v>10199000</v>
      </c>
      <c r="D50" s="18"/>
      <c r="E50" s="7">
        <v>10255000</v>
      </c>
      <c r="F50" s="7">
        <v>10310000</v>
      </c>
    </row>
    <row r="51" spans="1:6" ht="168.75" customHeight="1">
      <c r="A51" s="8" t="s">
        <v>92</v>
      </c>
      <c r="B51" s="9" t="s">
        <v>93</v>
      </c>
      <c r="C51" s="14">
        <v>6100000</v>
      </c>
      <c r="D51" s="15"/>
      <c r="E51" s="10">
        <v>6100000</v>
      </c>
      <c r="F51" s="10">
        <v>6100000</v>
      </c>
    </row>
    <row r="52" spans="1:6" ht="112.5" customHeight="1">
      <c r="A52" s="8" t="s">
        <v>94</v>
      </c>
      <c r="B52" s="9" t="s">
        <v>95</v>
      </c>
      <c r="C52" s="14">
        <v>2930000</v>
      </c>
      <c r="D52" s="15"/>
      <c r="E52" s="10">
        <v>2975000</v>
      </c>
      <c r="F52" s="10">
        <v>3018000</v>
      </c>
    </row>
    <row r="53" spans="1:6" ht="93.75" customHeight="1">
      <c r="A53" s="8" t="s">
        <v>96</v>
      </c>
      <c r="B53" s="9" t="s">
        <v>97</v>
      </c>
      <c r="C53" s="14">
        <v>1169000</v>
      </c>
      <c r="D53" s="15"/>
      <c r="E53" s="10">
        <v>1180000</v>
      </c>
      <c r="F53" s="10">
        <v>1192000</v>
      </c>
    </row>
    <row r="54" spans="1:6" ht="37.5" customHeight="1">
      <c r="A54" s="5" t="s">
        <v>98</v>
      </c>
      <c r="B54" s="6" t="s">
        <v>99</v>
      </c>
      <c r="C54" s="17">
        <v>2007000</v>
      </c>
      <c r="D54" s="18"/>
      <c r="E54" s="7">
        <v>2007000</v>
      </c>
      <c r="F54" s="7">
        <v>2007000</v>
      </c>
    </row>
    <row r="55" spans="1:6" ht="150" customHeight="1">
      <c r="A55" s="8" t="s">
        <v>100</v>
      </c>
      <c r="B55" s="9" t="s">
        <v>101</v>
      </c>
      <c r="C55" s="14">
        <v>14000</v>
      </c>
      <c r="D55" s="15"/>
      <c r="E55" s="10">
        <v>14000</v>
      </c>
      <c r="F55" s="10">
        <v>14000</v>
      </c>
    </row>
    <row r="56" spans="1:6" ht="206.25" customHeight="1">
      <c r="A56" s="8" t="s">
        <v>102</v>
      </c>
      <c r="B56" s="9" t="s">
        <v>103</v>
      </c>
      <c r="C56" s="14">
        <v>128000</v>
      </c>
      <c r="D56" s="15"/>
      <c r="E56" s="10">
        <v>128000</v>
      </c>
      <c r="F56" s="10">
        <v>128000</v>
      </c>
    </row>
    <row r="57" spans="1:6" ht="168.75" customHeight="1">
      <c r="A57" s="8" t="s">
        <v>104</v>
      </c>
      <c r="B57" s="9" t="s">
        <v>105</v>
      </c>
      <c r="C57" s="14">
        <v>28000</v>
      </c>
      <c r="D57" s="15"/>
      <c r="E57" s="10">
        <v>28000</v>
      </c>
      <c r="F57" s="10">
        <v>28000</v>
      </c>
    </row>
    <row r="58" spans="1:6" ht="150" customHeight="1">
      <c r="A58" s="8" t="s">
        <v>106</v>
      </c>
      <c r="B58" s="9" t="s">
        <v>107</v>
      </c>
      <c r="C58" s="14">
        <v>50000</v>
      </c>
      <c r="D58" s="15"/>
      <c r="E58" s="10">
        <v>50000</v>
      </c>
      <c r="F58" s="10">
        <v>50000</v>
      </c>
    </row>
    <row r="59" spans="1:6" ht="168.75" customHeight="1">
      <c r="A59" s="8" t="s">
        <v>108</v>
      </c>
      <c r="B59" s="9" t="s">
        <v>109</v>
      </c>
      <c r="C59" s="14">
        <v>5000</v>
      </c>
      <c r="D59" s="15"/>
      <c r="E59" s="10">
        <v>5000</v>
      </c>
      <c r="F59" s="10">
        <v>5000</v>
      </c>
    </row>
    <row r="60" spans="1:6" ht="206.25" customHeight="1">
      <c r="A60" s="8" t="s">
        <v>110</v>
      </c>
      <c r="B60" s="9" t="s">
        <v>111</v>
      </c>
      <c r="C60" s="14">
        <v>320000</v>
      </c>
      <c r="D60" s="15"/>
      <c r="E60" s="10">
        <v>320000</v>
      </c>
      <c r="F60" s="10">
        <v>320000</v>
      </c>
    </row>
    <row r="61" spans="1:6" ht="225" customHeight="1">
      <c r="A61" s="8" t="s">
        <v>112</v>
      </c>
      <c r="B61" s="9" t="s">
        <v>113</v>
      </c>
      <c r="C61" s="14">
        <v>23000</v>
      </c>
      <c r="D61" s="15"/>
      <c r="E61" s="10">
        <v>23000</v>
      </c>
      <c r="F61" s="10">
        <v>23000</v>
      </c>
    </row>
    <row r="62" spans="1:6" ht="150" customHeight="1">
      <c r="A62" s="8" t="s">
        <v>114</v>
      </c>
      <c r="B62" s="9" t="s">
        <v>115</v>
      </c>
      <c r="C62" s="14">
        <v>101000</v>
      </c>
      <c r="D62" s="15"/>
      <c r="E62" s="10">
        <v>101000</v>
      </c>
      <c r="F62" s="10">
        <v>101000</v>
      </c>
    </row>
    <row r="63" spans="1:6" ht="168.75" customHeight="1">
      <c r="A63" s="8" t="s">
        <v>116</v>
      </c>
      <c r="B63" s="9" t="s">
        <v>117</v>
      </c>
      <c r="C63" s="14">
        <v>255000</v>
      </c>
      <c r="D63" s="15"/>
      <c r="E63" s="10">
        <v>255000</v>
      </c>
      <c r="F63" s="10">
        <v>255000</v>
      </c>
    </row>
    <row r="64" spans="1:6" ht="112.5" customHeight="1">
      <c r="A64" s="8" t="s">
        <v>118</v>
      </c>
      <c r="B64" s="9" t="s">
        <v>119</v>
      </c>
      <c r="C64" s="14">
        <v>100000</v>
      </c>
      <c r="D64" s="15"/>
      <c r="E64" s="10">
        <v>100000</v>
      </c>
      <c r="F64" s="10">
        <v>100000</v>
      </c>
    </row>
    <row r="65" spans="1:6" ht="150" customHeight="1">
      <c r="A65" s="8" t="s">
        <v>120</v>
      </c>
      <c r="B65" s="9" t="s">
        <v>121</v>
      </c>
      <c r="C65" s="14">
        <v>800000</v>
      </c>
      <c r="D65" s="15"/>
      <c r="E65" s="10">
        <v>800000</v>
      </c>
      <c r="F65" s="10">
        <v>800000</v>
      </c>
    </row>
    <row r="66" spans="1:6" ht="93.75" customHeight="1">
      <c r="A66" s="8" t="s">
        <v>122</v>
      </c>
      <c r="B66" s="9" t="s">
        <v>123</v>
      </c>
      <c r="C66" s="14">
        <v>98000</v>
      </c>
      <c r="D66" s="15"/>
      <c r="E66" s="10">
        <v>98000</v>
      </c>
      <c r="F66" s="10">
        <v>98000</v>
      </c>
    </row>
    <row r="67" spans="1:6" ht="131.25" customHeight="1">
      <c r="A67" s="8" t="s">
        <v>124</v>
      </c>
      <c r="B67" s="9" t="s">
        <v>125</v>
      </c>
      <c r="C67" s="14">
        <v>35000</v>
      </c>
      <c r="D67" s="15"/>
      <c r="E67" s="10">
        <v>35000</v>
      </c>
      <c r="F67" s="10">
        <v>35000</v>
      </c>
    </row>
    <row r="68" spans="1:6" ht="206.25" customHeight="1">
      <c r="A68" s="8" t="s">
        <v>126</v>
      </c>
      <c r="B68" s="9" t="s">
        <v>127</v>
      </c>
      <c r="C68" s="14">
        <v>50000</v>
      </c>
      <c r="D68" s="15"/>
      <c r="E68" s="10">
        <v>50000</v>
      </c>
      <c r="F68" s="10">
        <v>50000</v>
      </c>
    </row>
    <row r="69" spans="1:6" ht="18.75" customHeight="1">
      <c r="A69" s="5" t="s">
        <v>128</v>
      </c>
      <c r="B69" s="6" t="s">
        <v>129</v>
      </c>
      <c r="C69" s="17">
        <v>0</v>
      </c>
      <c r="D69" s="18"/>
      <c r="E69" s="7">
        <v>20000000</v>
      </c>
      <c r="F69" s="7">
        <v>20000000</v>
      </c>
    </row>
    <row r="70" spans="1:6" ht="37.5" customHeight="1">
      <c r="A70" s="8" t="s">
        <v>130</v>
      </c>
      <c r="B70" s="9" t="s">
        <v>131</v>
      </c>
      <c r="C70" s="14">
        <v>0</v>
      </c>
      <c r="D70" s="15"/>
      <c r="E70" s="10">
        <v>20000000</v>
      </c>
      <c r="F70" s="10">
        <v>20000000</v>
      </c>
    </row>
    <row r="71" spans="1:6" ht="18.75" customHeight="1">
      <c r="A71" s="5" t="s">
        <v>132</v>
      </c>
      <c r="B71" s="6" t="s">
        <v>133</v>
      </c>
      <c r="C71" s="17">
        <f>C72+C75+C96+C124</f>
        <v>1397798280.73</v>
      </c>
      <c r="D71" s="18"/>
      <c r="E71" s="7">
        <f>E72+E75+E96+E124</f>
        <v>1353620686.89</v>
      </c>
      <c r="F71" s="7">
        <f>F72+F75+F96+F124</f>
        <v>1304950137.69</v>
      </c>
    </row>
    <row r="72" spans="1:6" ht="37.5" customHeight="1">
      <c r="A72" s="8" t="s">
        <v>134</v>
      </c>
      <c r="B72" s="9" t="s">
        <v>135</v>
      </c>
      <c r="C72" s="17">
        <f>C73+C74</f>
        <v>114583400</v>
      </c>
      <c r="D72" s="18"/>
      <c r="E72" s="7">
        <f>E73+E74</f>
        <v>70051300</v>
      </c>
      <c r="F72" s="7">
        <f>F73+F74</f>
        <v>44271300</v>
      </c>
    </row>
    <row r="73" spans="1:6" ht="75" customHeight="1">
      <c r="A73" s="8" t="s">
        <v>136</v>
      </c>
      <c r="B73" s="9" t="s">
        <v>137</v>
      </c>
      <c r="C73" s="14">
        <v>87000500</v>
      </c>
      <c r="D73" s="15"/>
      <c r="E73" s="10">
        <v>70051300</v>
      </c>
      <c r="F73" s="10">
        <v>44271300</v>
      </c>
    </row>
    <row r="74" spans="1:6" ht="75" customHeight="1">
      <c r="A74" s="8" t="s">
        <v>138</v>
      </c>
      <c r="B74" s="9" t="s">
        <v>139</v>
      </c>
      <c r="C74" s="14">
        <v>27582900</v>
      </c>
      <c r="D74" s="15"/>
      <c r="E74" s="10">
        <v>0</v>
      </c>
      <c r="F74" s="10">
        <v>0</v>
      </c>
    </row>
    <row r="75" spans="1:6" ht="56.25" customHeight="1">
      <c r="A75" s="8" t="s">
        <v>140</v>
      </c>
      <c r="B75" s="9" t="s">
        <v>141</v>
      </c>
      <c r="C75" s="14">
        <f>C76+C78+C79+C80+C81+C82+C85+C86+C83+C84</f>
        <v>247438856.77999997</v>
      </c>
      <c r="D75" s="15"/>
      <c r="E75" s="10">
        <f>E76+E78+E79+E80+E81+E82+E85+E86+E83+E84+E77</f>
        <v>268998234.85999995</v>
      </c>
      <c r="F75" s="10">
        <f>F76+F78+F79+F80+F81+F82+F85+F86+F83+F84</f>
        <v>245645076.16</v>
      </c>
    </row>
    <row r="76" spans="1:6" ht="93.75" customHeight="1">
      <c r="A76" s="8" t="s">
        <v>142</v>
      </c>
      <c r="B76" s="9" t="s">
        <v>143</v>
      </c>
      <c r="C76" s="14">
        <v>65698586</v>
      </c>
      <c r="D76" s="15"/>
      <c r="E76" s="10">
        <v>74163270</v>
      </c>
      <c r="F76" s="10">
        <v>58407644</v>
      </c>
    </row>
    <row r="77" spans="1:6" ht="138.75" customHeight="1">
      <c r="A77" s="8" t="s">
        <v>144</v>
      </c>
      <c r="B77" s="9" t="s">
        <v>145</v>
      </c>
      <c r="C77" s="14">
        <v>0</v>
      </c>
      <c r="D77" s="15"/>
      <c r="E77" s="10">
        <v>348288.89</v>
      </c>
      <c r="F77" s="10">
        <v>0</v>
      </c>
    </row>
    <row r="78" spans="1:6" ht="118.5" customHeight="1">
      <c r="A78" s="8" t="s">
        <v>146</v>
      </c>
      <c r="B78" s="9" t="s">
        <v>147</v>
      </c>
      <c r="C78" s="14">
        <v>49578661</v>
      </c>
      <c r="D78" s="15"/>
      <c r="E78" s="10">
        <v>49578661</v>
      </c>
      <c r="F78" s="10">
        <v>49578661</v>
      </c>
    </row>
    <row r="79" spans="1:6" ht="98.25" customHeight="1">
      <c r="A79" s="8" t="s">
        <v>148</v>
      </c>
      <c r="B79" s="9" t="s">
        <v>149</v>
      </c>
      <c r="C79" s="14">
        <v>6561670.53</v>
      </c>
      <c r="D79" s="15"/>
      <c r="E79" s="10">
        <v>0</v>
      </c>
      <c r="F79" s="10">
        <v>0</v>
      </c>
    </row>
    <row r="80" spans="1:6" ht="56.25" customHeight="1">
      <c r="A80" s="8" t="s">
        <v>150</v>
      </c>
      <c r="B80" s="9" t="s">
        <v>151</v>
      </c>
      <c r="C80" s="14">
        <v>7535280</v>
      </c>
      <c r="D80" s="15"/>
      <c r="E80" s="10">
        <v>7597770</v>
      </c>
      <c r="F80" s="10">
        <v>7739930</v>
      </c>
    </row>
    <row r="81" spans="1:6" ht="37.5" customHeight="1">
      <c r="A81" s="8" t="s">
        <v>152</v>
      </c>
      <c r="B81" s="9" t="s">
        <v>153</v>
      </c>
      <c r="C81" s="14">
        <v>541667.25</v>
      </c>
      <c r="D81" s="15"/>
      <c r="E81" s="10">
        <v>388605.1</v>
      </c>
      <c r="F81" s="10">
        <v>0</v>
      </c>
    </row>
    <row r="82" spans="1:6" ht="78.75" customHeight="1">
      <c r="A82" s="8" t="s">
        <v>154</v>
      </c>
      <c r="B82" s="9" t="s">
        <v>155</v>
      </c>
      <c r="C82" s="14">
        <v>1787190.57</v>
      </c>
      <c r="D82" s="15"/>
      <c r="E82" s="10">
        <v>1635685.2</v>
      </c>
      <c r="F82" s="10">
        <v>1615012.25</v>
      </c>
    </row>
    <row r="83" spans="1:6" ht="80.25" customHeight="1">
      <c r="A83" s="8" t="s">
        <v>156</v>
      </c>
      <c r="B83" s="9" t="s">
        <v>157</v>
      </c>
      <c r="C83" s="14">
        <v>0</v>
      </c>
      <c r="D83" s="15"/>
      <c r="E83" s="10">
        <v>54200000</v>
      </c>
      <c r="F83" s="10">
        <v>48954838.71</v>
      </c>
    </row>
    <row r="84" spans="1:6" ht="135" customHeight="1">
      <c r="A84" s="8" t="s">
        <v>158</v>
      </c>
      <c r="B84" s="9" t="s">
        <v>159</v>
      </c>
      <c r="C84" s="14">
        <v>281255.29</v>
      </c>
      <c r="D84" s="15"/>
      <c r="E84" s="10">
        <v>1705960.37</v>
      </c>
      <c r="F84" s="10">
        <v>0</v>
      </c>
    </row>
    <row r="85" spans="1:6" ht="56.25" customHeight="1">
      <c r="A85" s="8" t="s">
        <v>160</v>
      </c>
      <c r="B85" s="9" t="s">
        <v>161</v>
      </c>
      <c r="C85" s="14">
        <v>3931700</v>
      </c>
      <c r="D85" s="15"/>
      <c r="E85" s="10">
        <v>0</v>
      </c>
      <c r="F85" s="10">
        <v>0</v>
      </c>
    </row>
    <row r="86" spans="1:6" ht="37.5" customHeight="1">
      <c r="A86" s="8" t="s">
        <v>162</v>
      </c>
      <c r="B86" s="9" t="s">
        <v>163</v>
      </c>
      <c r="C86" s="14">
        <f>C87+C88+C89+C91+C92+C93+C90+C95+C94</f>
        <v>111522846.13999999</v>
      </c>
      <c r="D86" s="15"/>
      <c r="E86" s="10">
        <f>E87+E88+E89+E91+E92+E93</f>
        <v>79379994.3</v>
      </c>
      <c r="F86" s="10">
        <f>F87+F88+F89+F91+F92+F93</f>
        <v>79348990.2</v>
      </c>
    </row>
    <row r="87" spans="1:6" ht="187.5" customHeight="1">
      <c r="A87" s="8" t="s">
        <v>164</v>
      </c>
      <c r="B87" s="9" t="s">
        <v>165</v>
      </c>
      <c r="C87" s="14">
        <v>34044400</v>
      </c>
      <c r="D87" s="15"/>
      <c r="E87" s="10">
        <v>34152800</v>
      </c>
      <c r="F87" s="10">
        <v>34261300</v>
      </c>
    </row>
    <row r="88" spans="1:6" ht="131.25" customHeight="1">
      <c r="A88" s="8" t="s">
        <v>166</v>
      </c>
      <c r="B88" s="9" t="s">
        <v>167</v>
      </c>
      <c r="C88" s="14">
        <v>23016500</v>
      </c>
      <c r="D88" s="15"/>
      <c r="E88" s="10">
        <v>24148500</v>
      </c>
      <c r="F88" s="10">
        <v>23377300</v>
      </c>
    </row>
    <row r="89" spans="1:6" ht="150" customHeight="1">
      <c r="A89" s="8" t="s">
        <v>168</v>
      </c>
      <c r="B89" s="9" t="s">
        <v>169</v>
      </c>
      <c r="C89" s="14">
        <v>13171621.58</v>
      </c>
      <c r="D89" s="15"/>
      <c r="E89" s="10">
        <v>13739109.3</v>
      </c>
      <c r="F89" s="10">
        <v>14317903.2</v>
      </c>
    </row>
    <row r="90" spans="1:6" ht="114.75" customHeight="1">
      <c r="A90" s="8" t="s">
        <v>170</v>
      </c>
      <c r="B90" s="11" t="s">
        <v>171</v>
      </c>
      <c r="C90" s="14">
        <v>31466693.21</v>
      </c>
      <c r="D90" s="15"/>
      <c r="E90" s="10">
        <v>0</v>
      </c>
      <c r="F90" s="10">
        <v>0</v>
      </c>
    </row>
    <row r="91" spans="1:6" ht="75" customHeight="1">
      <c r="A91" s="8" t="s">
        <v>172</v>
      </c>
      <c r="B91" s="9" t="s">
        <v>173</v>
      </c>
      <c r="C91" s="14">
        <v>4794000</v>
      </c>
      <c r="D91" s="15"/>
      <c r="E91" s="10">
        <v>5997790</v>
      </c>
      <c r="F91" s="10">
        <v>5997790</v>
      </c>
    </row>
    <row r="92" spans="1:6" ht="112.5" customHeight="1">
      <c r="A92" s="8" t="s">
        <v>174</v>
      </c>
      <c r="B92" s="9" t="s">
        <v>175</v>
      </c>
      <c r="C92" s="14">
        <v>1399116.35</v>
      </c>
      <c r="D92" s="15"/>
      <c r="E92" s="10">
        <v>0</v>
      </c>
      <c r="F92" s="10">
        <v>0</v>
      </c>
    </row>
    <row r="93" spans="1:6" ht="139.5" customHeight="1">
      <c r="A93" s="8" t="s">
        <v>176</v>
      </c>
      <c r="B93" s="9" t="s">
        <v>177</v>
      </c>
      <c r="C93" s="14">
        <v>1285686</v>
      </c>
      <c r="D93" s="15"/>
      <c r="E93" s="10">
        <v>1341795</v>
      </c>
      <c r="F93" s="10">
        <v>1394697</v>
      </c>
    </row>
    <row r="94" spans="1:6" ht="230.25" customHeight="1">
      <c r="A94" s="8" t="s">
        <v>178</v>
      </c>
      <c r="B94" s="9" t="s">
        <v>179</v>
      </c>
      <c r="C94" s="14">
        <v>1830800</v>
      </c>
      <c r="D94" s="15"/>
      <c r="E94" s="10">
        <v>0</v>
      </c>
      <c r="F94" s="10">
        <v>0</v>
      </c>
    </row>
    <row r="95" spans="1:6" ht="150" customHeight="1">
      <c r="A95" s="8" t="s">
        <v>180</v>
      </c>
      <c r="B95" s="9" t="s">
        <v>181</v>
      </c>
      <c r="C95" s="14">
        <v>514029</v>
      </c>
      <c r="D95" s="15"/>
      <c r="E95" s="10">
        <v>0</v>
      </c>
      <c r="F95" s="10">
        <v>0</v>
      </c>
    </row>
    <row r="96" spans="1:6" ht="37.5" customHeight="1">
      <c r="A96" s="8" t="s">
        <v>182</v>
      </c>
      <c r="B96" s="9" t="s">
        <v>183</v>
      </c>
      <c r="C96" s="14">
        <f>C97+C120+C121+C122+C123</f>
        <v>970744700.21</v>
      </c>
      <c r="D96" s="15"/>
      <c r="E96" s="10">
        <f>E97+E120+E121+E122+E123</f>
        <v>960569203.11</v>
      </c>
      <c r="F96" s="10">
        <f>F97+F120+F121+F122+F123</f>
        <v>961031812.61</v>
      </c>
    </row>
    <row r="97" spans="1:6" ht="75" customHeight="1">
      <c r="A97" s="8" t="s">
        <v>184</v>
      </c>
      <c r="B97" s="9" t="s">
        <v>185</v>
      </c>
      <c r="C97" s="14">
        <f>C98+C99+C100+C101+C102+C103+C104+C105+C106+C107+C108+C109+C110+C111+C112+C113+C114+C115+C116+C117+C118+C119</f>
        <v>937760103.13</v>
      </c>
      <c r="D97" s="15"/>
      <c r="E97" s="10">
        <f>E98+E99+E100+E101+E102+E103+E104+E105+E106+E107+E108+E109+E110+E111+E112+E113+E114+E115+E116+E117+E118+E119</f>
        <v>927453406.03</v>
      </c>
      <c r="F97" s="10">
        <f>F98+F99+F100+F101+F102+F103+F104+F105+F106+F107+F108+F109+F110+F111+F112+F113+F114+F115+F116+F117+F118+F119</f>
        <v>927809615.53</v>
      </c>
    </row>
    <row r="98" spans="1:6" ht="409.5" customHeight="1">
      <c r="A98" s="8" t="s">
        <v>184</v>
      </c>
      <c r="B98" s="9" t="s">
        <v>186</v>
      </c>
      <c r="C98" s="14">
        <v>239574381</v>
      </c>
      <c r="D98" s="15"/>
      <c r="E98" s="10">
        <v>239574381</v>
      </c>
      <c r="F98" s="10">
        <v>239574381</v>
      </c>
    </row>
    <row r="99" spans="1:6" ht="409.5" customHeight="1">
      <c r="A99" s="8" t="s">
        <v>187</v>
      </c>
      <c r="B99" s="9" t="s">
        <v>188</v>
      </c>
      <c r="C99" s="14">
        <v>2463400</v>
      </c>
      <c r="D99" s="15"/>
      <c r="E99" s="10">
        <v>2463400</v>
      </c>
      <c r="F99" s="10">
        <v>2463400</v>
      </c>
    </row>
    <row r="100" spans="1:6" ht="393.75" customHeight="1">
      <c r="A100" s="8" t="s">
        <v>189</v>
      </c>
      <c r="B100" s="9" t="s">
        <v>190</v>
      </c>
      <c r="C100" s="14">
        <v>407534835</v>
      </c>
      <c r="D100" s="15"/>
      <c r="E100" s="10">
        <v>407534835</v>
      </c>
      <c r="F100" s="10">
        <v>407534835</v>
      </c>
    </row>
    <row r="101" spans="1:6" ht="393.75" customHeight="1">
      <c r="A101" s="8" t="s">
        <v>191</v>
      </c>
      <c r="B101" s="9" t="s">
        <v>192</v>
      </c>
      <c r="C101" s="14">
        <v>26870000</v>
      </c>
      <c r="D101" s="15"/>
      <c r="E101" s="10">
        <v>16122000</v>
      </c>
      <c r="F101" s="10">
        <v>16122000</v>
      </c>
    </row>
    <row r="102" spans="1:6" ht="93.75" customHeight="1">
      <c r="A102" s="8" t="s">
        <v>193</v>
      </c>
      <c r="B102" s="9" t="s">
        <v>194</v>
      </c>
      <c r="C102" s="14">
        <v>6251700</v>
      </c>
      <c r="D102" s="15"/>
      <c r="E102" s="10">
        <v>6251700</v>
      </c>
      <c r="F102" s="10">
        <v>6251700</v>
      </c>
    </row>
    <row r="103" spans="1:6" ht="93.75" customHeight="1">
      <c r="A103" s="8" t="s">
        <v>195</v>
      </c>
      <c r="B103" s="9" t="s">
        <v>196</v>
      </c>
      <c r="C103" s="14">
        <v>7837332.63</v>
      </c>
      <c r="D103" s="15"/>
      <c r="E103" s="10">
        <v>7837332.63</v>
      </c>
      <c r="F103" s="10">
        <v>7837332.63</v>
      </c>
    </row>
    <row r="104" spans="1:6" ht="131.25" customHeight="1">
      <c r="A104" s="8" t="s">
        <v>197</v>
      </c>
      <c r="B104" s="9" t="s">
        <v>198</v>
      </c>
      <c r="C104" s="14">
        <v>1716400</v>
      </c>
      <c r="D104" s="15"/>
      <c r="E104" s="10">
        <v>1716400</v>
      </c>
      <c r="F104" s="10">
        <v>1716400</v>
      </c>
    </row>
    <row r="105" spans="1:6" ht="93.75" customHeight="1">
      <c r="A105" s="8" t="s">
        <v>199</v>
      </c>
      <c r="B105" s="9" t="s">
        <v>200</v>
      </c>
      <c r="C105" s="14">
        <v>2155000</v>
      </c>
      <c r="D105" s="15"/>
      <c r="E105" s="10">
        <v>2155000</v>
      </c>
      <c r="F105" s="10">
        <v>2155000</v>
      </c>
    </row>
    <row r="106" spans="1:6" ht="356.25" customHeight="1">
      <c r="A106" s="8" t="s">
        <v>201</v>
      </c>
      <c r="B106" s="9" t="s">
        <v>202</v>
      </c>
      <c r="C106" s="14">
        <v>547200</v>
      </c>
      <c r="D106" s="15"/>
      <c r="E106" s="10">
        <v>547200</v>
      </c>
      <c r="F106" s="10">
        <v>547200</v>
      </c>
    </row>
    <row r="107" spans="1:6" ht="131.25" customHeight="1">
      <c r="A107" s="8" t="s">
        <v>203</v>
      </c>
      <c r="B107" s="9" t="s">
        <v>204</v>
      </c>
      <c r="C107" s="14">
        <v>592400</v>
      </c>
      <c r="D107" s="15"/>
      <c r="E107" s="10">
        <v>592400</v>
      </c>
      <c r="F107" s="10">
        <v>592400</v>
      </c>
    </row>
    <row r="108" spans="1:6" ht="409.5" customHeight="1">
      <c r="A108" s="8" t="s">
        <v>205</v>
      </c>
      <c r="B108" s="9" t="s">
        <v>206</v>
      </c>
      <c r="C108" s="14">
        <v>48208000</v>
      </c>
      <c r="D108" s="15"/>
      <c r="E108" s="10">
        <v>48208000</v>
      </c>
      <c r="F108" s="10">
        <v>48208000</v>
      </c>
    </row>
    <row r="109" spans="1:6" ht="150" customHeight="1">
      <c r="A109" s="8" t="s">
        <v>207</v>
      </c>
      <c r="B109" s="9" t="s">
        <v>208</v>
      </c>
      <c r="C109" s="14">
        <v>8549028</v>
      </c>
      <c r="D109" s="15"/>
      <c r="E109" s="10">
        <v>8918084.4</v>
      </c>
      <c r="F109" s="10">
        <v>9274293.9</v>
      </c>
    </row>
    <row r="110" spans="1:6" ht="168.75" customHeight="1">
      <c r="A110" s="8" t="s">
        <v>209</v>
      </c>
      <c r="B110" s="9" t="s">
        <v>210</v>
      </c>
      <c r="C110" s="14">
        <v>1096157.5</v>
      </c>
      <c r="D110" s="15"/>
      <c r="E110" s="10">
        <v>1138904</v>
      </c>
      <c r="F110" s="10">
        <v>1138904</v>
      </c>
    </row>
    <row r="111" spans="1:6" ht="168.75" customHeight="1">
      <c r="A111" s="8" t="s">
        <v>211</v>
      </c>
      <c r="B111" s="9" t="s">
        <v>212</v>
      </c>
      <c r="C111" s="14">
        <v>3442400</v>
      </c>
      <c r="D111" s="15"/>
      <c r="E111" s="10">
        <v>3442400</v>
      </c>
      <c r="F111" s="10">
        <v>3442400</v>
      </c>
    </row>
    <row r="112" spans="1:6" ht="131.25" customHeight="1">
      <c r="A112" s="8" t="s">
        <v>213</v>
      </c>
      <c r="B112" s="9" t="s">
        <v>214</v>
      </c>
      <c r="C112" s="14">
        <v>16718100</v>
      </c>
      <c r="D112" s="15"/>
      <c r="E112" s="10">
        <v>16718100</v>
      </c>
      <c r="F112" s="10">
        <v>16718100</v>
      </c>
    </row>
    <row r="113" spans="1:6" ht="168.75" customHeight="1">
      <c r="A113" s="8" t="s">
        <v>215</v>
      </c>
      <c r="B113" s="9" t="s">
        <v>216</v>
      </c>
      <c r="C113" s="14">
        <v>750000</v>
      </c>
      <c r="D113" s="15"/>
      <c r="E113" s="10">
        <v>750000</v>
      </c>
      <c r="F113" s="10">
        <v>750000</v>
      </c>
    </row>
    <row r="114" spans="1:6" ht="409.5" customHeight="1">
      <c r="A114" s="8" t="s">
        <v>217</v>
      </c>
      <c r="B114" s="9" t="s">
        <v>218</v>
      </c>
      <c r="C114" s="14">
        <v>90277761</v>
      </c>
      <c r="D114" s="15"/>
      <c r="E114" s="10">
        <v>90277761</v>
      </c>
      <c r="F114" s="10">
        <v>90277761</v>
      </c>
    </row>
    <row r="115" spans="1:6" ht="409.5" customHeight="1">
      <c r="A115" s="8" t="s">
        <v>219</v>
      </c>
      <c r="B115" s="9" t="s">
        <v>220</v>
      </c>
      <c r="C115" s="14">
        <v>40762692</v>
      </c>
      <c r="D115" s="15"/>
      <c r="E115" s="10">
        <v>40762692</v>
      </c>
      <c r="F115" s="10">
        <v>40762692</v>
      </c>
    </row>
    <row r="116" spans="1:6" ht="112.5" customHeight="1">
      <c r="A116" s="8" t="s">
        <v>221</v>
      </c>
      <c r="B116" s="9" t="s">
        <v>222</v>
      </c>
      <c r="C116" s="14">
        <v>1594900</v>
      </c>
      <c r="D116" s="15"/>
      <c r="E116" s="10">
        <v>1594900</v>
      </c>
      <c r="F116" s="10">
        <v>1594900</v>
      </c>
    </row>
    <row r="117" spans="1:6" ht="225" customHeight="1">
      <c r="A117" s="8" t="s">
        <v>223</v>
      </c>
      <c r="B117" s="9" t="s">
        <v>224</v>
      </c>
      <c r="C117" s="14">
        <v>2561625</v>
      </c>
      <c r="D117" s="15"/>
      <c r="E117" s="10">
        <v>2561625</v>
      </c>
      <c r="F117" s="10">
        <v>2561625</v>
      </c>
    </row>
    <row r="118" spans="1:6" ht="150" customHeight="1">
      <c r="A118" s="8" t="s">
        <v>225</v>
      </c>
      <c r="B118" s="9" t="s">
        <v>226</v>
      </c>
      <c r="C118" s="14">
        <v>27503091</v>
      </c>
      <c r="D118" s="15"/>
      <c r="E118" s="10">
        <v>27503091</v>
      </c>
      <c r="F118" s="10">
        <v>27503091</v>
      </c>
    </row>
    <row r="119" spans="1:6" ht="150" customHeight="1">
      <c r="A119" s="8" t="s">
        <v>227</v>
      </c>
      <c r="B119" s="9" t="s">
        <v>228</v>
      </c>
      <c r="C119" s="14">
        <v>753700</v>
      </c>
      <c r="D119" s="15"/>
      <c r="E119" s="10">
        <v>783200</v>
      </c>
      <c r="F119" s="10">
        <v>783200</v>
      </c>
    </row>
    <row r="120" spans="1:6" ht="150" customHeight="1">
      <c r="A120" s="8" t="s">
        <v>229</v>
      </c>
      <c r="B120" s="9" t="s">
        <v>230</v>
      </c>
      <c r="C120" s="14">
        <v>20974400.08</v>
      </c>
      <c r="D120" s="15"/>
      <c r="E120" s="10">
        <v>20974400.08</v>
      </c>
      <c r="F120" s="10">
        <v>20974400.08</v>
      </c>
    </row>
    <row r="121" spans="1:6" ht="112.5" customHeight="1">
      <c r="A121" s="8" t="s">
        <v>231</v>
      </c>
      <c r="B121" s="9" t="s">
        <v>232</v>
      </c>
      <c r="C121" s="14">
        <v>9167697</v>
      </c>
      <c r="D121" s="15"/>
      <c r="E121" s="10">
        <v>9167697</v>
      </c>
      <c r="F121" s="10">
        <v>9167697</v>
      </c>
    </row>
    <row r="122" spans="1:6" ht="93.75" customHeight="1">
      <c r="A122" s="8" t="s">
        <v>233</v>
      </c>
      <c r="B122" s="9" t="s">
        <v>234</v>
      </c>
      <c r="C122" s="14">
        <v>2837000</v>
      </c>
      <c r="D122" s="15"/>
      <c r="E122" s="10">
        <v>2968000</v>
      </c>
      <c r="F122" s="10">
        <v>3075200</v>
      </c>
    </row>
    <row r="123" spans="1:6" ht="112.5" customHeight="1">
      <c r="A123" s="8" t="s">
        <v>235</v>
      </c>
      <c r="B123" s="9" t="s">
        <v>236</v>
      </c>
      <c r="C123" s="14">
        <v>5500</v>
      </c>
      <c r="D123" s="15"/>
      <c r="E123" s="10">
        <v>5700</v>
      </c>
      <c r="F123" s="10">
        <v>4900</v>
      </c>
    </row>
    <row r="124" spans="1:6" ht="18.75" customHeight="1">
      <c r="A124" s="8" t="s">
        <v>237</v>
      </c>
      <c r="B124" s="9" t="s">
        <v>238</v>
      </c>
      <c r="C124" s="14">
        <f>C125+C127+C128+C130+C129+C126</f>
        <v>65031323.74</v>
      </c>
      <c r="D124" s="15"/>
      <c r="E124" s="10">
        <f>E125+E127+E128+E130+E129+E126</f>
        <v>54001948.92</v>
      </c>
      <c r="F124" s="10">
        <f>F125+F127+F128+F130+F129+F126</f>
        <v>54001948.92</v>
      </c>
    </row>
    <row r="125" spans="1:6" ht="131.25" customHeight="1">
      <c r="A125" s="8" t="s">
        <v>239</v>
      </c>
      <c r="B125" s="9" t="s">
        <v>240</v>
      </c>
      <c r="C125" s="14">
        <v>5125000</v>
      </c>
      <c r="D125" s="15"/>
      <c r="E125" s="10">
        <v>5125000</v>
      </c>
      <c r="F125" s="10">
        <v>5125000</v>
      </c>
    </row>
    <row r="126" spans="1:6" s="12" customFormat="1" ht="138.75" customHeight="1">
      <c r="A126" s="8" t="s">
        <v>241</v>
      </c>
      <c r="B126" s="9" t="s">
        <v>242</v>
      </c>
      <c r="C126" s="14">
        <v>6601968.57</v>
      </c>
      <c r="D126" s="15"/>
      <c r="E126" s="10">
        <v>6563250.92</v>
      </c>
      <c r="F126" s="10">
        <v>6563250.92</v>
      </c>
    </row>
    <row r="127" spans="1:6" ht="131.25" customHeight="1">
      <c r="A127" s="8" t="s">
        <v>243</v>
      </c>
      <c r="B127" s="9" t="s">
        <v>244</v>
      </c>
      <c r="C127" s="14">
        <v>42313698</v>
      </c>
      <c r="D127" s="15"/>
      <c r="E127" s="10">
        <v>42313698</v>
      </c>
      <c r="F127" s="10">
        <v>42313698</v>
      </c>
    </row>
    <row r="128" spans="1:6" ht="150" customHeight="1">
      <c r="A128" s="8" t="s">
        <v>245</v>
      </c>
      <c r="B128" s="9" t="s">
        <v>246</v>
      </c>
      <c r="C128" s="14">
        <v>8100000</v>
      </c>
      <c r="D128" s="15"/>
      <c r="E128" s="10">
        <v>0</v>
      </c>
      <c r="F128" s="10">
        <v>0</v>
      </c>
    </row>
    <row r="129" spans="1:6" ht="131.25" customHeight="1">
      <c r="A129" s="8" t="s">
        <v>247</v>
      </c>
      <c r="B129" s="9" t="s">
        <v>248</v>
      </c>
      <c r="C129" s="14">
        <v>500000</v>
      </c>
      <c r="D129" s="15"/>
      <c r="E129" s="10">
        <v>0</v>
      </c>
      <c r="F129" s="10">
        <v>0</v>
      </c>
    </row>
    <row r="130" spans="1:6" ht="112.5" customHeight="1">
      <c r="A130" s="8" t="s">
        <v>249</v>
      </c>
      <c r="B130" s="9" t="s">
        <v>250</v>
      </c>
      <c r="C130" s="14">
        <v>2390657.17</v>
      </c>
      <c r="D130" s="15"/>
      <c r="E130" s="10">
        <v>0</v>
      </c>
      <c r="F130" s="10">
        <v>0</v>
      </c>
    </row>
    <row r="133" spans="1:5" ht="19.5" customHeight="1">
      <c r="A133" s="16" t="s">
        <v>251</v>
      </c>
      <c r="B133" s="16"/>
      <c r="E133" s="13" t="s">
        <v>252</v>
      </c>
    </row>
  </sheetData>
  <sheetProtection/>
  <mergeCells count="133">
    <mergeCell ref="A1:C6"/>
    <mergeCell ref="D1:F1"/>
    <mergeCell ref="D2:F2"/>
    <mergeCell ref="D3:F3"/>
    <mergeCell ref="D4:F4"/>
    <mergeCell ref="D5:F5"/>
    <mergeCell ref="D6:F6"/>
    <mergeCell ref="A8:F8"/>
    <mergeCell ref="A9:F9"/>
    <mergeCell ref="A10:F10"/>
    <mergeCell ref="A11:A12"/>
    <mergeCell ref="B11:B12"/>
    <mergeCell ref="C11:F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26:D126"/>
    <mergeCell ref="C115:D115"/>
    <mergeCell ref="C116:D116"/>
    <mergeCell ref="C117:D117"/>
    <mergeCell ref="C118:D118"/>
    <mergeCell ref="C119:D119"/>
    <mergeCell ref="C120:D120"/>
    <mergeCell ref="C127:D127"/>
    <mergeCell ref="C128:D128"/>
    <mergeCell ref="C129:D129"/>
    <mergeCell ref="C130:D130"/>
    <mergeCell ref="A133:B133"/>
    <mergeCell ref="C121:D121"/>
    <mergeCell ref="C122:D122"/>
    <mergeCell ref="C123:D123"/>
    <mergeCell ref="C124:D124"/>
    <mergeCell ref="C125:D125"/>
  </mergeCells>
  <printOptions/>
  <pageMargins left="0.984251968503937" right="0.5905511811023623" top="0.7874015748031497" bottom="0.7874015748031497" header="0" footer="0.5118110236220472"/>
  <pageSetup fitToHeight="0" horizontalDpi="600" verticalDpi="600" orientation="portrait" paperSize="9" scale="55"/>
  <headerFooter>
    <oddHeader>&amp;C&amp;"Times New Roman"&amp;14&amp;K000000&amp;P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2022-12-08T06:08:25Z</cp:lastPrinted>
  <dcterms:created xsi:type="dcterms:W3CDTF">2022-11-14T06:50:38Z</dcterms:created>
  <dcterms:modified xsi:type="dcterms:W3CDTF">2022-12-27T11:15:19Z</dcterms:modified>
  <cp:category/>
  <cp:version/>
  <cp:contentType/>
  <cp:contentStatus/>
</cp:coreProperties>
</file>