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Исполнение консолидированного бюджета\2024\1 квартал2024\"/>
    </mc:Choice>
  </mc:AlternateContent>
  <xr:revisionPtr revIDLastSave="0" documentId="13_ncr:1_{70A4D267-8953-49C9-B9DD-5EC58D409799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C26" i="1"/>
  <c r="D24" i="1" l="1"/>
  <c r="C24" i="1"/>
  <c r="D10" i="1"/>
  <c r="C10" i="1"/>
  <c r="C9" i="1" l="1"/>
  <c r="D9" i="1"/>
  <c r="E26" i="1" l="1"/>
  <c r="F26" i="1"/>
  <c r="H23" i="1" l="1"/>
  <c r="G33" i="1"/>
  <c r="G34" i="1"/>
  <c r="H33" i="1"/>
  <c r="F10" i="1"/>
  <c r="E10" i="1"/>
  <c r="H31" i="1"/>
  <c r="G31" i="1"/>
  <c r="G10" i="1" l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2" i="1"/>
  <c r="H32" i="1"/>
  <c r="H34" i="1"/>
  <c r="F9" i="1"/>
  <c r="H9" i="1" s="1"/>
  <c r="E9" i="1"/>
  <c r="G9" i="1" l="1"/>
</calcChain>
</file>

<file path=xl/sharedStrings.xml><?xml version="1.0" encoding="utf-8"?>
<sst xmlns="http://schemas.openxmlformats.org/spreadsheetml/2006/main" count="38" uniqueCount="38">
  <si>
    <t>Наименование</t>
  </si>
  <si>
    <t>Классификация</t>
  </si>
  <si>
    <t xml:space="preserve">Темп роста к прошлому году 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</si>
  <si>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</si>
  <si>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</si>
  <si>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</si>
  <si>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</si>
  <si>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</si>
  <si>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</si>
  <si>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</si>
  <si>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</si>
  <si>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</si>
  <si>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</si>
  <si>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</si>
  <si>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</si>
  <si>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</si>
  <si>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</si>
  <si>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НЕРЕЗИДЕНТОВ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</si>
  <si>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</si>
  <si>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</si>
  <si>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</si>
  <si>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ДРУГИХ БЮДЖЕТОВ БЮДЖЕТНОЙ СИСТЕМЫ РОССИЙСКОЙ ФЕДЕРАЦИИ (за исключением внутренних оборотов)</t>
  </si>
  <si>
    <t xml:space="preserve"> Сведения об исполнении консолидированного бюджета </t>
  </si>
  <si>
    <t xml:space="preserve"> муниципального района Мелеузовский район Республики Башкортостан  по доходам в разрезе видов доходов за отчетный период текущего финансового года в сравнении с соответствующим периодом прошлого года</t>
  </si>
  <si>
    <t>ИТОГО ДОХОДЫ</t>
  </si>
  <si>
    <t xml:space="preserve">БЕЗВОЗМЕЗДНЫЕ ПОСТУПЛЕНИЯ </t>
  </si>
  <si>
    <t>БЕЗВОЗМЕЗДНЫЕ ПОСТУПЛЕНИЯ ОТ ГОСУДАРСТВЕННЫХ (МУНИЦИПАЛЬНЫХ) ОРГАНИЗАЦИЙ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</si>
  <si>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</si>
  <si>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</si>
  <si>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</si>
  <si>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</si>
  <si>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на  1 апреля 2024 г.</t>
  </si>
  <si>
    <t>Уточненный план  на 2023 год</t>
  </si>
  <si>
    <t>Исполнено за 1 кв. 2023 г.</t>
  </si>
  <si>
    <t>Уточненный план на 2024 год</t>
  </si>
  <si>
    <t>Исполнено за 1 кв. 2024 года</t>
  </si>
  <si>
    <t>% исполнения уточненного плана  за 2024 год</t>
  </si>
  <si>
    <t>Ед.Изм.: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</si>
</sst>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_ ;[Red]\-#,##0.00\ "/>
  </numFmts>
  <fonts count="6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</font>
    <font>
      <sz val="10"/>
      <name val="Times New Roman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1" xfId="0" applyBorder="1" applyAlignment="1">
      <alignment horizontal="right" vertical="top"/>
    </xf>
    <xf numFmtId="165" fontId="0" fillId="0" borderId="0" xfId="0" applyNumberFormat="1"/>
    <xf numFmtId="165" fontId="1" fillId="0" borderId="0" xfId="0" applyNumberFormat="1" applyFont="1"/>
    <xf numFmtId="0" fontId="3" fillId="0" borderId="1" xfId="0" applyFont="1" applyBorder="1" applyAlignment="1">
      <alignment wrapText="1"/>
    </xf>
    <xf numFmtId="4" fontId="4" fillId="0" borderId="1" xfId="0" applyNumberFormat="1" applyFont="1" applyBorder="1"/>
    <xf numFmtId="164" fontId="4" fillId="0" borderId="1" xfId="0" applyNumberFormat="1" applyFont="1" applyBorder="1"/>
    <xf numFmtId="4" fontId="5" fillId="0" borderId="1" xfId="0" applyNumberFormat="1" applyFont="1" applyBorder="1"/>
    <xf numFmtId="40" fontId="5" fillId="0" borderId="1" xfId="0" applyNumberFormat="1" applyFont="1" applyFill="1" applyBorder="1"/>
    <xf numFmtId="164" fontId="5" fillId="0" borderId="1" xfId="0" applyNumberFormat="1" applyFont="1" applyBorder="1"/>
    <xf numFmtId="4" fontId="4" fillId="0" borderId="1" xfId="0" applyNumberFormat="1" applyFont="1" applyFill="1" applyBorder="1"/>
    <xf numFmtId="4" fontId="5" fillId="0" borderId="1" xfId="0" applyNumberFormat="1" applyFont="1" applyFill="1" applyBorder="1"/>
    <xf numFmtId="40" fontId="5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abSelected="1" zoomScale="130" zoomScaleNormal="130" workbookViewId="0">
      <selection activeCell="D35" sqref="D35"/>
    </sheetView>
  </sheetViews>
  <sheetFormatPr defaultRowHeight="12.75" x14ac:dyDescent="0.2"/>
  <cols>
    <col min="1" max="1" width="71.33203125" style="1" customWidth="1"/>
    <col min="2" max="2" width="17.1640625" customWidth="1"/>
    <col min="3" max="3" width="17.83203125" bestFit="1" customWidth="1"/>
    <col min="4" max="6" width="16.83203125" customWidth="1"/>
    <col min="7" max="7" width="18.33203125" customWidth="1"/>
    <col min="8" max="8" width="13.5" customWidth="1"/>
    <col min="9" max="9" width="10.6640625" bestFit="1" customWidth="1"/>
  </cols>
  <sheetData>
    <row r="1" spans="1:10" ht="15.75" x14ac:dyDescent="0.25">
      <c r="A1" s="23" t="s">
        <v>22</v>
      </c>
      <c r="B1" s="23"/>
      <c r="C1" s="23"/>
      <c r="D1" s="23"/>
      <c r="E1" s="23"/>
      <c r="F1" s="23"/>
      <c r="G1" s="23"/>
      <c r="H1" s="23"/>
    </row>
    <row r="2" spans="1:10" ht="37.5" customHeight="1" x14ac:dyDescent="0.25">
      <c r="A2" s="24" t="s">
        <v>23</v>
      </c>
      <c r="B2" s="24"/>
      <c r="C2" s="24"/>
      <c r="D2" s="24"/>
      <c r="E2" s="24"/>
      <c r="F2" s="24"/>
      <c r="G2" s="24"/>
      <c r="H2" s="24"/>
    </row>
    <row r="3" spans="1:10" ht="15.75" x14ac:dyDescent="0.25">
      <c r="A3" s="9"/>
      <c r="B3" s="10"/>
      <c r="C3" s="10"/>
      <c r="D3" s="10"/>
      <c r="E3" s="10"/>
      <c r="F3" s="10"/>
      <c r="G3" s="10"/>
      <c r="H3" s="10"/>
    </row>
    <row r="4" spans="1:10" ht="15.75" x14ac:dyDescent="0.25">
      <c r="A4" s="24" t="s">
        <v>31</v>
      </c>
      <c r="B4" s="24"/>
      <c r="C4" s="24"/>
      <c r="D4" s="24"/>
      <c r="E4" s="24"/>
      <c r="F4" s="24"/>
      <c r="G4" s="24"/>
      <c r="H4" s="24"/>
    </row>
    <row r="6" spans="1:10" x14ac:dyDescent="0.2">
      <c r="A6" s="1" t="s">
        <v>37</v>
      </c>
    </row>
    <row r="8" spans="1:10" s="2" customFormat="1" ht="54" customHeight="1" x14ac:dyDescent="0.2">
      <c r="A8" s="4" t="s">
        <v>0</v>
      </c>
      <c r="B8" s="4" t="s">
        <v>1</v>
      </c>
      <c r="C8" s="4" t="s">
        <v>32</v>
      </c>
      <c r="D8" s="4" t="s">
        <v>33</v>
      </c>
      <c r="E8" s="4" t="s">
        <v>34</v>
      </c>
      <c r="F8" s="4" t="s">
        <v>35</v>
      </c>
      <c r="G8" s="4" t="s">
        <v>36</v>
      </c>
      <c r="H8" s="4" t="s">
        <v>2</v>
      </c>
      <c r="J8"/>
    </row>
    <row r="9" spans="1:10" s="3" customFormat="1" x14ac:dyDescent="0.2">
      <c r="A9" s="5" t="s">
        <v>24</v>
      </c>
      <c r="B9" s="6">
        <v>0</v>
      </c>
      <c r="C9" s="15">
        <f>C10+C24</f>
        <v>2510368.3068599999</v>
      </c>
      <c r="D9" s="15">
        <f>D10+D24</f>
        <v>459087.93819000002</v>
      </c>
      <c r="E9" s="15">
        <f>E10+E24</f>
        <v>2738685.7755300002</v>
      </c>
      <c r="F9" s="15">
        <f>F10+F24</f>
        <v>532962.82227999996</v>
      </c>
      <c r="G9" s="16">
        <f>IF(E9=0," ",F9/E9*100)</f>
        <v>19.460532020211744</v>
      </c>
      <c r="H9" s="16">
        <f>IF(D9=0," ",F9/D9*100)</f>
        <v>116.09166304417822</v>
      </c>
      <c r="J9"/>
    </row>
    <row r="10" spans="1:10" s="3" customFormat="1" ht="22.5" customHeight="1" x14ac:dyDescent="0.2">
      <c r="A10" s="5" t="s">
        <v>3</v>
      </c>
      <c r="B10" s="6">
        <v>1000000000</v>
      </c>
      <c r="C10" s="15">
        <f>C11+C12+C13+C14+C15+C16+C17+C18+C19+C20+C21+C22+C23</f>
        <v>933041.24</v>
      </c>
      <c r="D10" s="15">
        <f>D11+D12+D13+D14+D15+D16+D17+D18+D19+D20+D21+D22+D23</f>
        <v>191249.62535999998</v>
      </c>
      <c r="E10" s="15">
        <f>E11+E12+E13+E14+E15+E16+E17+E18+E19+E20+E21+E22+E23</f>
        <v>1215712</v>
      </c>
      <c r="F10" s="15">
        <f>F11+F12+F13+F14+F15+F16+F17+F18+F19+F20+F21+F22+F23</f>
        <v>243079.45027000003</v>
      </c>
      <c r="G10" s="16">
        <f t="shared" ref="G10:G34" si="0">IF(E10=0," ",F10/E10*100)</f>
        <v>19.994821986621833</v>
      </c>
      <c r="H10" s="16">
        <f t="shared" ref="H10:H34" si="1">IF(D10=0," ",F10/D10*100)</f>
        <v>127.1006151318926</v>
      </c>
      <c r="J10"/>
    </row>
    <row r="11" spans="1:10" x14ac:dyDescent="0.2">
      <c r="A11" s="7" t="s">
        <v>4</v>
      </c>
      <c r="B11" s="8">
        <v>1010000000</v>
      </c>
      <c r="C11" s="22">
        <v>512281</v>
      </c>
      <c r="D11" s="22">
        <v>78624.470860000001</v>
      </c>
      <c r="E11" s="18">
        <v>630811</v>
      </c>
      <c r="F11" s="18">
        <v>132426.20433000001</v>
      </c>
      <c r="G11" s="19">
        <f t="shared" si="0"/>
        <v>20.993008100683088</v>
      </c>
      <c r="H11" s="19">
        <f t="shared" si="1"/>
        <v>168.42873838324488</v>
      </c>
    </row>
    <row r="12" spans="1:10" ht="25.5" x14ac:dyDescent="0.2">
      <c r="A12" s="7" t="s">
        <v>5</v>
      </c>
      <c r="B12" s="8">
        <v>1030000000</v>
      </c>
      <c r="C12" s="22">
        <v>32995</v>
      </c>
      <c r="D12" s="22">
        <v>9101.5451799999992</v>
      </c>
      <c r="E12" s="18">
        <v>41062</v>
      </c>
      <c r="F12" s="18">
        <v>10029.187830000001</v>
      </c>
      <c r="G12" s="19">
        <f t="shared" si="0"/>
        <v>24.424499123276995</v>
      </c>
      <c r="H12" s="19">
        <f t="shared" si="1"/>
        <v>110.19214464856397</v>
      </c>
    </row>
    <row r="13" spans="1:10" x14ac:dyDescent="0.2">
      <c r="A13" s="7" t="s">
        <v>6</v>
      </c>
      <c r="B13" s="8">
        <v>1050000000</v>
      </c>
      <c r="C13" s="22">
        <v>175400</v>
      </c>
      <c r="D13" s="22">
        <v>36084.255369999999</v>
      </c>
      <c r="E13" s="18">
        <v>274482</v>
      </c>
      <c r="F13" s="18">
        <v>50760.148659999999</v>
      </c>
      <c r="G13" s="19">
        <f t="shared" si="0"/>
        <v>18.493070095671118</v>
      </c>
      <c r="H13" s="19">
        <f t="shared" si="1"/>
        <v>140.67118231903811</v>
      </c>
    </row>
    <row r="14" spans="1:10" x14ac:dyDescent="0.2">
      <c r="A14" s="7" t="s">
        <v>7</v>
      </c>
      <c r="B14" s="8">
        <v>1060000000</v>
      </c>
      <c r="C14" s="22">
        <v>88973</v>
      </c>
      <c r="D14" s="22">
        <v>31419.806939999999</v>
      </c>
      <c r="E14" s="18">
        <v>91785</v>
      </c>
      <c r="F14" s="18">
        <v>7364.6327099999999</v>
      </c>
      <c r="G14" s="19">
        <f t="shared" si="0"/>
        <v>8.0237867952279789</v>
      </c>
      <c r="H14" s="19">
        <f t="shared" si="1"/>
        <v>23.439458823103767</v>
      </c>
    </row>
    <row r="15" spans="1:10" ht="25.5" x14ac:dyDescent="0.2">
      <c r="A15" s="7" t="s">
        <v>8</v>
      </c>
      <c r="B15" s="8">
        <v>1070000000</v>
      </c>
      <c r="C15" s="22">
        <v>2400</v>
      </c>
      <c r="D15" s="22">
        <v>160.07898</v>
      </c>
      <c r="E15" s="18">
        <v>4600</v>
      </c>
      <c r="F15" s="18">
        <v>201.13230999999999</v>
      </c>
      <c r="G15" s="19">
        <f t="shared" si="0"/>
        <v>4.3724415217391304</v>
      </c>
      <c r="H15" s="19">
        <f t="shared" si="1"/>
        <v>125.64567190520579</v>
      </c>
    </row>
    <row r="16" spans="1:10" x14ac:dyDescent="0.2">
      <c r="A16" s="7" t="s">
        <v>9</v>
      </c>
      <c r="B16" s="8">
        <v>1080000000</v>
      </c>
      <c r="C16" s="22">
        <v>10336</v>
      </c>
      <c r="D16" s="22">
        <v>2581.4091899999999</v>
      </c>
      <c r="E16" s="18">
        <v>13061</v>
      </c>
      <c r="F16" s="18">
        <v>2835.8641899999998</v>
      </c>
      <c r="G16" s="19">
        <f t="shared" si="0"/>
        <v>21.712458387566038</v>
      </c>
      <c r="H16" s="19">
        <f t="shared" si="1"/>
        <v>109.85721291245578</v>
      </c>
    </row>
    <row r="17" spans="1:10" ht="25.5" x14ac:dyDescent="0.2">
      <c r="A17" s="7" t="s">
        <v>10</v>
      </c>
      <c r="B17" s="8">
        <v>1090000000</v>
      </c>
      <c r="C17" s="22">
        <v>0</v>
      </c>
      <c r="D17" s="22">
        <v>18.195589999999999</v>
      </c>
      <c r="E17" s="18">
        <v>0</v>
      </c>
      <c r="F17" s="18">
        <v>0</v>
      </c>
      <c r="G17" s="19" t="str">
        <f t="shared" si="0"/>
        <v xml:space="preserve"> </v>
      </c>
      <c r="H17" s="19">
        <f t="shared" si="1"/>
        <v>0</v>
      </c>
    </row>
    <row r="18" spans="1:10" ht="25.5" x14ac:dyDescent="0.2">
      <c r="A18" s="7" t="s">
        <v>11</v>
      </c>
      <c r="B18" s="8">
        <v>1110000000</v>
      </c>
      <c r="C18" s="22">
        <v>89667</v>
      </c>
      <c r="D18" s="22">
        <v>21605.385149999998</v>
      </c>
      <c r="E18" s="18">
        <v>122785</v>
      </c>
      <c r="F18" s="18">
        <v>26117.869149999999</v>
      </c>
      <c r="G18" s="19">
        <f t="shared" si="0"/>
        <v>21.271221362544285</v>
      </c>
      <c r="H18" s="19">
        <f t="shared" si="1"/>
        <v>120.88592250807433</v>
      </c>
    </row>
    <row r="19" spans="1:10" x14ac:dyDescent="0.2">
      <c r="A19" s="7" t="s">
        <v>12</v>
      </c>
      <c r="B19" s="8">
        <v>1120000000</v>
      </c>
      <c r="C19" s="22">
        <v>3800</v>
      </c>
      <c r="D19" s="22">
        <v>2875.7628500000001</v>
      </c>
      <c r="E19" s="18">
        <v>5100</v>
      </c>
      <c r="F19" s="18">
        <v>4624.8234400000001</v>
      </c>
      <c r="G19" s="19">
        <f t="shared" si="0"/>
        <v>90.682812549019616</v>
      </c>
      <c r="H19" s="19">
        <f t="shared" si="1"/>
        <v>160.82075196151865</v>
      </c>
    </row>
    <row r="20" spans="1:10" ht="25.5" x14ac:dyDescent="0.2">
      <c r="A20" s="7" t="s">
        <v>13</v>
      </c>
      <c r="B20" s="8">
        <v>1130000000</v>
      </c>
      <c r="C20" s="22">
        <v>926</v>
      </c>
      <c r="D20" s="22">
        <v>5691.2826800000003</v>
      </c>
      <c r="E20" s="18">
        <v>9893</v>
      </c>
      <c r="F20" s="18">
        <v>1609.5203300000001</v>
      </c>
      <c r="G20" s="19">
        <f t="shared" si="0"/>
        <v>16.269284645709085</v>
      </c>
      <c r="H20" s="19">
        <f t="shared" si="1"/>
        <v>28.280449601565039</v>
      </c>
    </row>
    <row r="21" spans="1:10" ht="25.5" x14ac:dyDescent="0.2">
      <c r="A21" s="7" t="s">
        <v>14</v>
      </c>
      <c r="B21" s="8">
        <v>1140000000</v>
      </c>
      <c r="C21" s="22">
        <v>11368</v>
      </c>
      <c r="D21" s="22">
        <v>2688.7725999999998</v>
      </c>
      <c r="E21" s="18">
        <v>16023</v>
      </c>
      <c r="F21" s="18">
        <v>6710.3373300000003</v>
      </c>
      <c r="G21" s="19">
        <f t="shared" si="0"/>
        <v>41.879406665418465</v>
      </c>
      <c r="H21" s="19">
        <f t="shared" si="1"/>
        <v>249.56879321070144</v>
      </c>
    </row>
    <row r="22" spans="1:10" x14ac:dyDescent="0.2">
      <c r="A22" s="7" t="s">
        <v>15</v>
      </c>
      <c r="B22" s="8">
        <v>1160000000</v>
      </c>
      <c r="C22" s="22">
        <v>2557</v>
      </c>
      <c r="D22" s="22">
        <v>391.12365999999997</v>
      </c>
      <c r="E22" s="18">
        <v>2800</v>
      </c>
      <c r="F22" s="18">
        <v>401.40177999999997</v>
      </c>
      <c r="G22" s="19">
        <f t="shared" si="0"/>
        <v>14.335777857142856</v>
      </c>
      <c r="H22" s="19">
        <f t="shared" si="1"/>
        <v>102.62784409411591</v>
      </c>
      <c r="J22" s="3"/>
    </row>
    <row r="23" spans="1:10" x14ac:dyDescent="0.2">
      <c r="A23" s="7" t="s">
        <v>16</v>
      </c>
      <c r="B23" s="8">
        <v>1170000000</v>
      </c>
      <c r="C23" s="22">
        <v>2338.2399999999998</v>
      </c>
      <c r="D23" s="22">
        <v>7.5363100000000003</v>
      </c>
      <c r="E23" s="18">
        <v>3310</v>
      </c>
      <c r="F23" s="18">
        <v>-1.6717900000000001</v>
      </c>
      <c r="G23" s="19">
        <f t="shared" si="0"/>
        <v>-5.0507250755287017E-2</v>
      </c>
      <c r="H23" s="19">
        <f t="shared" si="1"/>
        <v>-22.183137370941484</v>
      </c>
    </row>
    <row r="24" spans="1:10" s="3" customFormat="1" x14ac:dyDescent="0.2">
      <c r="A24" s="5" t="s">
        <v>25</v>
      </c>
      <c r="B24" s="11">
        <v>2000000000</v>
      </c>
      <c r="C24" s="15">
        <f>C26+C32+C33+C34</f>
        <v>1577327.0668599997</v>
      </c>
      <c r="D24" s="15">
        <f>D26+D32+D33+D34+D31</f>
        <v>267838.31283000001</v>
      </c>
      <c r="E24" s="20">
        <v>1522973.77553</v>
      </c>
      <c r="F24" s="20">
        <v>289883.37200999999</v>
      </c>
      <c r="G24" s="16">
        <f t="shared" si="0"/>
        <v>19.034035691725528</v>
      </c>
      <c r="H24" s="16">
        <f t="shared" si="1"/>
        <v>108.23073403766257</v>
      </c>
      <c r="I24" s="13"/>
      <c r="J24"/>
    </row>
    <row r="25" spans="1:10" x14ac:dyDescent="0.2">
      <c r="A25" s="7" t="s">
        <v>17</v>
      </c>
      <c r="B25" s="11">
        <v>2010000000</v>
      </c>
      <c r="C25" s="17"/>
      <c r="D25" s="17"/>
      <c r="E25" s="21"/>
      <c r="F25" s="21"/>
      <c r="G25" s="19" t="str">
        <f t="shared" si="0"/>
        <v xml:space="preserve"> </v>
      </c>
      <c r="H25" s="19" t="str">
        <f t="shared" si="1"/>
        <v xml:space="preserve"> </v>
      </c>
    </row>
    <row r="26" spans="1:10" ht="38.25" x14ac:dyDescent="0.2">
      <c r="A26" s="7" t="s">
        <v>21</v>
      </c>
      <c r="B26" s="11">
        <v>2020000000</v>
      </c>
      <c r="C26" s="22">
        <f>C27+C28+C29+C30</f>
        <v>1576932.3999199998</v>
      </c>
      <c r="D26" s="22">
        <f>D27+D28+D29+D30</f>
        <v>277077.51471000002</v>
      </c>
      <c r="E26" s="18">
        <f>E27+E28+E29+E30</f>
        <v>1522943.77553</v>
      </c>
      <c r="F26" s="18">
        <f>F27+F28+F29+F30</f>
        <v>293987.84279999998</v>
      </c>
      <c r="G26" s="19">
        <f t="shared" si="0"/>
        <v>19.303919653743566</v>
      </c>
      <c r="H26" s="19">
        <f t="shared" si="1"/>
        <v>106.10310371366619</v>
      </c>
      <c r="I26" s="12"/>
    </row>
    <row r="27" spans="1:10" x14ac:dyDescent="0.2">
      <c r="A27" s="14" t="s">
        <v>27</v>
      </c>
      <c r="B27" s="11">
        <v>2021000000</v>
      </c>
      <c r="C27" s="22">
        <v>114583.4</v>
      </c>
      <c r="D27" s="22">
        <v>28645.83</v>
      </c>
      <c r="E27" s="18">
        <v>65857.485400000005</v>
      </c>
      <c r="F27" s="18">
        <v>16464.36</v>
      </c>
      <c r="G27" s="19">
        <f t="shared" si="0"/>
        <v>24.99998276581632</v>
      </c>
      <c r="H27" s="19">
        <f t="shared" si="1"/>
        <v>57.475590688068735</v>
      </c>
    </row>
    <row r="28" spans="1:10" ht="25.5" x14ac:dyDescent="0.2">
      <c r="A28" s="14" t="s">
        <v>28</v>
      </c>
      <c r="B28" s="11">
        <v>2022000000</v>
      </c>
      <c r="C28" s="22">
        <v>281036.21197</v>
      </c>
      <c r="D28" s="22">
        <v>29616.914390000002</v>
      </c>
      <c r="E28" s="18">
        <v>351198.48200999998</v>
      </c>
      <c r="F28" s="18">
        <v>36320.808539999998</v>
      </c>
      <c r="G28" s="19">
        <f t="shared" si="0"/>
        <v>10.34196057230276</v>
      </c>
      <c r="H28" s="19">
        <f t="shared" si="1"/>
        <v>122.63535647813309</v>
      </c>
    </row>
    <row r="29" spans="1:10" x14ac:dyDescent="0.2">
      <c r="A29" s="14" t="s">
        <v>29</v>
      </c>
      <c r="B29" s="11">
        <v>2023000000</v>
      </c>
      <c r="C29" s="22">
        <v>972906.46421000001</v>
      </c>
      <c r="D29" s="22">
        <v>194348.14199999999</v>
      </c>
      <c r="E29" s="18">
        <v>1031620.39472</v>
      </c>
      <c r="F29" s="18">
        <v>223784.416</v>
      </c>
      <c r="G29" s="19">
        <f t="shared" si="0"/>
        <v>21.692515691369117</v>
      </c>
      <c r="H29" s="19">
        <f t="shared" si="1"/>
        <v>115.14615663266798</v>
      </c>
    </row>
    <row r="30" spans="1:10" x14ac:dyDescent="0.2">
      <c r="A30" s="14" t="s">
        <v>30</v>
      </c>
      <c r="B30" s="11">
        <v>2024000000</v>
      </c>
      <c r="C30" s="22">
        <v>208406.32373999999</v>
      </c>
      <c r="D30" s="22">
        <v>24466.62832</v>
      </c>
      <c r="E30" s="18">
        <v>74267.413400000005</v>
      </c>
      <c r="F30" s="18">
        <v>17418.258259999999</v>
      </c>
      <c r="G30" s="19">
        <f t="shared" si="0"/>
        <v>23.453433292723236</v>
      </c>
      <c r="H30" s="19">
        <f t="shared" si="1"/>
        <v>71.191902832649888</v>
      </c>
    </row>
    <row r="31" spans="1:10" ht="25.5" x14ac:dyDescent="0.2">
      <c r="A31" s="7" t="s">
        <v>26</v>
      </c>
      <c r="B31" s="8">
        <v>2030000000</v>
      </c>
      <c r="C31" s="22">
        <v>0</v>
      </c>
      <c r="D31" s="22">
        <v>0.15583</v>
      </c>
      <c r="E31" s="18">
        <v>0</v>
      </c>
      <c r="F31" s="18">
        <v>155.83000000000001</v>
      </c>
      <c r="G31" s="19" t="str">
        <f t="shared" si="0"/>
        <v xml:space="preserve"> </v>
      </c>
      <c r="H31" s="19">
        <f t="shared" si="1"/>
        <v>100000.00000000001</v>
      </c>
    </row>
    <row r="32" spans="1:10" x14ac:dyDescent="0.2">
      <c r="A32" s="7" t="s">
        <v>18</v>
      </c>
      <c r="B32" s="8">
        <v>2070000000</v>
      </c>
      <c r="C32" s="22">
        <v>394.66694000000001</v>
      </c>
      <c r="D32" s="22">
        <v>0</v>
      </c>
      <c r="E32" s="18">
        <v>30</v>
      </c>
      <c r="F32" s="18">
        <v>30</v>
      </c>
      <c r="G32" s="19">
        <f t="shared" si="0"/>
        <v>100</v>
      </c>
      <c r="H32" s="19" t="str">
        <f t="shared" si="1"/>
        <v xml:space="preserve"> </v>
      </c>
    </row>
    <row r="33" spans="1:8" ht="102" x14ac:dyDescent="0.2">
      <c r="A33" s="7" t="s">
        <v>19</v>
      </c>
      <c r="B33" s="8">
        <v>2180000000</v>
      </c>
      <c r="C33" s="22">
        <v>0</v>
      </c>
      <c r="D33" s="22">
        <v>11623.130349999999</v>
      </c>
      <c r="E33" s="18">
        <v>0</v>
      </c>
      <c r="F33" s="18">
        <v>8763.0393100000001</v>
      </c>
      <c r="G33" s="19" t="str">
        <f t="shared" si="0"/>
        <v xml:space="preserve"> </v>
      </c>
      <c r="H33" s="19">
        <f t="shared" si="1"/>
        <v>75.393108793622019</v>
      </c>
    </row>
    <row r="34" spans="1:8" ht="38.25" x14ac:dyDescent="0.2">
      <c r="A34" s="7" t="s">
        <v>20</v>
      </c>
      <c r="B34" s="8">
        <v>2190000000</v>
      </c>
      <c r="C34" s="22">
        <v>0</v>
      </c>
      <c r="D34" s="22">
        <v>-20862.48806</v>
      </c>
      <c r="E34" s="18">
        <v>0</v>
      </c>
      <c r="F34" s="18">
        <v>-9877.4168599999994</v>
      </c>
      <c r="G34" s="19" t="str">
        <f t="shared" si="0"/>
        <v xml:space="preserve"> </v>
      </c>
      <c r="H34" s="19">
        <f t="shared" si="1"/>
        <v>47.345344580151675</v>
      </c>
    </row>
  </sheetData>
  <mergeCells count="3">
    <mergeCell ref="A1:H1"/>
    <mergeCell ref="A2:H2"/>
    <mergeCell ref="A4:H4"/>
  </mergeCells>
  <pageMargins left="0.7" right="0.7" top="0.32" bottom="0.34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2018-04-05T03:58:35Z</cp:lastPrinted>
  <dcterms:created xsi:type="dcterms:W3CDTF">2017-09-25T09:13:44Z</dcterms:created>
  <dcterms:modified xsi:type="dcterms:W3CDTF">2024-04-16T06:54:51Z</dcterms:modified>
</cp:coreProperties>
</file>