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BB55D4D1-2666-41E4-AE34-A33C7CF74522}" xr6:coauthVersionLast="43" xr6:coauthVersionMax="43" xr10:uidLastSave="{00000000-0000-0000-0000-000000000000}"/>
  <bookViews>
    <workbookView xWindow="-48" yWindow="-48" windowWidth="23136" windowHeight="1243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G13" i="1" l="1"/>
  <c r="D31" i="1" l="1"/>
  <c r="F31" i="1"/>
  <c r="C31" i="1" l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<sst xmlns="http://schemas.openxmlformats.org/spreadsheetml/2006/main" count="34" uniqueCount="34">
  <si>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</si>
  <si>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</si>
  <si>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</si>
  <si>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</si>
  <si>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</si>
  <si>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</si>
  <si>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</si>
  <si>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</si>
  <si>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</si>
  <si>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</si>
  <si>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</si>
  <si>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</si>
  <si>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</si>
  <si>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</si>
  <si>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</si>
  <si>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</si>
  <si>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</si>
  <si>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</si>
  <si>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</si>
  <si>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</si>
  <si>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</si>
  <si>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</si>
  <si>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</si>
  <si>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</si>
  <si>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</si>
  <si>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</si>
  <si>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</si>
  <si>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</si>
  <si>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</si>
  <si>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</si>
  <si>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</si>
  <si>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9 месяцев 2020г. по доходам, в разрезе видов доходов в сравнении с запланированными значениями на соответствующий период</t>
  </si>
  <si>
    <t>Текущий план на 9 месяцев</t>
  </si>
  <si>
    <t>Отчет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</si>
</sst>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workbookViewId="0">
      <selection activeCell="G8" sqref="G8"/>
    </sheetView>
  </sheetViews>
  <sheetFormatPr defaultRowHeight="13.2" x14ac:dyDescent="0.25"/>
  <cols>
    <col min="1" max="1" width="70" style="1" customWidth="1"/>
    <col min="2" max="2" width="14" customWidth="1"/>
    <col min="3" max="3" width="15" customWidth="1"/>
    <col min="4" max="7" width="14" customWidth="1"/>
  </cols>
  <sheetData>
    <row r="1" spans="1:15" ht="56.25" customHeight="1" x14ac:dyDescent="0.3">
      <c r="A1" s="8" t="s">
        <v>31</v>
      </c>
      <c r="B1" s="8"/>
      <c r="C1" s="8"/>
      <c r="D1" s="8"/>
      <c r="E1" s="8"/>
      <c r="F1" s="8"/>
      <c r="G1" s="8"/>
    </row>
    <row r="4" spans="1:15" x14ac:dyDescent="0.25">
      <c r="A4" s="1" t="s">
        <v>0</v>
      </c>
    </row>
    <row r="6" spans="1:15" s="2" customFormat="1" ht="26.4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32</v>
      </c>
      <c r="F6" s="3" t="s">
        <v>33</v>
      </c>
      <c r="G6" s="3" t="s">
        <v>5</v>
      </c>
      <c r="I6"/>
      <c r="J6"/>
      <c r="K6"/>
      <c r="L6"/>
      <c r="M6"/>
      <c r="N6"/>
      <c r="O6"/>
    </row>
    <row r="7" spans="1:15" x14ac:dyDescent="0.25">
      <c r="A7" s="5" t="s">
        <v>6</v>
      </c>
      <c r="B7" s="4">
        <v>1000000000</v>
      </c>
      <c r="C7" s="6">
        <v>635207</v>
      </c>
      <c r="D7" s="6">
        <v>635207</v>
      </c>
      <c r="E7" s="7">
        <f>D7/12*9</f>
        <v>476405.25</v>
      </c>
      <c r="F7" s="6">
        <v>471033</v>
      </c>
      <c r="G7" s="6">
        <f>IF(E7=0,"",F7/E7*100)</f>
        <v>98.872336104608422</v>
      </c>
    </row>
    <row r="8" spans="1:15" x14ac:dyDescent="0.25">
      <c r="A8" s="5" t="s">
        <v>7</v>
      </c>
      <c r="B8" s="4">
        <v>1010000000</v>
      </c>
      <c r="C8" s="6">
        <v>374530</v>
      </c>
      <c r="D8" s="6">
        <v>374530</v>
      </c>
      <c r="E8" s="7">
        <f t="shared" ref="E8:E31" si="0">D8/12*9</f>
        <v>280897.5</v>
      </c>
      <c r="F8" s="6">
        <v>265414.44</v>
      </c>
      <c r="G8" s="6">
        <f t="shared" ref="G8:G31" si="1">IF(E8=0,"",F8/E8*100)</f>
        <v>94.488003631217794</v>
      </c>
    </row>
    <row r="9" spans="1:15" ht="26.4" x14ac:dyDescent="0.25">
      <c r="A9" s="5" t="s">
        <v>8</v>
      </c>
      <c r="B9" s="4">
        <v>1030000000</v>
      </c>
      <c r="C9" s="6">
        <v>20298</v>
      </c>
      <c r="D9" s="6">
        <v>20298</v>
      </c>
      <c r="E9" s="7">
        <f t="shared" si="0"/>
        <v>15223.5</v>
      </c>
      <c r="F9" s="6">
        <v>14921.6</v>
      </c>
      <c r="G9" s="6">
        <f t="shared" si="1"/>
        <v>98.016881794593886</v>
      </c>
    </row>
    <row r="10" spans="1:15" x14ac:dyDescent="0.25">
      <c r="A10" s="5" t="s">
        <v>9</v>
      </c>
      <c r="B10" s="4">
        <v>1050000000</v>
      </c>
      <c r="C10" s="6">
        <v>136746</v>
      </c>
      <c r="D10" s="6">
        <v>136746</v>
      </c>
      <c r="E10" s="7">
        <f t="shared" si="0"/>
        <v>102559.5</v>
      </c>
      <c r="F10" s="6">
        <v>96926.53</v>
      </c>
      <c r="G10" s="6">
        <f t="shared" si="1"/>
        <v>94.507607778899072</v>
      </c>
    </row>
    <row r="11" spans="1:15" x14ac:dyDescent="0.25">
      <c r="A11" s="5" t="s">
        <v>10</v>
      </c>
      <c r="B11" s="4">
        <v>1060000000</v>
      </c>
      <c r="C11" s="6">
        <v>11637</v>
      </c>
      <c r="D11" s="6">
        <v>11637</v>
      </c>
      <c r="E11" s="7">
        <f t="shared" si="0"/>
        <v>8727.75</v>
      </c>
      <c r="F11" s="6">
        <v>6710.16</v>
      </c>
      <c r="G11" s="6">
        <f t="shared" si="1"/>
        <v>76.883045458451491</v>
      </c>
    </row>
    <row r="12" spans="1:15" ht="26.4" x14ac:dyDescent="0.25">
      <c r="A12" s="5" t="s">
        <v>11</v>
      </c>
      <c r="B12" s="4">
        <v>1070000000</v>
      </c>
      <c r="C12" s="6">
        <v>1176</v>
      </c>
      <c r="D12" s="6">
        <v>1176</v>
      </c>
      <c r="E12" s="7">
        <f t="shared" si="0"/>
        <v>882</v>
      </c>
      <c r="F12" s="6">
        <v>1875.59</v>
      </c>
      <c r="G12" s="6">
        <f t="shared" si="1"/>
        <v>212.65192743764172</v>
      </c>
    </row>
    <row r="13" spans="1:15" x14ac:dyDescent="0.25">
      <c r="A13" s="5" t="s">
        <v>12</v>
      </c>
      <c r="B13" s="4">
        <v>1080000000</v>
      </c>
      <c r="C13" s="6">
        <v>10917</v>
      </c>
      <c r="D13" s="6">
        <v>10917</v>
      </c>
      <c r="E13" s="7">
        <f t="shared" si="0"/>
        <v>8187.75</v>
      </c>
      <c r="F13" s="6">
        <v>7389.41</v>
      </c>
      <c r="G13" s="6">
        <f>IF(E13=0,"",F13/E13*100)</f>
        <v>90.249580165491125</v>
      </c>
    </row>
    <row r="14" spans="1:15" ht="26.4" x14ac:dyDescent="0.25">
      <c r="A14" s="5" t="s">
        <v>13</v>
      </c>
      <c r="B14" s="4">
        <v>1090000000</v>
      </c>
      <c r="C14" s="6">
        <v>0</v>
      </c>
      <c r="D14" s="6">
        <v>0</v>
      </c>
      <c r="E14" s="7">
        <f t="shared" si="0"/>
        <v>0</v>
      </c>
      <c r="F14" s="6">
        <v>0</v>
      </c>
      <c r="G14" s="6" t="str">
        <f t="shared" si="1"/>
        <v/>
      </c>
    </row>
    <row r="15" spans="1:15" ht="26.4" x14ac:dyDescent="0.25">
      <c r="A15" s="5" t="s">
        <v>14</v>
      </c>
      <c r="B15" s="4">
        <v>1110000000</v>
      </c>
      <c r="C15" s="6">
        <v>56527</v>
      </c>
      <c r="D15" s="6">
        <v>56527</v>
      </c>
      <c r="E15" s="7">
        <f t="shared" si="0"/>
        <v>42395.25</v>
      </c>
      <c r="F15" s="6">
        <v>46893.55</v>
      </c>
      <c r="G15" s="6">
        <f t="shared" si="1"/>
        <v>110.61038677682052</v>
      </c>
    </row>
    <row r="16" spans="1:15" x14ac:dyDescent="0.25">
      <c r="A16" s="5" t="s">
        <v>15</v>
      </c>
      <c r="B16" s="4">
        <v>1120000000</v>
      </c>
      <c r="C16" s="6">
        <v>2270</v>
      </c>
      <c r="D16" s="6">
        <v>2270</v>
      </c>
      <c r="E16" s="7">
        <f t="shared" si="0"/>
        <v>1702.5</v>
      </c>
      <c r="F16" s="6">
        <v>3558.46</v>
      </c>
      <c r="G16" s="6">
        <f t="shared" si="1"/>
        <v>209.01380323054332</v>
      </c>
    </row>
    <row r="17" spans="1:7" ht="26.4" x14ac:dyDescent="0.25">
      <c r="A17" s="5" t="s">
        <v>16</v>
      </c>
      <c r="B17" s="4">
        <v>1130000000</v>
      </c>
      <c r="C17" s="6">
        <v>525</v>
      </c>
      <c r="D17" s="6">
        <v>525</v>
      </c>
      <c r="E17" s="7">
        <f t="shared" si="0"/>
        <v>393.75</v>
      </c>
      <c r="F17" s="6">
        <v>694.09</v>
      </c>
      <c r="G17" s="6">
        <f t="shared" si="1"/>
        <v>176.27682539682542</v>
      </c>
    </row>
    <row r="18" spans="1:7" x14ac:dyDescent="0.25">
      <c r="A18" s="5" t="s">
        <v>17</v>
      </c>
      <c r="B18" s="4">
        <v>1140000000</v>
      </c>
      <c r="C18" s="6">
        <v>18850</v>
      </c>
      <c r="D18" s="6">
        <v>18850</v>
      </c>
      <c r="E18" s="7">
        <f t="shared" si="0"/>
        <v>14137.5</v>
      </c>
      <c r="F18" s="6">
        <v>21582.06</v>
      </c>
      <c r="G18" s="6">
        <f t="shared" si="1"/>
        <v>152.65824933687006</v>
      </c>
    </row>
    <row r="19" spans="1:7" x14ac:dyDescent="0.25">
      <c r="A19" s="5" t="s">
        <v>18</v>
      </c>
      <c r="B19" s="4">
        <v>1160000000</v>
      </c>
      <c r="C19" s="6">
        <v>30</v>
      </c>
      <c r="D19" s="6">
        <v>30</v>
      </c>
      <c r="E19" s="7">
        <f t="shared" si="0"/>
        <v>22.5</v>
      </c>
      <c r="F19" s="6">
        <v>2625.54</v>
      </c>
      <c r="G19" s="6">
        <f t="shared" si="1"/>
        <v>11669.066666666666</v>
      </c>
    </row>
    <row r="20" spans="1:7" x14ac:dyDescent="0.25">
      <c r="A20" s="5" t="s">
        <v>19</v>
      </c>
      <c r="B20" s="4">
        <v>1170000000</v>
      </c>
      <c r="C20" s="6">
        <v>1701</v>
      </c>
      <c r="D20" s="6">
        <v>1701</v>
      </c>
      <c r="E20" s="7">
        <f t="shared" si="0"/>
        <v>1275.75</v>
      </c>
      <c r="F20" s="6">
        <v>2441.59</v>
      </c>
      <c r="G20" s="6">
        <f t="shared" si="1"/>
        <v>191.38467568097198</v>
      </c>
    </row>
    <row r="21" spans="1:7" x14ac:dyDescent="0.25">
      <c r="A21" s="5" t="s">
        <v>20</v>
      </c>
      <c r="B21" s="4">
        <v>2000000000</v>
      </c>
      <c r="C21" s="6">
        <v>1168360.8999999999</v>
      </c>
      <c r="D21" s="6">
        <v>1426319.85</v>
      </c>
      <c r="E21" s="7">
        <f t="shared" si="0"/>
        <v>1069739.8875</v>
      </c>
      <c r="F21" s="6">
        <v>894990.25</v>
      </c>
      <c r="G21" s="6">
        <f t="shared" si="1"/>
        <v>83.664287034449771</v>
      </c>
    </row>
    <row r="22" spans="1:7" x14ac:dyDescent="0.25">
      <c r="A22" s="5" t="s">
        <v>21</v>
      </c>
      <c r="B22" s="4">
        <v>2010000000</v>
      </c>
      <c r="C22" s="6">
        <v>0</v>
      </c>
      <c r="D22" s="6">
        <v>0</v>
      </c>
      <c r="E22" s="7">
        <f t="shared" si="0"/>
        <v>0</v>
      </c>
      <c r="F22" s="6">
        <v>0</v>
      </c>
      <c r="G22" s="6" t="str">
        <f t="shared" si="1"/>
        <v/>
      </c>
    </row>
    <row r="23" spans="1:7" ht="26.4" x14ac:dyDescent="0.25">
      <c r="A23" s="5" t="s">
        <v>22</v>
      </c>
      <c r="B23" s="4">
        <v>2020000000</v>
      </c>
      <c r="C23" s="6">
        <v>1168360.8999999999</v>
      </c>
      <c r="D23" s="6">
        <v>1425355.85</v>
      </c>
      <c r="E23" s="7">
        <f t="shared" si="0"/>
        <v>1069016.8875000002</v>
      </c>
      <c r="F23" s="6">
        <v>905465.68</v>
      </c>
      <c r="G23" s="6">
        <f t="shared" si="1"/>
        <v>84.700783550531128</v>
      </c>
    </row>
    <row r="24" spans="1:7" x14ac:dyDescent="0.25">
      <c r="A24" s="5" t="s">
        <v>23</v>
      </c>
      <c r="B24" s="4">
        <v>2021000000</v>
      </c>
      <c r="C24" s="6">
        <v>118176.5</v>
      </c>
      <c r="D24" s="6">
        <v>152276.5</v>
      </c>
      <c r="E24" s="7">
        <f t="shared" si="0"/>
        <v>114207.375</v>
      </c>
      <c r="F24" s="6">
        <v>122732</v>
      </c>
      <c r="G24" s="6">
        <f t="shared" si="1"/>
        <v>107.46416332570467</v>
      </c>
    </row>
    <row r="25" spans="1:7" ht="26.4" x14ac:dyDescent="0.25">
      <c r="A25" s="5" t="s">
        <v>24</v>
      </c>
      <c r="B25" s="4">
        <v>2022000000</v>
      </c>
      <c r="C25" s="6">
        <v>229269.8</v>
      </c>
      <c r="D25" s="6">
        <v>320382.26</v>
      </c>
      <c r="E25" s="7">
        <f t="shared" si="0"/>
        <v>240286.69500000001</v>
      </c>
      <c r="F25" s="6">
        <v>182165.37</v>
      </c>
      <c r="G25" s="6">
        <f t="shared" si="1"/>
        <v>75.811675715128544</v>
      </c>
    </row>
    <row r="26" spans="1:7" x14ac:dyDescent="0.25">
      <c r="A26" s="5" t="s">
        <v>25</v>
      </c>
      <c r="B26" s="4">
        <v>2023000000</v>
      </c>
      <c r="C26" s="6">
        <v>806266.6</v>
      </c>
      <c r="D26" s="6">
        <v>797947.81</v>
      </c>
      <c r="E26" s="7">
        <f t="shared" si="0"/>
        <v>598460.85750000004</v>
      </c>
      <c r="F26" s="6">
        <v>581363.55000000005</v>
      </c>
      <c r="G26" s="6">
        <f t="shared" si="1"/>
        <v>97.143120174739252</v>
      </c>
    </row>
    <row r="27" spans="1:7" x14ac:dyDescent="0.25">
      <c r="A27" s="5" t="s">
        <v>26</v>
      </c>
      <c r="B27" s="4">
        <v>2024000000</v>
      </c>
      <c r="C27" s="6">
        <v>14648</v>
      </c>
      <c r="D27" s="6">
        <v>154749.28</v>
      </c>
      <c r="E27" s="7">
        <f t="shared" si="0"/>
        <v>116061.95999999999</v>
      </c>
      <c r="F27" s="6">
        <v>19204.77</v>
      </c>
      <c r="G27" s="6">
        <f t="shared" si="1"/>
        <v>16.546997827712026</v>
      </c>
    </row>
    <row r="28" spans="1:7" x14ac:dyDescent="0.25">
      <c r="A28" s="5" t="s">
        <v>27</v>
      </c>
      <c r="B28" s="4">
        <v>2070000000</v>
      </c>
      <c r="C28" s="6">
        <v>0</v>
      </c>
      <c r="D28" s="6">
        <v>964</v>
      </c>
      <c r="E28" s="7">
        <f t="shared" si="0"/>
        <v>723</v>
      </c>
      <c r="F28" s="6">
        <v>1018.76</v>
      </c>
      <c r="G28" s="6">
        <f t="shared" si="1"/>
        <v>140.9073305670816</v>
      </c>
    </row>
    <row r="29" spans="1:7" ht="92.4" x14ac:dyDescent="0.25">
      <c r="A29" s="5" t="s">
        <v>28</v>
      </c>
      <c r="B29" s="4">
        <v>2180000000</v>
      </c>
      <c r="C29" s="6">
        <v>0</v>
      </c>
      <c r="D29" s="6">
        <v>0</v>
      </c>
      <c r="E29" s="7">
        <f t="shared" si="0"/>
        <v>0</v>
      </c>
      <c r="F29" s="6">
        <v>47.77</v>
      </c>
      <c r="G29" s="6" t="str">
        <f t="shared" si="1"/>
        <v/>
      </c>
    </row>
    <row r="30" spans="1:7" ht="26.4" x14ac:dyDescent="0.25">
      <c r="A30" s="5" t="s">
        <v>29</v>
      </c>
      <c r="B30" s="4">
        <v>2190000000</v>
      </c>
      <c r="C30" s="6">
        <v>0</v>
      </c>
      <c r="D30" s="6">
        <v>0</v>
      </c>
      <c r="E30" s="7">
        <f t="shared" si="0"/>
        <v>0</v>
      </c>
      <c r="F30" s="6">
        <v>-11541.98</v>
      </c>
      <c r="G30" s="6" t="str">
        <f t="shared" si="1"/>
        <v/>
      </c>
    </row>
    <row r="31" spans="1:7" x14ac:dyDescent="0.25">
      <c r="A31" s="5" t="s">
        <v>30</v>
      </c>
      <c r="B31" s="4">
        <v>0</v>
      </c>
      <c r="C31" s="7">
        <f>C7+C21</f>
        <v>1803567.9</v>
      </c>
      <c r="D31" s="7">
        <f t="shared" ref="D31:F31" si="2">D7+D21</f>
        <v>2061526.85</v>
      </c>
      <c r="E31" s="7">
        <f t="shared" si="0"/>
        <v>1546145.1375000002</v>
      </c>
      <c r="F31" s="7">
        <f t="shared" si="2"/>
        <v>1366023.25</v>
      </c>
      <c r="G31" s="7">
        <f t="shared" si="1"/>
        <v>88.350260067354114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2020-10-02T11:54:54Z</dcterms:modified>
</cp:coreProperties>
</file>