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"/>
    </mc:Choice>
  </mc:AlternateContent>
  <bookViews>
    <workbookView xWindow="0" yWindow="0" windowWidth="28800" windowHeight="11970" firstSheet="1" activeTab="1"/>
  </bookViews>
  <sheets>
    <sheet name="консол" sheetId="1" r:id="rId1"/>
    <sheet name="МР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H15" i="2"/>
  <c r="I15" i="2"/>
  <c r="H16" i="2"/>
  <c r="I16" i="2"/>
  <c r="H17" i="2"/>
  <c r="I17" i="2"/>
  <c r="H18" i="2"/>
  <c r="I18" i="2"/>
  <c r="H19" i="2"/>
  <c r="H20" i="2"/>
  <c r="I20" i="2"/>
  <c r="H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H30" i="2"/>
  <c r="I30" i="2"/>
  <c r="H31" i="2"/>
  <c r="H32" i="2"/>
  <c r="I32" i="2"/>
  <c r="H33" i="2"/>
  <c r="I33" i="2"/>
  <c r="I4" i="2"/>
  <c r="H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5" i="2"/>
  <c r="F15" i="2"/>
  <c r="E16" i="2"/>
  <c r="F16" i="2"/>
  <c r="E17" i="2"/>
  <c r="F17" i="2"/>
  <c r="E18" i="2"/>
  <c r="F18" i="2"/>
  <c r="E20" i="2"/>
  <c r="F20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30" i="2"/>
  <c r="F30" i="2"/>
  <c r="E32" i="2"/>
  <c r="F32" i="2"/>
  <c r="E33" i="2"/>
  <c r="F33" i="2"/>
  <c r="E4" i="2"/>
  <c r="F4" i="2"/>
  <c r="G33" i="2"/>
  <c r="D33" i="2"/>
  <c r="C33" i="2"/>
  <c r="H5" i="1" l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H18" i="1"/>
  <c r="I18" i="1"/>
  <c r="H19" i="1"/>
  <c r="I19" i="1"/>
  <c r="H20" i="1"/>
  <c r="I20" i="1"/>
  <c r="H21" i="1"/>
  <c r="H22" i="1"/>
  <c r="I22" i="1"/>
  <c r="H23" i="1"/>
  <c r="I23" i="1"/>
  <c r="H24" i="1"/>
  <c r="I24" i="1"/>
  <c r="H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4" i="1"/>
  <c r="I34" i="1"/>
  <c r="G33" i="1"/>
  <c r="E18" i="1"/>
  <c r="F18" i="1"/>
  <c r="E19" i="1"/>
  <c r="F19" i="1"/>
  <c r="E20" i="1"/>
  <c r="F20" i="1"/>
  <c r="E22" i="1"/>
  <c r="F22" i="1"/>
  <c r="E23" i="1"/>
  <c r="F23" i="1"/>
  <c r="E24" i="1"/>
  <c r="F24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4" i="1"/>
  <c r="F3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4" i="1"/>
  <c r="H33" i="1"/>
  <c r="E33" i="1" l="1"/>
  <c r="I33" i="1"/>
  <c r="F33" i="1"/>
  <c r="I4" i="1"/>
  <c r="H4" i="1"/>
  <c r="F4" i="1"/>
</calcChain>
</file>

<file path=xl/sharedStrings.xml><?xml version="1.0" encoding="utf-8"?>
<sst xmlns="http://schemas.openxmlformats.org/spreadsheetml/2006/main" count="87" uniqueCount="44">
  <si>
    <t>Вид дохода</t>
  </si>
  <si>
    <t>Утвержденный бюджет на год</t>
  </si>
  <si>
    <t>Уточненный план на год</t>
  </si>
  <si>
    <t>Поступило за период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</si>
  <si>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</si>
  <si>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</si>
  <si>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</si>
  <si>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</si>
  <si>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</si>
  <si>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</si>
  <si>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</si>
  <si>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</si>
  <si>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</si>
  <si>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</si>
  <si>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</si>
  <si>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</si>
  <si>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</si>
  <si>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</si>
  <si>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</si>
  <si>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</si>
  <si>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</si>
  <si>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</si>
  <si>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</si>
  <si>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</si>
  <si>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</si>
  <si>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</si>
  <si>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</si>
  <si>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</si>
  <si>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</si>
  <si>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</si>
  <si>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</si>
  <si>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</si>
  <si>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</si>
  <si>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Анализ изменения утвержденного плана за 2015 год</t>
  </si>
  <si>
    <t>тыс.руб.</t>
  </si>
  <si>
    <t>%</t>
  </si>
  <si>
    <t>Отклонение уточненного плана от утвержденного бюджета</t>
  </si>
  <si>
    <t>Отклонение фактического поступления от утвержденного бюджета</t>
  </si>
  <si>
    <t>БЕЗВОЗМЕЗДНЫЕ ПОСТУПЛЕНИЯ</t>
  </si>
  <si>
    <t>2000000000</t>
  </si>
  <si>
    <t>ИТОГО ДОХОДОВ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</si>
  <si>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</si>
  <si>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</si>
  <si>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Анализ изменения утвержденного плана за 2016 год по муниципальному району Мелеузовский район Республики Башкортостан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</si>
</sst>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7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49" fontId="0" fillId="0" borderId="0" xfId="0" applyNumberFormat="1" applyAlignment="1">
      <alignment horizontal="center" vertical="top"/>
    </xf>
    <xf numFmtId="164" fontId="0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164" fontId="0" fillId="0" borderId="1" xfId="1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/>
    </xf>
    <xf numFmtId="164" fontId="3" fillId="0" borderId="1" xfId="1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 wrapText="1"/>
    </xf>
    <xf numFmtId="164" fontId="5" fillId="0" borderId="1" xfId="1" applyNumberFormat="1" applyFont="1" applyBorder="1" applyAlignment="1">
      <alignment vertical="top" wrapText="1"/>
    </xf>
    <xf numFmtId="164" fontId="5" fillId="0" borderId="1" xfId="1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5" fontId="6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inden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workbookViewId="0">
      <selection activeCell="D33" sqref="D33"/>
    </sheetView>
  </sheetViews>
  <sheetFormatPr defaultRowHeight="12.75" x14ac:dyDescent="0.2"/>
  <cols>
    <col min="1" max="1" width="118.1640625" style="2" customWidth="1"/>
    <col min="2" max="2" width="16.5" style="4" customWidth="1"/>
    <col min="3" max="3" width="15.33203125" style="2" customWidth="1"/>
    <col min="4" max="6" width="13.1640625" style="2" customWidth="1"/>
    <col min="7" max="7" width="14.6640625" style="2" customWidth="1"/>
    <col min="8" max="9" width="13.33203125" style="2" customWidth="1"/>
    <col min="10" max="16384" width="9.33203125" style="2"/>
  </cols>
  <sheetData>
    <row r="1" spans="1:9" ht="20.25" x14ac:dyDescent="0.2">
      <c r="A1" s="24" t="s">
        <v>33</v>
      </c>
      <c r="B1" s="24"/>
      <c r="C1" s="24"/>
      <c r="D1" s="24"/>
      <c r="E1" s="24"/>
      <c r="F1" s="24"/>
      <c r="G1" s="24"/>
    </row>
    <row r="2" spans="1:9" s="1" customFormat="1" ht="40.5" customHeight="1" x14ac:dyDescent="0.2">
      <c r="A2" s="25" t="s">
        <v>0</v>
      </c>
      <c r="B2" s="27" t="s">
        <v>0</v>
      </c>
      <c r="C2" s="29" t="s">
        <v>1</v>
      </c>
      <c r="D2" s="29" t="s">
        <v>2</v>
      </c>
      <c r="E2" s="22" t="s">
        <v>36</v>
      </c>
      <c r="F2" s="23"/>
      <c r="G2" s="29" t="s">
        <v>3</v>
      </c>
      <c r="H2" s="22" t="s">
        <v>37</v>
      </c>
      <c r="I2" s="23"/>
    </row>
    <row r="3" spans="1:9" s="1" customFormat="1" x14ac:dyDescent="0.2">
      <c r="A3" s="26"/>
      <c r="B3" s="28"/>
      <c r="C3" s="30"/>
      <c r="D3" s="30"/>
      <c r="E3" s="8" t="s">
        <v>34</v>
      </c>
      <c r="F3" s="8" t="s">
        <v>35</v>
      </c>
      <c r="G3" s="30"/>
      <c r="H3" s="8" t="s">
        <v>34</v>
      </c>
      <c r="I3" s="8" t="s">
        <v>35</v>
      </c>
    </row>
    <row r="4" spans="1:9" s="12" customFormat="1" x14ac:dyDescent="0.2">
      <c r="A4" s="20" t="s">
        <v>4</v>
      </c>
      <c r="B4" s="21">
        <v>1000000000</v>
      </c>
      <c r="C4" s="13">
        <v>617000</v>
      </c>
      <c r="D4" s="13">
        <v>612210.47</v>
      </c>
      <c r="E4" s="13">
        <f>D4-C4</f>
        <v>-4789.5300000000279</v>
      </c>
      <c r="F4" s="14">
        <f>D4/C4-1</f>
        <v>-7.7626094003242496E-3</v>
      </c>
      <c r="G4" s="16">
        <v>683984.46</v>
      </c>
      <c r="H4" s="16">
        <f>G4-C4</f>
        <v>66984.459999999963</v>
      </c>
      <c r="I4" s="17">
        <f>G4/C4-1</f>
        <v>0.10856476499189616</v>
      </c>
    </row>
    <row r="5" spans="1:9" x14ac:dyDescent="0.2">
      <c r="A5" s="3" t="s">
        <v>5</v>
      </c>
      <c r="B5" s="9">
        <v>1010000000</v>
      </c>
      <c r="C5" s="10">
        <v>384407</v>
      </c>
      <c r="D5" s="10">
        <v>329648.33</v>
      </c>
      <c r="E5" s="10">
        <f t="shared" ref="E5:E16" si="0">D5-C5</f>
        <v>-54758.669999999984</v>
      </c>
      <c r="F5" s="5">
        <f t="shared" ref="F5:F16" si="1">D5/C5-1</f>
        <v>-0.14244972125897803</v>
      </c>
      <c r="G5" s="11">
        <v>363781.83</v>
      </c>
      <c r="H5" s="11">
        <f t="shared" ref="H5:H34" si="2">G5-C5</f>
        <v>-20625.169999999984</v>
      </c>
      <c r="I5" s="7">
        <f t="shared" ref="I5:I34" si="3">G5/C5-1</f>
        <v>-5.3654512014609468E-2</v>
      </c>
    </row>
    <row r="6" spans="1:9" x14ac:dyDescent="0.2">
      <c r="A6" s="3" t="s">
        <v>6</v>
      </c>
      <c r="B6" s="9">
        <v>1030000000</v>
      </c>
      <c r="C6" s="10">
        <v>24410</v>
      </c>
      <c r="D6" s="10">
        <v>23413.45</v>
      </c>
      <c r="E6" s="10">
        <f t="shared" si="0"/>
        <v>-996.54999999999927</v>
      </c>
      <c r="F6" s="5">
        <f t="shared" si="1"/>
        <v>-4.0825481360098337E-2</v>
      </c>
      <c r="G6" s="11">
        <v>27280.07</v>
      </c>
      <c r="H6" s="11">
        <f t="shared" si="2"/>
        <v>2870.0699999999997</v>
      </c>
      <c r="I6" s="7">
        <f t="shared" si="3"/>
        <v>0.11757763211798444</v>
      </c>
    </row>
    <row r="7" spans="1:9" x14ac:dyDescent="0.2">
      <c r="A7" s="3" t="s">
        <v>7</v>
      </c>
      <c r="B7" s="9">
        <v>1050000000</v>
      </c>
      <c r="C7" s="10">
        <v>88399</v>
      </c>
      <c r="D7" s="10">
        <v>104648.91</v>
      </c>
      <c r="E7" s="10">
        <f t="shared" si="0"/>
        <v>16249.910000000003</v>
      </c>
      <c r="F7" s="5">
        <f t="shared" si="1"/>
        <v>0.18382459077591373</v>
      </c>
      <c r="G7" s="11">
        <v>111254.69</v>
      </c>
      <c r="H7" s="11">
        <f t="shared" si="2"/>
        <v>22855.690000000002</v>
      </c>
      <c r="I7" s="7">
        <f t="shared" si="3"/>
        <v>0.25855145420197068</v>
      </c>
    </row>
    <row r="8" spans="1:9" x14ac:dyDescent="0.2">
      <c r="A8" s="6" t="s">
        <v>8</v>
      </c>
      <c r="B8" s="9">
        <v>1050100000</v>
      </c>
      <c r="C8" s="10">
        <v>50119</v>
      </c>
      <c r="D8" s="10">
        <v>63219</v>
      </c>
      <c r="E8" s="10">
        <f t="shared" si="0"/>
        <v>13100</v>
      </c>
      <c r="F8" s="5">
        <f t="shared" si="1"/>
        <v>0.26137792054909315</v>
      </c>
      <c r="G8" s="11">
        <v>66915.490000000005</v>
      </c>
      <c r="H8" s="11">
        <f t="shared" si="2"/>
        <v>16796.490000000005</v>
      </c>
      <c r="I8" s="7">
        <f t="shared" si="3"/>
        <v>0.335132185398751</v>
      </c>
    </row>
    <row r="9" spans="1:9" x14ac:dyDescent="0.2">
      <c r="A9" s="6" t="s">
        <v>9</v>
      </c>
      <c r="B9" s="9">
        <v>1050200002</v>
      </c>
      <c r="C9" s="10">
        <v>34800</v>
      </c>
      <c r="D9" s="10">
        <v>36000</v>
      </c>
      <c r="E9" s="10">
        <f t="shared" si="0"/>
        <v>1200</v>
      </c>
      <c r="F9" s="5">
        <f t="shared" si="1"/>
        <v>3.4482758620689724E-2</v>
      </c>
      <c r="G9" s="11">
        <v>37550.97</v>
      </c>
      <c r="H9" s="11">
        <f t="shared" si="2"/>
        <v>2750.9700000000012</v>
      </c>
      <c r="I9" s="7">
        <f t="shared" si="3"/>
        <v>7.9050862068965611E-2</v>
      </c>
    </row>
    <row r="10" spans="1:9" x14ac:dyDescent="0.2">
      <c r="A10" s="6" t="s">
        <v>10</v>
      </c>
      <c r="B10" s="9">
        <v>1050300001</v>
      </c>
      <c r="C10" s="10">
        <v>2450</v>
      </c>
      <c r="D10" s="10">
        <v>3499.91</v>
      </c>
      <c r="E10" s="10">
        <f t="shared" si="0"/>
        <v>1049.9099999999999</v>
      </c>
      <c r="F10" s="5">
        <f t="shared" si="1"/>
        <v>0.42853469387755094</v>
      </c>
      <c r="G10" s="11">
        <v>3915.51</v>
      </c>
      <c r="H10" s="11">
        <f t="shared" si="2"/>
        <v>1465.5100000000002</v>
      </c>
      <c r="I10" s="7">
        <f t="shared" si="3"/>
        <v>0.5981673469387756</v>
      </c>
    </row>
    <row r="11" spans="1:9" x14ac:dyDescent="0.2">
      <c r="A11" s="6" t="s">
        <v>11</v>
      </c>
      <c r="B11" s="9">
        <v>1050400002</v>
      </c>
      <c r="C11" s="10">
        <v>1030</v>
      </c>
      <c r="D11" s="10">
        <v>1930</v>
      </c>
      <c r="E11" s="10">
        <f t="shared" si="0"/>
        <v>900</v>
      </c>
      <c r="F11" s="5">
        <f t="shared" si="1"/>
        <v>0.87378640776699035</v>
      </c>
      <c r="G11" s="11">
        <v>2872.72</v>
      </c>
      <c r="H11" s="11">
        <f t="shared" si="2"/>
        <v>1842.7199999999998</v>
      </c>
      <c r="I11" s="7">
        <f t="shared" si="3"/>
        <v>1.78904854368932</v>
      </c>
    </row>
    <row r="12" spans="1:9" x14ac:dyDescent="0.2">
      <c r="A12" s="3" t="s">
        <v>12</v>
      </c>
      <c r="B12" s="9">
        <v>1060000000</v>
      </c>
      <c r="C12" s="10">
        <v>34225</v>
      </c>
      <c r="D12" s="10">
        <v>36530.97</v>
      </c>
      <c r="E12" s="10">
        <f t="shared" si="0"/>
        <v>2305.9700000000012</v>
      </c>
      <c r="F12" s="5">
        <f t="shared" si="1"/>
        <v>6.7376771365960542E-2</v>
      </c>
      <c r="G12" s="11">
        <v>43172.32</v>
      </c>
      <c r="H12" s="11">
        <f t="shared" si="2"/>
        <v>8947.32</v>
      </c>
      <c r="I12" s="7">
        <f t="shared" si="3"/>
        <v>0.26142644265887505</v>
      </c>
    </row>
    <row r="13" spans="1:9" x14ac:dyDescent="0.2">
      <c r="A13" s="6" t="s">
        <v>13</v>
      </c>
      <c r="B13" s="9">
        <v>1060100000</v>
      </c>
      <c r="C13" s="10">
        <v>8000</v>
      </c>
      <c r="D13" s="10">
        <v>7755.61</v>
      </c>
      <c r="E13" s="10">
        <f t="shared" si="0"/>
        <v>-244.39000000000033</v>
      </c>
      <c r="F13" s="5">
        <f t="shared" si="1"/>
        <v>-3.0548750000000013E-2</v>
      </c>
      <c r="G13" s="11">
        <v>8094.45</v>
      </c>
      <c r="H13" s="11">
        <f t="shared" si="2"/>
        <v>94.449999999999818</v>
      </c>
      <c r="I13" s="7">
        <f t="shared" si="3"/>
        <v>1.1806250000000018E-2</v>
      </c>
    </row>
    <row r="14" spans="1:9" x14ac:dyDescent="0.2">
      <c r="A14" s="6" t="s">
        <v>14</v>
      </c>
      <c r="B14" s="9">
        <v>1060600000</v>
      </c>
      <c r="C14" s="10">
        <v>26225</v>
      </c>
      <c r="D14" s="10">
        <v>28775.360000000001</v>
      </c>
      <c r="E14" s="10">
        <f t="shared" si="0"/>
        <v>2550.3600000000006</v>
      </c>
      <c r="F14" s="5">
        <f t="shared" si="1"/>
        <v>9.7249189704480488E-2</v>
      </c>
      <c r="G14" s="11">
        <v>35077.879999999997</v>
      </c>
      <c r="H14" s="11">
        <f t="shared" si="2"/>
        <v>8852.8799999999974</v>
      </c>
      <c r="I14" s="7">
        <f t="shared" si="3"/>
        <v>0.33757407054337452</v>
      </c>
    </row>
    <row r="15" spans="1:9" x14ac:dyDescent="0.2">
      <c r="A15" s="3" t="s">
        <v>15</v>
      </c>
      <c r="B15" s="9">
        <v>1070000000</v>
      </c>
      <c r="C15" s="10">
        <v>1900</v>
      </c>
      <c r="D15" s="10">
        <v>3100</v>
      </c>
      <c r="E15" s="10">
        <f t="shared" si="0"/>
        <v>1200</v>
      </c>
      <c r="F15" s="5">
        <f t="shared" si="1"/>
        <v>0.63157894736842102</v>
      </c>
      <c r="G15" s="11">
        <v>3317.21</v>
      </c>
      <c r="H15" s="11">
        <f t="shared" si="2"/>
        <v>1417.21</v>
      </c>
      <c r="I15" s="7">
        <f t="shared" si="3"/>
        <v>0.74590000000000001</v>
      </c>
    </row>
    <row r="16" spans="1:9" x14ac:dyDescent="0.2">
      <c r="A16" s="3" t="s">
        <v>16</v>
      </c>
      <c r="B16" s="9">
        <v>1080000000</v>
      </c>
      <c r="C16" s="10">
        <v>4455</v>
      </c>
      <c r="D16" s="10">
        <v>11476.9</v>
      </c>
      <c r="E16" s="10">
        <f t="shared" si="0"/>
        <v>7021.9</v>
      </c>
      <c r="F16" s="5">
        <f t="shared" si="1"/>
        <v>1.5761840628507295</v>
      </c>
      <c r="G16" s="11">
        <v>12698.4</v>
      </c>
      <c r="H16" s="11">
        <f t="shared" si="2"/>
        <v>8243.4</v>
      </c>
      <c r="I16" s="7">
        <f t="shared" si="3"/>
        <v>1.8503703703703702</v>
      </c>
    </row>
    <row r="17" spans="1:9" ht="25.5" x14ac:dyDescent="0.2">
      <c r="A17" s="3" t="s">
        <v>17</v>
      </c>
      <c r="B17" s="9">
        <v>1090000000</v>
      </c>
      <c r="C17" s="10"/>
      <c r="D17" s="10"/>
      <c r="E17" s="10"/>
      <c r="F17" s="5"/>
      <c r="G17" s="11">
        <v>-7.04</v>
      </c>
      <c r="H17" s="11">
        <f t="shared" si="2"/>
        <v>-7.04</v>
      </c>
      <c r="I17" s="7"/>
    </row>
    <row r="18" spans="1:9" ht="25.5" x14ac:dyDescent="0.2">
      <c r="A18" s="3" t="s">
        <v>18</v>
      </c>
      <c r="B18" s="9">
        <v>1110000000</v>
      </c>
      <c r="C18" s="10">
        <v>62187</v>
      </c>
      <c r="D18" s="10">
        <v>82984.17</v>
      </c>
      <c r="E18" s="10">
        <f t="shared" ref="E18:E34" si="4">D18-C18</f>
        <v>20797.169999999998</v>
      </c>
      <c r="F18" s="5">
        <f t="shared" ref="F18:F34" si="5">D18/C18-1</f>
        <v>0.33442954315210582</v>
      </c>
      <c r="G18" s="11">
        <v>89728.55</v>
      </c>
      <c r="H18" s="11">
        <f t="shared" si="2"/>
        <v>27541.550000000003</v>
      </c>
      <c r="I18" s="7">
        <f t="shared" si="3"/>
        <v>0.44288275684628631</v>
      </c>
    </row>
    <row r="19" spans="1:9" ht="38.25" x14ac:dyDescent="0.2">
      <c r="A19" s="6" t="s">
        <v>19</v>
      </c>
      <c r="B19" s="9">
        <v>1110500000</v>
      </c>
      <c r="C19" s="10">
        <v>61907</v>
      </c>
      <c r="D19" s="10">
        <v>82713.17</v>
      </c>
      <c r="E19" s="10">
        <f t="shared" si="4"/>
        <v>20806.169999999998</v>
      </c>
      <c r="F19" s="5">
        <f t="shared" si="5"/>
        <v>0.3360875183743357</v>
      </c>
      <c r="G19" s="11">
        <v>89436.64</v>
      </c>
      <c r="H19" s="11">
        <f t="shared" si="2"/>
        <v>27529.64</v>
      </c>
      <c r="I19" s="7">
        <f t="shared" si="3"/>
        <v>0.4446934918506793</v>
      </c>
    </row>
    <row r="20" spans="1:9" ht="25.5" x14ac:dyDescent="0.2">
      <c r="A20" s="6" t="s">
        <v>20</v>
      </c>
      <c r="B20" s="9">
        <v>1110501000</v>
      </c>
      <c r="C20" s="10">
        <v>48495</v>
      </c>
      <c r="D20" s="10">
        <v>65757</v>
      </c>
      <c r="E20" s="10">
        <f t="shared" si="4"/>
        <v>17262</v>
      </c>
      <c r="F20" s="5">
        <f t="shared" si="5"/>
        <v>0.35595422208475092</v>
      </c>
      <c r="G20" s="11">
        <v>70328.399999999994</v>
      </c>
      <c r="H20" s="11">
        <f t="shared" si="2"/>
        <v>21833.399999999994</v>
      </c>
      <c r="I20" s="7">
        <f t="shared" si="3"/>
        <v>0.45021961026909985</v>
      </c>
    </row>
    <row r="21" spans="1:9" ht="38.25" x14ac:dyDescent="0.2">
      <c r="A21" s="6" t="s">
        <v>21</v>
      </c>
      <c r="B21" s="9">
        <v>1110502000</v>
      </c>
      <c r="C21" s="10"/>
      <c r="D21" s="10"/>
      <c r="E21" s="10"/>
      <c r="F21" s="5"/>
      <c r="G21" s="11">
        <v>169.15</v>
      </c>
      <c r="H21" s="11">
        <f t="shared" si="2"/>
        <v>169.15</v>
      </c>
      <c r="I21" s="7"/>
    </row>
    <row r="22" spans="1:9" ht="38.25" x14ac:dyDescent="0.2">
      <c r="A22" s="6" t="s">
        <v>22</v>
      </c>
      <c r="B22" s="9">
        <v>1110503000</v>
      </c>
      <c r="C22" s="10">
        <v>587</v>
      </c>
      <c r="D22" s="10">
        <v>710.53</v>
      </c>
      <c r="E22" s="10">
        <f t="shared" si="4"/>
        <v>123.52999999999997</v>
      </c>
      <c r="F22" s="5">
        <f t="shared" si="5"/>
        <v>0.21044293015332194</v>
      </c>
      <c r="G22" s="11">
        <v>795.35</v>
      </c>
      <c r="H22" s="11">
        <f t="shared" si="2"/>
        <v>208.35000000000002</v>
      </c>
      <c r="I22" s="7">
        <f t="shared" si="3"/>
        <v>0.35494037478705276</v>
      </c>
    </row>
    <row r="23" spans="1:9" ht="25.5" x14ac:dyDescent="0.2">
      <c r="A23" s="6" t="s">
        <v>23</v>
      </c>
      <c r="B23" s="9">
        <v>1110507000</v>
      </c>
      <c r="C23" s="10">
        <v>12825</v>
      </c>
      <c r="D23" s="10">
        <v>16245.64</v>
      </c>
      <c r="E23" s="10">
        <f t="shared" si="4"/>
        <v>3420.6399999999994</v>
      </c>
      <c r="F23" s="5">
        <f t="shared" si="5"/>
        <v>0.26671656920077957</v>
      </c>
      <c r="G23" s="11">
        <v>18143.740000000002</v>
      </c>
      <c r="H23" s="11">
        <f t="shared" si="2"/>
        <v>5318.7400000000016</v>
      </c>
      <c r="I23" s="7">
        <f t="shared" si="3"/>
        <v>0.41471656920077993</v>
      </c>
    </row>
    <row r="24" spans="1:9" x14ac:dyDescent="0.2">
      <c r="A24" s="6" t="s">
        <v>24</v>
      </c>
      <c r="B24" s="9">
        <v>1110700000</v>
      </c>
      <c r="C24" s="10">
        <v>280</v>
      </c>
      <c r="D24" s="10">
        <v>271</v>
      </c>
      <c r="E24" s="10">
        <f t="shared" si="4"/>
        <v>-9</v>
      </c>
      <c r="F24" s="5">
        <f t="shared" si="5"/>
        <v>-3.214285714285714E-2</v>
      </c>
      <c r="G24" s="11">
        <v>275.31</v>
      </c>
      <c r="H24" s="11">
        <f t="shared" si="2"/>
        <v>-4.6899999999999977</v>
      </c>
      <c r="I24" s="7">
        <f t="shared" si="3"/>
        <v>-1.6750000000000043E-2</v>
      </c>
    </row>
    <row r="25" spans="1:9" ht="38.25" x14ac:dyDescent="0.2">
      <c r="A25" s="6" t="s">
        <v>25</v>
      </c>
      <c r="B25" s="9">
        <v>1110900000</v>
      </c>
      <c r="C25" s="10"/>
      <c r="D25" s="10"/>
      <c r="E25" s="10"/>
      <c r="F25" s="5"/>
      <c r="G25" s="11">
        <v>16.600000000000001</v>
      </c>
      <c r="H25" s="11">
        <f t="shared" si="2"/>
        <v>16.600000000000001</v>
      </c>
      <c r="I25" s="7"/>
    </row>
    <row r="26" spans="1:9" x14ac:dyDescent="0.2">
      <c r="A26" s="3" t="s">
        <v>26</v>
      </c>
      <c r="B26" s="9">
        <v>1120000000</v>
      </c>
      <c r="C26" s="10">
        <v>4012</v>
      </c>
      <c r="D26" s="10">
        <v>1351</v>
      </c>
      <c r="E26" s="10">
        <f t="shared" si="4"/>
        <v>-2661</v>
      </c>
      <c r="F26" s="5">
        <f t="shared" si="5"/>
        <v>-0.6632602193419741</v>
      </c>
      <c r="G26" s="11">
        <v>1536.43</v>
      </c>
      <c r="H26" s="11">
        <f t="shared" si="2"/>
        <v>-2475.5699999999997</v>
      </c>
      <c r="I26" s="7">
        <f t="shared" si="3"/>
        <v>-0.61704137587238284</v>
      </c>
    </row>
    <row r="27" spans="1:9" x14ac:dyDescent="0.2">
      <c r="A27" s="3" t="s">
        <v>27</v>
      </c>
      <c r="B27" s="9">
        <v>1130000000</v>
      </c>
      <c r="C27" s="10">
        <v>312</v>
      </c>
      <c r="D27" s="10">
        <v>470.1</v>
      </c>
      <c r="E27" s="10">
        <f t="shared" si="4"/>
        <v>158.10000000000002</v>
      </c>
      <c r="F27" s="5">
        <f t="shared" si="5"/>
        <v>0.50673076923076921</v>
      </c>
      <c r="G27" s="11">
        <v>1174.69</v>
      </c>
      <c r="H27" s="11">
        <f t="shared" si="2"/>
        <v>862.69</v>
      </c>
      <c r="I27" s="7">
        <f t="shared" si="3"/>
        <v>2.7650320512820517</v>
      </c>
    </row>
    <row r="28" spans="1:9" x14ac:dyDescent="0.2">
      <c r="A28" s="3" t="s">
        <v>28</v>
      </c>
      <c r="B28" s="9">
        <v>1140000000</v>
      </c>
      <c r="C28" s="10">
        <v>10200</v>
      </c>
      <c r="D28" s="10">
        <v>15657</v>
      </c>
      <c r="E28" s="10">
        <f t="shared" si="4"/>
        <v>5457</v>
      </c>
      <c r="F28" s="5">
        <f t="shared" si="5"/>
        <v>0.53499999999999992</v>
      </c>
      <c r="G28" s="11">
        <v>22040.92</v>
      </c>
      <c r="H28" s="11">
        <f t="shared" si="2"/>
        <v>11840.919999999998</v>
      </c>
      <c r="I28" s="7">
        <f t="shared" si="3"/>
        <v>1.1608745098039215</v>
      </c>
    </row>
    <row r="29" spans="1:9" ht="38.25" x14ac:dyDescent="0.2">
      <c r="A29" s="6" t="s">
        <v>29</v>
      </c>
      <c r="B29" s="9">
        <v>1140200000</v>
      </c>
      <c r="C29" s="10">
        <v>6000</v>
      </c>
      <c r="D29" s="10">
        <v>11457</v>
      </c>
      <c r="E29" s="10">
        <f t="shared" si="4"/>
        <v>5457</v>
      </c>
      <c r="F29" s="5">
        <f t="shared" si="5"/>
        <v>0.90949999999999998</v>
      </c>
      <c r="G29" s="11">
        <v>15376.2</v>
      </c>
      <c r="H29" s="11">
        <f t="shared" si="2"/>
        <v>9376.2000000000007</v>
      </c>
      <c r="I29" s="7">
        <f t="shared" si="3"/>
        <v>1.5627</v>
      </c>
    </row>
    <row r="30" spans="1:9" x14ac:dyDescent="0.2">
      <c r="A30" s="6" t="s">
        <v>30</v>
      </c>
      <c r="B30" s="9">
        <v>1140600000</v>
      </c>
      <c r="C30" s="10">
        <v>4200</v>
      </c>
      <c r="D30" s="10">
        <v>4200</v>
      </c>
      <c r="E30" s="10">
        <f t="shared" si="4"/>
        <v>0</v>
      </c>
      <c r="F30" s="5">
        <f t="shared" si="5"/>
        <v>0</v>
      </c>
      <c r="G30" s="11">
        <v>6664.72</v>
      </c>
      <c r="H30" s="11">
        <f t="shared" si="2"/>
        <v>2464.7200000000003</v>
      </c>
      <c r="I30" s="7">
        <f t="shared" si="3"/>
        <v>0.58683809523809538</v>
      </c>
    </row>
    <row r="31" spans="1:9" x14ac:dyDescent="0.2">
      <c r="A31" s="3" t="s">
        <v>31</v>
      </c>
      <c r="B31" s="9">
        <v>1160000000</v>
      </c>
      <c r="C31" s="10">
        <v>2143</v>
      </c>
      <c r="D31" s="10">
        <v>2133.5</v>
      </c>
      <c r="E31" s="10">
        <f t="shared" si="4"/>
        <v>-9.5</v>
      </c>
      <c r="F31" s="5">
        <f t="shared" si="5"/>
        <v>-4.433037797480166E-3</v>
      </c>
      <c r="G31" s="11">
        <v>6118.49</v>
      </c>
      <c r="H31" s="11">
        <f t="shared" si="2"/>
        <v>3975.49</v>
      </c>
      <c r="I31" s="7">
        <f t="shared" si="3"/>
        <v>1.8551049930004666</v>
      </c>
    </row>
    <row r="32" spans="1:9" x14ac:dyDescent="0.2">
      <c r="A32" s="3" t="s">
        <v>32</v>
      </c>
      <c r="B32" s="9">
        <v>1170000000</v>
      </c>
      <c r="C32" s="10">
        <v>350</v>
      </c>
      <c r="D32" s="10">
        <v>796.15</v>
      </c>
      <c r="E32" s="10">
        <f t="shared" si="4"/>
        <v>446.15</v>
      </c>
      <c r="F32" s="5">
        <f t="shared" si="5"/>
        <v>1.2747142857142855</v>
      </c>
      <c r="G32" s="11">
        <v>1887.92</v>
      </c>
      <c r="H32" s="11">
        <f t="shared" si="2"/>
        <v>1537.92</v>
      </c>
      <c r="I32" s="7">
        <f t="shared" si="3"/>
        <v>4.3940571428571431</v>
      </c>
    </row>
    <row r="33" spans="1:9" s="12" customFormat="1" x14ac:dyDescent="0.2">
      <c r="A33" s="19" t="s">
        <v>38</v>
      </c>
      <c r="B33" s="18" t="s">
        <v>39</v>
      </c>
      <c r="C33" s="16">
        <v>579406.80000000005</v>
      </c>
      <c r="D33" s="16">
        <v>853831.96</v>
      </c>
      <c r="E33" s="13">
        <f t="shared" si="4"/>
        <v>274425.15999999992</v>
      </c>
      <c r="F33" s="14">
        <f t="shared" si="5"/>
        <v>0.47363123801791751</v>
      </c>
      <c r="G33" s="16">
        <f t="shared" ref="G33" si="6">G34-G4</f>
        <v>836812.67350000003</v>
      </c>
      <c r="H33" s="16">
        <f t="shared" si="2"/>
        <v>257405.87349999999</v>
      </c>
      <c r="I33" s="17">
        <f t="shared" si="3"/>
        <v>0.44425759846104662</v>
      </c>
    </row>
    <row r="34" spans="1:9" s="12" customFormat="1" x14ac:dyDescent="0.2">
      <c r="A34" s="18" t="s">
        <v>40</v>
      </c>
      <c r="B34" s="18"/>
      <c r="C34" s="16">
        <v>1196346.8</v>
      </c>
      <c r="D34" s="16">
        <v>1455354</v>
      </c>
      <c r="E34" s="13">
        <f t="shared" si="4"/>
        <v>259007.19999999995</v>
      </c>
      <c r="F34" s="14">
        <f t="shared" si="5"/>
        <v>0.216498426710382</v>
      </c>
      <c r="G34" s="15">
        <v>1520797.1335</v>
      </c>
      <c r="H34" s="16">
        <f t="shared" si="2"/>
        <v>324450.33349999995</v>
      </c>
      <c r="I34" s="17">
        <f t="shared" si="3"/>
        <v>0.27120090386834317</v>
      </c>
    </row>
  </sheetData>
  <mergeCells count="8">
    <mergeCell ref="H2:I2"/>
    <mergeCell ref="A1:G1"/>
    <mergeCell ref="E2:F2"/>
    <mergeCell ref="A2:A3"/>
    <mergeCell ref="B2:B3"/>
    <mergeCell ref="C2:C3"/>
    <mergeCell ref="D2:D3"/>
    <mergeCell ref="G2:G3"/>
  </mergeCells>
  <pageMargins left="0.31" right="0.27" top="0.39" bottom="0.3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A8" sqref="A8"/>
    </sheetView>
  </sheetViews>
  <sheetFormatPr defaultRowHeight="15.75" x14ac:dyDescent="0.2"/>
  <cols>
    <col min="1" max="1" width="90.6640625" style="53" customWidth="1"/>
    <col min="2" max="2" width="18.83203125" style="54" customWidth="1"/>
    <col min="3" max="9" width="16.6640625" style="32" customWidth="1"/>
    <col min="10" max="11" width="9.33203125" style="32"/>
    <col min="12" max="12" width="11.83203125" style="32" customWidth="1"/>
    <col min="13" max="16384" width="9.33203125" style="32"/>
  </cols>
  <sheetData>
    <row r="1" spans="1:17" ht="32.25" customHeight="1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</row>
    <row r="2" spans="1:17" s="35" customFormat="1" ht="16.5" customHeight="1" x14ac:dyDescent="0.2">
      <c r="A2" s="33" t="s">
        <v>0</v>
      </c>
      <c r="B2" s="34" t="s">
        <v>0</v>
      </c>
      <c r="C2" s="33" t="s">
        <v>1</v>
      </c>
      <c r="D2" s="33" t="s">
        <v>2</v>
      </c>
      <c r="E2" s="33" t="s">
        <v>36</v>
      </c>
      <c r="F2" s="33"/>
      <c r="G2" s="33" t="s">
        <v>3</v>
      </c>
      <c r="H2" s="33" t="s">
        <v>37</v>
      </c>
      <c r="I2" s="33"/>
      <c r="K2" s="32"/>
      <c r="L2" s="32"/>
      <c r="M2" s="32"/>
      <c r="N2" s="32"/>
      <c r="O2" s="32"/>
      <c r="P2" s="32"/>
      <c r="Q2" s="32"/>
    </row>
    <row r="3" spans="1:17" s="35" customFormat="1" x14ac:dyDescent="0.2">
      <c r="A3" s="33"/>
      <c r="B3" s="34"/>
      <c r="C3" s="33"/>
      <c r="D3" s="33"/>
      <c r="E3" s="36" t="s">
        <v>34</v>
      </c>
      <c r="F3" s="36" t="s">
        <v>35</v>
      </c>
      <c r="G3" s="33"/>
      <c r="H3" s="36" t="s">
        <v>34</v>
      </c>
      <c r="I3" s="36" t="s">
        <v>35</v>
      </c>
      <c r="K3" s="32"/>
      <c r="L3" s="32"/>
      <c r="M3" s="32"/>
      <c r="N3" s="32"/>
      <c r="O3" s="32"/>
      <c r="P3" s="32"/>
      <c r="Q3" s="32"/>
    </row>
    <row r="4" spans="1:17" s="43" customFormat="1" x14ac:dyDescent="0.2">
      <c r="A4" s="37" t="s">
        <v>4</v>
      </c>
      <c r="B4" s="38">
        <v>1000000000</v>
      </c>
      <c r="C4" s="39">
        <v>487772</v>
      </c>
      <c r="D4" s="39">
        <v>487772</v>
      </c>
      <c r="E4" s="40">
        <f>D4-C4</f>
        <v>0</v>
      </c>
      <c r="F4" s="41">
        <f>D4/C4-1</f>
        <v>0</v>
      </c>
      <c r="G4" s="39">
        <v>556076.14</v>
      </c>
      <c r="H4" s="39">
        <f>G4-C4</f>
        <v>68304.140000000014</v>
      </c>
      <c r="I4" s="42">
        <f>G4/C4-1</f>
        <v>0.14003292521915989</v>
      </c>
      <c r="K4" s="32"/>
      <c r="L4" s="32"/>
      <c r="M4" s="32"/>
      <c r="N4" s="32"/>
      <c r="O4" s="32"/>
      <c r="P4" s="32"/>
      <c r="Q4" s="32"/>
    </row>
    <row r="5" spans="1:17" x14ac:dyDescent="0.2">
      <c r="A5" s="44" t="s">
        <v>5</v>
      </c>
      <c r="B5" s="45">
        <v>1010000000</v>
      </c>
      <c r="C5" s="46">
        <v>319764</v>
      </c>
      <c r="D5" s="46">
        <v>303464</v>
      </c>
      <c r="E5" s="47">
        <f t="shared" ref="E5:E33" si="0">D5-C5</f>
        <v>-16300</v>
      </c>
      <c r="F5" s="48">
        <f t="shared" ref="F5:F33" si="1">D5/C5-1</f>
        <v>-5.0975094131922249E-2</v>
      </c>
      <c r="G5" s="46">
        <v>312610.03999999998</v>
      </c>
      <c r="H5" s="46">
        <f t="shared" ref="H5:H33" si="2">G5-C5</f>
        <v>-7153.960000000021</v>
      </c>
      <c r="I5" s="49">
        <f t="shared" ref="I5:I33" si="3">G5/C5-1</f>
        <v>-2.2372624810798047E-2</v>
      </c>
    </row>
    <row r="6" spans="1:17" ht="31.5" x14ac:dyDescent="0.2">
      <c r="A6" s="44" t="s">
        <v>6</v>
      </c>
      <c r="B6" s="45">
        <v>1030000000</v>
      </c>
      <c r="C6" s="46">
        <v>10108</v>
      </c>
      <c r="D6" s="46">
        <v>10108</v>
      </c>
      <c r="E6" s="47">
        <f t="shared" si="0"/>
        <v>0</v>
      </c>
      <c r="F6" s="48">
        <f t="shared" si="1"/>
        <v>0</v>
      </c>
      <c r="G6" s="46">
        <v>10668.53</v>
      </c>
      <c r="H6" s="46">
        <f t="shared" si="2"/>
        <v>560.53000000000065</v>
      </c>
      <c r="I6" s="49">
        <f t="shared" si="3"/>
        <v>5.5454095765730127E-2</v>
      </c>
    </row>
    <row r="7" spans="1:17" x14ac:dyDescent="0.2">
      <c r="A7" s="44" t="s">
        <v>7</v>
      </c>
      <c r="B7" s="45">
        <v>1050000000</v>
      </c>
      <c r="C7" s="46">
        <v>95409</v>
      </c>
      <c r="D7" s="46">
        <v>91109</v>
      </c>
      <c r="E7" s="47">
        <f t="shared" si="0"/>
        <v>-4300</v>
      </c>
      <c r="F7" s="48">
        <f t="shared" si="1"/>
        <v>-4.5069123457954663E-2</v>
      </c>
      <c r="G7" s="46">
        <v>107421.74</v>
      </c>
      <c r="H7" s="46">
        <f t="shared" si="2"/>
        <v>12012.740000000005</v>
      </c>
      <c r="I7" s="49">
        <f t="shared" si="3"/>
        <v>0.12590782840193282</v>
      </c>
    </row>
    <row r="8" spans="1:17" ht="31.5" x14ac:dyDescent="0.2">
      <c r="A8" s="50" t="s">
        <v>8</v>
      </c>
      <c r="B8" s="45">
        <v>1050100000</v>
      </c>
      <c r="C8" s="46">
        <v>56079</v>
      </c>
      <c r="D8" s="46">
        <v>54179</v>
      </c>
      <c r="E8" s="47">
        <f t="shared" si="0"/>
        <v>-1900</v>
      </c>
      <c r="F8" s="48">
        <f t="shared" si="1"/>
        <v>-3.388077533479561E-2</v>
      </c>
      <c r="G8" s="46">
        <v>64579.53</v>
      </c>
      <c r="H8" s="46">
        <f t="shared" si="2"/>
        <v>8500.5299999999988</v>
      </c>
      <c r="I8" s="49">
        <f t="shared" si="3"/>
        <v>0.15158134060878403</v>
      </c>
    </row>
    <row r="9" spans="1:17" x14ac:dyDescent="0.2">
      <c r="A9" s="50" t="s">
        <v>9</v>
      </c>
      <c r="B9" s="45">
        <v>1050200002</v>
      </c>
      <c r="C9" s="46">
        <v>35800</v>
      </c>
      <c r="D9" s="46">
        <v>33400</v>
      </c>
      <c r="E9" s="47">
        <f t="shared" si="0"/>
        <v>-2400</v>
      </c>
      <c r="F9" s="48">
        <f t="shared" si="1"/>
        <v>-6.7039106145251437E-2</v>
      </c>
      <c r="G9" s="46">
        <v>34350.07</v>
      </c>
      <c r="H9" s="46">
        <f t="shared" si="2"/>
        <v>-1449.9300000000003</v>
      </c>
      <c r="I9" s="49">
        <f t="shared" si="3"/>
        <v>-4.0500837988826865E-2</v>
      </c>
    </row>
    <row r="10" spans="1:17" x14ac:dyDescent="0.2">
      <c r="A10" s="50" t="s">
        <v>10</v>
      </c>
      <c r="B10" s="45">
        <v>1050300001</v>
      </c>
      <c r="C10" s="46">
        <v>1651</v>
      </c>
      <c r="D10" s="46">
        <v>1651</v>
      </c>
      <c r="E10" s="47">
        <f t="shared" si="0"/>
        <v>0</v>
      </c>
      <c r="F10" s="48">
        <f t="shared" si="1"/>
        <v>0</v>
      </c>
      <c r="G10" s="46">
        <v>5457.78</v>
      </c>
      <c r="H10" s="46">
        <f t="shared" si="2"/>
        <v>3806.7799999999997</v>
      </c>
      <c r="I10" s="49">
        <f t="shared" si="3"/>
        <v>2.3057419745608723</v>
      </c>
    </row>
    <row r="11" spans="1:17" ht="31.5" x14ac:dyDescent="0.2">
      <c r="A11" s="50" t="s">
        <v>11</v>
      </c>
      <c r="B11" s="45">
        <v>1050400002</v>
      </c>
      <c r="C11" s="46">
        <v>1879</v>
      </c>
      <c r="D11" s="46">
        <v>1879</v>
      </c>
      <c r="E11" s="47">
        <f t="shared" si="0"/>
        <v>0</v>
      </c>
      <c r="F11" s="48">
        <f t="shared" si="1"/>
        <v>0</v>
      </c>
      <c r="G11" s="46">
        <v>3034.36</v>
      </c>
      <c r="H11" s="46">
        <f t="shared" si="2"/>
        <v>1155.3600000000001</v>
      </c>
      <c r="I11" s="49">
        <f t="shared" si="3"/>
        <v>0.61488025545502945</v>
      </c>
    </row>
    <row r="12" spans="1:17" ht="31.5" x14ac:dyDescent="0.2">
      <c r="A12" s="44" t="s">
        <v>15</v>
      </c>
      <c r="B12" s="45">
        <v>1070000000</v>
      </c>
      <c r="C12" s="46">
        <v>1900</v>
      </c>
      <c r="D12" s="46">
        <v>1778</v>
      </c>
      <c r="E12" s="47">
        <f t="shared" si="0"/>
        <v>-122</v>
      </c>
      <c r="F12" s="48">
        <f t="shared" si="1"/>
        <v>-6.4210526315789496E-2</v>
      </c>
      <c r="G12" s="46">
        <v>1799.76</v>
      </c>
      <c r="H12" s="46">
        <f t="shared" si="2"/>
        <v>-100.24000000000001</v>
      </c>
      <c r="I12" s="49">
        <f t="shared" si="3"/>
        <v>-5.2757894736842115E-2</v>
      </c>
    </row>
    <row r="13" spans="1:17" x14ac:dyDescent="0.2">
      <c r="A13" s="44" t="s">
        <v>16</v>
      </c>
      <c r="B13" s="45">
        <v>1080000000</v>
      </c>
      <c r="C13" s="46">
        <v>6970</v>
      </c>
      <c r="D13" s="46">
        <v>8570</v>
      </c>
      <c r="E13" s="47">
        <f t="shared" si="0"/>
        <v>1600</v>
      </c>
      <c r="F13" s="48">
        <f t="shared" si="1"/>
        <v>0.22955523672883782</v>
      </c>
      <c r="G13" s="46">
        <v>9203.56</v>
      </c>
      <c r="H13" s="46">
        <f t="shared" si="2"/>
        <v>2233.5599999999995</v>
      </c>
      <c r="I13" s="49">
        <f t="shared" si="3"/>
        <v>0.32045337159253928</v>
      </c>
    </row>
    <row r="14" spans="1:17" ht="31.5" x14ac:dyDescent="0.2">
      <c r="A14" s="44" t="s">
        <v>17</v>
      </c>
      <c r="B14" s="45">
        <v>1090000000</v>
      </c>
      <c r="C14" s="46"/>
      <c r="D14" s="46"/>
      <c r="E14" s="47"/>
      <c r="F14" s="48"/>
      <c r="G14" s="46">
        <v>1.1499999999999999</v>
      </c>
      <c r="H14" s="46">
        <f t="shared" si="2"/>
        <v>1.1499999999999999</v>
      </c>
      <c r="I14" s="49"/>
    </row>
    <row r="15" spans="1:17" ht="31.5" x14ac:dyDescent="0.2">
      <c r="A15" s="44" t="s">
        <v>18</v>
      </c>
      <c r="B15" s="45">
        <v>1110000000</v>
      </c>
      <c r="C15" s="46">
        <v>39695</v>
      </c>
      <c r="D15" s="46">
        <v>46834.1</v>
      </c>
      <c r="E15" s="47">
        <f t="shared" si="0"/>
        <v>7139.0999999999985</v>
      </c>
      <c r="F15" s="48">
        <f t="shared" si="1"/>
        <v>0.17984884746189689</v>
      </c>
      <c r="G15" s="46">
        <v>59480.38</v>
      </c>
      <c r="H15" s="46">
        <f t="shared" si="2"/>
        <v>19785.379999999997</v>
      </c>
      <c r="I15" s="49">
        <f t="shared" si="3"/>
        <v>0.4984350673888398</v>
      </c>
    </row>
    <row r="16" spans="1:17" ht="78.75" x14ac:dyDescent="0.2">
      <c r="A16" s="50" t="s">
        <v>19</v>
      </c>
      <c r="B16" s="45">
        <v>1110500000</v>
      </c>
      <c r="C16" s="46">
        <v>39361</v>
      </c>
      <c r="D16" s="46">
        <v>46561</v>
      </c>
      <c r="E16" s="47">
        <f t="shared" si="0"/>
        <v>7200</v>
      </c>
      <c r="F16" s="48">
        <f t="shared" si="1"/>
        <v>0.18292218185513587</v>
      </c>
      <c r="G16" s="46">
        <v>59206.18</v>
      </c>
      <c r="H16" s="46">
        <f t="shared" si="2"/>
        <v>19845.18</v>
      </c>
      <c r="I16" s="49">
        <f t="shared" si="3"/>
        <v>0.50418383679276446</v>
      </c>
    </row>
    <row r="17" spans="1:17" ht="63" x14ac:dyDescent="0.2">
      <c r="A17" s="50" t="s">
        <v>20</v>
      </c>
      <c r="B17" s="45">
        <v>1110501000</v>
      </c>
      <c r="C17" s="46">
        <v>28330</v>
      </c>
      <c r="D17" s="46">
        <v>35530</v>
      </c>
      <c r="E17" s="47">
        <f t="shared" si="0"/>
        <v>7200</v>
      </c>
      <c r="F17" s="48">
        <f t="shared" si="1"/>
        <v>0.25414754677020834</v>
      </c>
      <c r="G17" s="46">
        <v>45078.71</v>
      </c>
      <c r="H17" s="46">
        <f t="shared" si="2"/>
        <v>16748.71</v>
      </c>
      <c r="I17" s="49">
        <f t="shared" si="3"/>
        <v>0.59120049417578535</v>
      </c>
    </row>
    <row r="18" spans="1:17" ht="78.75" x14ac:dyDescent="0.2">
      <c r="A18" s="50" t="s">
        <v>21</v>
      </c>
      <c r="B18" s="45">
        <v>1110502000</v>
      </c>
      <c r="C18" s="46">
        <v>85</v>
      </c>
      <c r="D18" s="46">
        <v>85</v>
      </c>
      <c r="E18" s="47">
        <f t="shared" si="0"/>
        <v>0</v>
      </c>
      <c r="F18" s="48">
        <f t="shared" si="1"/>
        <v>0</v>
      </c>
      <c r="G18" s="46">
        <v>187.46</v>
      </c>
      <c r="H18" s="46">
        <f t="shared" si="2"/>
        <v>102.46000000000001</v>
      </c>
      <c r="I18" s="49">
        <f t="shared" si="3"/>
        <v>1.2054117647058824</v>
      </c>
    </row>
    <row r="19" spans="1:17" ht="78.75" x14ac:dyDescent="0.2">
      <c r="A19" s="50" t="s">
        <v>22</v>
      </c>
      <c r="B19" s="45">
        <v>1110503000</v>
      </c>
      <c r="C19" s="46"/>
      <c r="D19" s="46"/>
      <c r="E19" s="47"/>
      <c r="F19" s="48"/>
      <c r="G19" s="46">
        <v>34.97</v>
      </c>
      <c r="H19" s="46">
        <f t="shared" si="2"/>
        <v>34.97</v>
      </c>
      <c r="I19" s="49"/>
    </row>
    <row r="20" spans="1:17" ht="31.5" x14ac:dyDescent="0.2">
      <c r="A20" s="50" t="s">
        <v>23</v>
      </c>
      <c r="B20" s="45">
        <v>1110507000</v>
      </c>
      <c r="C20" s="46">
        <v>10946</v>
      </c>
      <c r="D20" s="46">
        <v>10946</v>
      </c>
      <c r="E20" s="47">
        <f t="shared" si="0"/>
        <v>0</v>
      </c>
      <c r="F20" s="48">
        <f t="shared" si="1"/>
        <v>0</v>
      </c>
      <c r="G20" s="46">
        <v>13905.05</v>
      </c>
      <c r="H20" s="46">
        <f t="shared" si="2"/>
        <v>2959.0499999999993</v>
      </c>
      <c r="I20" s="49">
        <f t="shared" si="3"/>
        <v>0.27033162799196053</v>
      </c>
    </row>
    <row r="21" spans="1:17" x14ac:dyDescent="0.2">
      <c r="A21" s="55" t="s">
        <v>41</v>
      </c>
      <c r="B21" s="54">
        <v>1110530000</v>
      </c>
      <c r="C21" s="46"/>
      <c r="D21" s="46"/>
      <c r="E21" s="47"/>
      <c r="F21" s="48"/>
      <c r="G21" s="46">
        <v>0.99</v>
      </c>
      <c r="H21" s="46">
        <f t="shared" si="2"/>
        <v>0.99</v>
      </c>
      <c r="I21" s="49"/>
    </row>
    <row r="22" spans="1:17" x14ac:dyDescent="0.2">
      <c r="A22" s="50" t="s">
        <v>24</v>
      </c>
      <c r="B22" s="45">
        <v>1110700000</v>
      </c>
      <c r="C22" s="46">
        <v>280</v>
      </c>
      <c r="D22" s="46">
        <v>229.2</v>
      </c>
      <c r="E22" s="47">
        <f t="shared" si="0"/>
        <v>-50.800000000000011</v>
      </c>
      <c r="F22" s="48">
        <f t="shared" si="1"/>
        <v>-0.18142857142857149</v>
      </c>
      <c r="G22" s="46">
        <v>229.27</v>
      </c>
      <c r="H22" s="46">
        <f t="shared" si="2"/>
        <v>-50.72999999999999</v>
      </c>
      <c r="I22" s="49">
        <f t="shared" si="3"/>
        <v>-0.18117857142857141</v>
      </c>
    </row>
    <row r="23" spans="1:17" ht="78.75" x14ac:dyDescent="0.2">
      <c r="A23" s="50" t="s">
        <v>25</v>
      </c>
      <c r="B23" s="45">
        <v>1110900000</v>
      </c>
      <c r="C23" s="46">
        <v>54</v>
      </c>
      <c r="D23" s="46">
        <v>43.9</v>
      </c>
      <c r="E23" s="47">
        <f t="shared" si="0"/>
        <v>-10.100000000000001</v>
      </c>
      <c r="F23" s="48">
        <f t="shared" si="1"/>
        <v>-0.18703703703703711</v>
      </c>
      <c r="G23" s="46">
        <v>43.93</v>
      </c>
      <c r="H23" s="46">
        <f t="shared" si="2"/>
        <v>-10.07</v>
      </c>
      <c r="I23" s="49">
        <f t="shared" si="3"/>
        <v>-0.18648148148148147</v>
      </c>
    </row>
    <row r="24" spans="1:17" x14ac:dyDescent="0.2">
      <c r="A24" s="44" t="s">
        <v>26</v>
      </c>
      <c r="B24" s="45">
        <v>1120000000</v>
      </c>
      <c r="C24" s="46">
        <v>579</v>
      </c>
      <c r="D24" s="46">
        <v>579</v>
      </c>
      <c r="E24" s="47">
        <f t="shared" si="0"/>
        <v>0</v>
      </c>
      <c r="F24" s="48">
        <f t="shared" si="1"/>
        <v>0</v>
      </c>
      <c r="G24" s="46">
        <v>3661</v>
      </c>
      <c r="H24" s="46">
        <f t="shared" si="2"/>
        <v>3082</v>
      </c>
      <c r="I24" s="49">
        <f t="shared" si="3"/>
        <v>5.3229706390328149</v>
      </c>
    </row>
    <row r="25" spans="1:17" ht="31.5" x14ac:dyDescent="0.2">
      <c r="A25" s="44" t="s">
        <v>27</v>
      </c>
      <c r="B25" s="45">
        <v>1130000000</v>
      </c>
      <c r="C25" s="46">
        <v>220</v>
      </c>
      <c r="D25" s="46">
        <v>220</v>
      </c>
      <c r="E25" s="47">
        <f t="shared" si="0"/>
        <v>0</v>
      </c>
      <c r="F25" s="48">
        <f t="shared" si="1"/>
        <v>0</v>
      </c>
      <c r="G25" s="46">
        <v>466.79</v>
      </c>
      <c r="H25" s="46">
        <f t="shared" si="2"/>
        <v>246.79000000000002</v>
      </c>
      <c r="I25" s="49">
        <f t="shared" si="3"/>
        <v>1.1217727272727274</v>
      </c>
    </row>
    <row r="26" spans="1:17" ht="31.5" x14ac:dyDescent="0.2">
      <c r="A26" s="44" t="s">
        <v>28</v>
      </c>
      <c r="B26" s="45">
        <v>1140000000</v>
      </c>
      <c r="C26" s="46">
        <v>9553</v>
      </c>
      <c r="D26" s="46">
        <v>21535.9</v>
      </c>
      <c r="E26" s="47">
        <f t="shared" si="0"/>
        <v>11982.900000000001</v>
      </c>
      <c r="F26" s="48">
        <f t="shared" si="1"/>
        <v>1.2543598869465091</v>
      </c>
      <c r="G26" s="46">
        <v>43464.11</v>
      </c>
      <c r="H26" s="46">
        <f t="shared" si="2"/>
        <v>33911.11</v>
      </c>
      <c r="I26" s="49">
        <f t="shared" si="3"/>
        <v>3.549786454516906</v>
      </c>
    </row>
    <row r="27" spans="1:17" ht="78.75" x14ac:dyDescent="0.2">
      <c r="A27" s="50" t="s">
        <v>29</v>
      </c>
      <c r="B27" s="45">
        <v>1140200000</v>
      </c>
      <c r="C27" s="46">
        <v>7143</v>
      </c>
      <c r="D27" s="46">
        <v>16174.9</v>
      </c>
      <c r="E27" s="47">
        <f t="shared" si="0"/>
        <v>9031.9</v>
      </c>
      <c r="F27" s="48">
        <f t="shared" si="1"/>
        <v>1.2644407111857761</v>
      </c>
      <c r="G27" s="46">
        <v>17933.57</v>
      </c>
      <c r="H27" s="46">
        <f t="shared" si="2"/>
        <v>10790.57</v>
      </c>
      <c r="I27" s="49">
        <f t="shared" si="3"/>
        <v>1.5106495870082597</v>
      </c>
      <c r="K27" s="43"/>
      <c r="L27" s="43"/>
      <c r="M27" s="43"/>
      <c r="N27" s="43"/>
      <c r="O27" s="43"/>
      <c r="P27" s="43"/>
      <c r="Q27" s="43"/>
    </row>
    <row r="28" spans="1:17" ht="31.5" x14ac:dyDescent="0.2">
      <c r="A28" s="50" t="s">
        <v>30</v>
      </c>
      <c r="B28" s="45">
        <v>1140600000</v>
      </c>
      <c r="C28" s="46">
        <v>2410</v>
      </c>
      <c r="D28" s="46">
        <v>5361</v>
      </c>
      <c r="E28" s="47">
        <f t="shared" si="0"/>
        <v>2951</v>
      </c>
      <c r="F28" s="48">
        <f t="shared" si="1"/>
        <v>1.22448132780083</v>
      </c>
      <c r="G28" s="46">
        <v>23847.87</v>
      </c>
      <c r="H28" s="46">
        <f t="shared" si="2"/>
        <v>21437.87</v>
      </c>
      <c r="I28" s="49">
        <f t="shared" si="3"/>
        <v>8.8953817427385893</v>
      </c>
      <c r="K28" s="43"/>
      <c r="L28" s="43"/>
      <c r="M28" s="43"/>
      <c r="N28" s="43"/>
      <c r="O28" s="43"/>
      <c r="P28" s="43"/>
      <c r="Q28" s="43"/>
    </row>
    <row r="29" spans="1:17" x14ac:dyDescent="0.2">
      <c r="A29" s="55" t="s">
        <v>42</v>
      </c>
      <c r="B29" s="54">
        <v>1140630000</v>
      </c>
      <c r="C29" s="46"/>
      <c r="D29" s="46"/>
      <c r="E29" s="47"/>
      <c r="F29" s="48"/>
      <c r="G29" s="46">
        <v>1682.68</v>
      </c>
      <c r="H29" s="46">
        <f t="shared" si="2"/>
        <v>1682.68</v>
      </c>
      <c r="I29" s="49"/>
    </row>
    <row r="30" spans="1:17" s="43" customFormat="1" x14ac:dyDescent="0.2">
      <c r="A30" s="44" t="s">
        <v>31</v>
      </c>
      <c r="B30" s="45">
        <v>1160000000</v>
      </c>
      <c r="C30" s="46">
        <v>3574</v>
      </c>
      <c r="D30" s="46">
        <v>3574</v>
      </c>
      <c r="E30" s="47">
        <f t="shared" si="0"/>
        <v>0</v>
      </c>
      <c r="F30" s="48">
        <f t="shared" si="1"/>
        <v>0</v>
      </c>
      <c r="G30" s="46">
        <v>6866.43</v>
      </c>
      <c r="H30" s="46">
        <f t="shared" si="2"/>
        <v>3292.4300000000003</v>
      </c>
      <c r="I30" s="49">
        <f t="shared" si="3"/>
        <v>0.92121712367095698</v>
      </c>
      <c r="K30" s="32"/>
      <c r="L30" s="32"/>
      <c r="M30" s="32"/>
      <c r="N30" s="32"/>
      <c r="O30" s="32"/>
      <c r="P30" s="32"/>
      <c r="Q30" s="32"/>
    </row>
    <row r="31" spans="1:17" s="43" customFormat="1" x14ac:dyDescent="0.2">
      <c r="A31" s="44" t="s">
        <v>32</v>
      </c>
      <c r="B31" s="45">
        <v>1170000000</v>
      </c>
      <c r="C31" s="46"/>
      <c r="D31" s="46"/>
      <c r="E31" s="47"/>
      <c r="F31" s="48"/>
      <c r="G31" s="46">
        <v>432.65</v>
      </c>
      <c r="H31" s="46">
        <f t="shared" si="2"/>
        <v>432.65</v>
      </c>
      <c r="I31" s="49"/>
      <c r="K31" s="32"/>
      <c r="L31" s="32"/>
      <c r="M31" s="32"/>
      <c r="N31" s="32"/>
      <c r="O31" s="32"/>
      <c r="P31" s="32"/>
      <c r="Q31" s="32"/>
    </row>
    <row r="32" spans="1:17" x14ac:dyDescent="0.2">
      <c r="A32" s="51" t="s">
        <v>38</v>
      </c>
      <c r="B32" s="52" t="s">
        <v>39</v>
      </c>
      <c r="C32" s="32">
        <v>737068.8</v>
      </c>
      <c r="D32" s="32">
        <v>887227.93</v>
      </c>
      <c r="E32" s="40">
        <f t="shared" si="0"/>
        <v>150159.13</v>
      </c>
      <c r="F32" s="41">
        <f t="shared" si="1"/>
        <v>0.20372471335104669</v>
      </c>
      <c r="G32" s="32">
        <v>876043.37</v>
      </c>
      <c r="H32" s="39">
        <f t="shared" si="2"/>
        <v>138974.56999999995</v>
      </c>
      <c r="I32" s="42">
        <f t="shared" si="3"/>
        <v>0.18855033614229755</v>
      </c>
    </row>
    <row r="33" spans="1:9" x14ac:dyDescent="0.2">
      <c r="A33" s="52" t="s">
        <v>40</v>
      </c>
      <c r="B33" s="52"/>
      <c r="C33" s="39">
        <f>C4+C32</f>
        <v>1224840.8</v>
      </c>
      <c r="D33" s="39">
        <f>D4+D32</f>
        <v>1374999.9300000002</v>
      </c>
      <c r="E33" s="40">
        <f t="shared" si="0"/>
        <v>150159.13000000012</v>
      </c>
      <c r="F33" s="41">
        <f t="shared" si="1"/>
        <v>0.12259481395459737</v>
      </c>
      <c r="G33" s="39">
        <f>G4+G32</f>
        <v>1432119.51</v>
      </c>
      <c r="H33" s="39">
        <f t="shared" si="2"/>
        <v>207278.70999999996</v>
      </c>
      <c r="I33" s="42">
        <f t="shared" si="3"/>
        <v>0.16922910308017158</v>
      </c>
    </row>
  </sheetData>
  <mergeCells count="8">
    <mergeCell ref="H2:I2"/>
    <mergeCell ref="A1:I1"/>
    <mergeCell ref="A2:A3"/>
    <mergeCell ref="B2:B3"/>
    <mergeCell ref="C2:C3"/>
    <mergeCell ref="D2:D3"/>
    <mergeCell ref="E2:F2"/>
    <mergeCell ref="G2:G3"/>
  </mergeCells>
  <pageMargins left="0.39" right="0.32" top="0.35" bottom="0.2800000000000000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консол</vt:lpstr>
      <vt:lpstr>МР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2016-11-29T04:03:21Z</cp:lastPrinted>
  <dcterms:created xsi:type="dcterms:W3CDTF">2016-11-25T08:11:20Z</dcterms:created>
  <dcterms:modified xsi:type="dcterms:W3CDTF">2017-03-20T10:41:51Z</dcterms:modified>
</cp:coreProperties>
</file>